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1E81F0AB-1561-8A45-83F0-1446EC656312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Funds'!$A$491:$B$891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7" i="2" l="1"/>
  <c r="C895" i="2"/>
  <c r="C1196" i="2"/>
  <c r="C1407" i="2"/>
  <c r="C1588" i="2"/>
  <c r="C1624" i="2"/>
  <c r="C1637" i="2"/>
  <c r="C1663" i="2"/>
  <c r="D1162" i="2"/>
  <c r="E1162" i="2" s="1"/>
  <c r="C1669" i="2"/>
  <c r="C1675" i="2"/>
  <c r="C1680" i="2"/>
  <c r="C1685" i="2"/>
  <c r="C1690" i="2"/>
  <c r="C1696" i="2"/>
  <c r="C1701" i="2"/>
  <c r="D1196" i="2"/>
  <c r="D487" i="2"/>
  <c r="D895" i="2"/>
  <c r="D1407" i="2"/>
  <c r="D1588" i="2"/>
  <c r="D1663" i="2"/>
  <c r="D1669" i="2"/>
  <c r="D1637" i="2"/>
  <c r="D1675" i="2"/>
  <c r="D1680" i="2"/>
  <c r="D1685" i="2"/>
  <c r="D1624" i="2"/>
  <c r="D1690" i="2"/>
  <c r="D1696" i="2"/>
  <c r="D1701" i="2"/>
  <c r="E1043" i="2"/>
  <c r="E1633" i="2"/>
  <c r="E666" i="2"/>
  <c r="E1695" i="2"/>
  <c r="E1674" i="2"/>
  <c r="E1668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29" i="2"/>
  <c r="E1630" i="2"/>
  <c r="E1631" i="2"/>
  <c r="E1632" i="2"/>
  <c r="E1634" i="2"/>
  <c r="E1635" i="2"/>
  <c r="E1636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I225" i="3"/>
  <c r="I226" i="3"/>
  <c r="I227" i="3"/>
  <c r="I228" i="3"/>
  <c r="I229" i="3"/>
  <c r="I230" i="3"/>
  <c r="I231" i="3"/>
  <c r="H225" i="3"/>
  <c r="H226" i="3"/>
  <c r="H227" i="3"/>
  <c r="H228" i="3"/>
  <c r="H229" i="3"/>
  <c r="H230" i="3"/>
  <c r="H231" i="3"/>
  <c r="H232" i="3"/>
  <c r="H233" i="3"/>
  <c r="E225" i="3"/>
  <c r="E226" i="3"/>
  <c r="E227" i="3"/>
  <c r="E228" i="3"/>
  <c r="E229" i="3"/>
  <c r="E230" i="3"/>
  <c r="E231" i="3"/>
  <c r="E232" i="3"/>
  <c r="E233" i="3"/>
  <c r="E234" i="3"/>
  <c r="E23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55" i="3"/>
  <c r="E156" i="3"/>
  <c r="E157" i="3"/>
  <c r="E158" i="3"/>
  <c r="E100" i="3"/>
  <c r="E101" i="3"/>
  <c r="E102" i="3"/>
  <c r="E103" i="3"/>
  <c r="E104" i="3"/>
  <c r="E66" i="3"/>
  <c r="E67" i="3"/>
  <c r="D488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100" i="3"/>
  <c r="I155" i="3"/>
  <c r="I66" i="3"/>
  <c r="I173" i="3"/>
  <c r="I174" i="3"/>
  <c r="I182" i="3"/>
  <c r="I181" i="3"/>
  <c r="I179" i="3"/>
  <c r="I178" i="3"/>
  <c r="I176" i="3"/>
  <c r="I172" i="3"/>
  <c r="I171" i="3"/>
  <c r="I170" i="3"/>
  <c r="I169" i="3"/>
  <c r="I166" i="3"/>
  <c r="I183" i="3"/>
  <c r="I175" i="3"/>
  <c r="I180" i="3"/>
  <c r="I168" i="3"/>
  <c r="I177" i="3"/>
  <c r="I167" i="3"/>
  <c r="I446" i="3"/>
  <c r="I480" i="3"/>
  <c r="I481" i="3"/>
  <c r="I482" i="3"/>
  <c r="I483" i="3"/>
  <c r="I484" i="3"/>
  <c r="I485" i="3"/>
  <c r="I486" i="3"/>
  <c r="I487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24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145" i="3"/>
  <c r="I146" i="3"/>
  <c r="I147" i="3"/>
  <c r="I148" i="3"/>
  <c r="I149" i="3"/>
  <c r="I150" i="3"/>
  <c r="I151" i="3"/>
  <c r="I152" i="3"/>
  <c r="I153" i="3"/>
  <c r="I154" i="3"/>
  <c r="I156" i="3"/>
  <c r="I157" i="3"/>
  <c r="I158" i="3"/>
  <c r="I159" i="3"/>
  <c r="I160" i="3"/>
  <c r="I161" i="3"/>
  <c r="I162" i="3"/>
  <c r="I163" i="3"/>
  <c r="I164" i="3"/>
  <c r="I165" i="3"/>
  <c r="I184" i="3"/>
  <c r="I185" i="3"/>
  <c r="I186" i="3"/>
  <c r="I187" i="3"/>
  <c r="I188" i="3"/>
  <c r="I189" i="3"/>
  <c r="I190" i="3"/>
  <c r="I191" i="3"/>
  <c r="I192" i="3"/>
  <c r="I193" i="3"/>
  <c r="I19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69" i="3"/>
  <c r="I70" i="3"/>
  <c r="I71" i="3"/>
  <c r="I72" i="3"/>
  <c r="I73" i="3"/>
  <c r="I74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H100" i="3"/>
  <c r="H155" i="3"/>
  <c r="H66" i="3"/>
  <c r="H173" i="3"/>
  <c r="H174" i="3"/>
  <c r="H182" i="3"/>
  <c r="H181" i="3"/>
  <c r="H179" i="3"/>
  <c r="H178" i="3"/>
  <c r="H176" i="3"/>
  <c r="H172" i="3"/>
  <c r="H171" i="3"/>
  <c r="H170" i="3"/>
  <c r="H169" i="3"/>
  <c r="H166" i="3"/>
  <c r="H183" i="3"/>
  <c r="H175" i="3"/>
  <c r="H180" i="3"/>
  <c r="H168" i="3"/>
  <c r="H177" i="3"/>
  <c r="H167" i="3"/>
  <c r="D1715" i="2"/>
  <c r="C1715" i="2"/>
  <c r="E1411" i="2"/>
  <c r="E1637" i="2"/>
  <c r="E1628" i="2"/>
  <c r="E1592" i="2"/>
  <c r="E491" i="2"/>
  <c r="E895" i="2"/>
  <c r="E1641" i="2"/>
  <c r="H431" i="3"/>
  <c r="H432" i="3"/>
  <c r="H433" i="3"/>
  <c r="H434" i="3"/>
  <c r="H435" i="3"/>
  <c r="H436" i="3"/>
  <c r="H437" i="3"/>
  <c r="H438" i="3"/>
  <c r="H439" i="3"/>
  <c r="H440" i="3"/>
  <c r="H441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215" i="3"/>
  <c r="H216" i="3"/>
  <c r="H217" i="3"/>
  <c r="H218" i="3"/>
  <c r="H219" i="3"/>
  <c r="H220" i="3"/>
  <c r="H221" i="3"/>
  <c r="H222" i="3"/>
  <c r="H223" i="3"/>
  <c r="H22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E411" i="3"/>
  <c r="E215" i="3"/>
  <c r="E216" i="3"/>
  <c r="E217" i="3"/>
  <c r="E218" i="3"/>
  <c r="E219" i="3"/>
  <c r="E220" i="3"/>
  <c r="E221" i="3"/>
  <c r="E222" i="3"/>
  <c r="E223" i="3"/>
  <c r="E224" i="3"/>
  <c r="H57" i="3"/>
  <c r="H58" i="3"/>
  <c r="H59" i="3"/>
  <c r="H60" i="3"/>
  <c r="H61" i="3"/>
  <c r="H62" i="3"/>
  <c r="H63" i="3"/>
  <c r="H64" i="3"/>
  <c r="H65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23" i="3"/>
  <c r="H424" i="3"/>
  <c r="H425" i="3"/>
  <c r="H426" i="3"/>
  <c r="H427" i="3"/>
  <c r="H428" i="3"/>
  <c r="H429" i="3"/>
  <c r="H430" i="3"/>
  <c r="H442" i="3"/>
  <c r="H443" i="3"/>
  <c r="H444" i="3"/>
  <c r="H445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46" i="3"/>
  <c r="H480" i="3"/>
  <c r="H481" i="3"/>
  <c r="H482" i="3"/>
  <c r="H483" i="3"/>
  <c r="H484" i="3"/>
  <c r="H485" i="3"/>
  <c r="H486" i="3"/>
  <c r="H487" i="3"/>
  <c r="I8" i="3"/>
  <c r="I9" i="3"/>
  <c r="H8" i="3"/>
  <c r="H9" i="3"/>
  <c r="H10" i="3"/>
  <c r="H11" i="3"/>
  <c r="H12" i="3"/>
  <c r="H13" i="3"/>
  <c r="H14" i="3"/>
  <c r="H15" i="3"/>
  <c r="E358" i="3"/>
  <c r="E359" i="3"/>
  <c r="E360" i="3"/>
  <c r="E361" i="3"/>
  <c r="E362" i="3"/>
  <c r="E363" i="3"/>
  <c r="E364" i="3"/>
  <c r="E365" i="3"/>
  <c r="E366" i="3"/>
  <c r="E367" i="3"/>
  <c r="E368" i="3"/>
  <c r="E251" i="3"/>
  <c r="E252" i="3"/>
  <c r="E253" i="3"/>
  <c r="E254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2" i="3"/>
  <c r="E369" i="3"/>
  <c r="E370" i="3"/>
  <c r="E371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208" i="3"/>
  <c r="E209" i="3"/>
  <c r="E153" i="3"/>
  <c r="E154" i="3"/>
  <c r="E50" i="3"/>
  <c r="E51" i="3"/>
  <c r="E52" i="3"/>
  <c r="E53" i="3"/>
  <c r="E54" i="3"/>
  <c r="E44" i="3"/>
  <c r="E45" i="3"/>
  <c r="E197" i="3"/>
  <c r="E206" i="3"/>
  <c r="E236" i="3"/>
  <c r="E237" i="3"/>
  <c r="E463" i="3"/>
  <c r="E464" i="3"/>
  <c r="E465" i="3"/>
  <c r="E466" i="3"/>
  <c r="E479" i="3"/>
  <c r="E24" i="3"/>
  <c r="E25" i="3"/>
  <c r="E26" i="3"/>
  <c r="E27" i="3"/>
  <c r="E65" i="3"/>
  <c r="E141" i="3"/>
  <c r="E161" i="3"/>
  <c r="E162" i="3"/>
  <c r="E163" i="3"/>
  <c r="E164" i="3"/>
  <c r="E165" i="3"/>
  <c r="E1589" i="2"/>
  <c r="E46" i="3"/>
  <c r="E47" i="3"/>
  <c r="E48" i="3"/>
  <c r="E49" i="3"/>
  <c r="E55" i="3"/>
  <c r="E56" i="3"/>
  <c r="E57" i="3"/>
  <c r="E58" i="3"/>
  <c r="E59" i="3"/>
  <c r="E60" i="3"/>
  <c r="E61" i="3"/>
  <c r="E62" i="3"/>
  <c r="E63" i="3"/>
  <c r="E64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2" i="3"/>
  <c r="E143" i="3"/>
  <c r="E144" i="3"/>
  <c r="E145" i="3"/>
  <c r="E146" i="3"/>
  <c r="E147" i="3"/>
  <c r="E148" i="3"/>
  <c r="E149" i="3"/>
  <c r="E150" i="3"/>
  <c r="E151" i="3"/>
  <c r="E152" i="3"/>
  <c r="E159" i="3"/>
  <c r="E160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7" i="3"/>
  <c r="E210" i="3"/>
  <c r="E211" i="3"/>
  <c r="E212" i="3"/>
  <c r="E213" i="3"/>
  <c r="E214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46" i="3"/>
  <c r="E480" i="3"/>
  <c r="E481" i="3"/>
  <c r="E482" i="3"/>
  <c r="E483" i="3"/>
  <c r="E484" i="3"/>
  <c r="E485" i="3"/>
  <c r="E486" i="3"/>
  <c r="E487" i="3"/>
  <c r="E21" i="3"/>
  <c r="E22" i="3"/>
  <c r="E23" i="3"/>
  <c r="C488" i="3"/>
  <c r="E1200" i="2"/>
  <c r="E1684" i="2"/>
  <c r="E1685" i="2"/>
  <c r="H7" i="3"/>
  <c r="E6" i="2"/>
  <c r="I7" i="3"/>
  <c r="E12" i="3"/>
  <c r="E13" i="3"/>
  <c r="E14" i="3"/>
  <c r="E7" i="3"/>
  <c r="E20" i="3"/>
  <c r="E9" i="3"/>
  <c r="E10" i="3"/>
  <c r="E11" i="3"/>
  <c r="E15" i="3"/>
  <c r="E16" i="3"/>
  <c r="E17" i="3"/>
  <c r="E18" i="3"/>
  <c r="E19" i="3"/>
  <c r="G488" i="3"/>
  <c r="F488" i="3"/>
  <c r="H488" i="3" s="1"/>
  <c r="E1680" i="2"/>
  <c r="E488" i="3"/>
  <c r="E1700" i="2"/>
  <c r="E1196" i="2"/>
  <c r="E899" i="2"/>
  <c r="I488" i="3"/>
  <c r="E1715" i="2"/>
  <c r="E1711" i="2"/>
  <c r="E1712" i="2"/>
  <c r="E1714" i="2"/>
  <c r="E1713" i="2"/>
  <c r="E1710" i="2"/>
  <c r="E1701" i="2"/>
  <c r="E1696" i="2"/>
  <c r="E1694" i="2"/>
  <c r="E1689" i="2"/>
  <c r="E1624" i="2"/>
  <c r="E1679" i="2"/>
  <c r="E1673" i="2"/>
  <c r="E1667" i="2"/>
  <c r="E1663" i="2"/>
  <c r="E1664" i="2"/>
  <c r="E1588" i="2"/>
  <c r="E1407" i="2"/>
  <c r="E1690" i="2"/>
  <c r="E1675" i="2"/>
  <c r="E1669" i="2"/>
  <c r="C1705" i="2" l="1"/>
  <c r="F1407" i="2"/>
  <c r="F1675" i="2"/>
  <c r="D1705" i="2"/>
  <c r="F1696" i="2" l="1"/>
  <c r="F666" i="2"/>
  <c r="F1649" i="2"/>
  <c r="F1657" i="2"/>
  <c r="F1631" i="2"/>
  <c r="F1595" i="2"/>
  <c r="F1603" i="2"/>
  <c r="F1611" i="2"/>
  <c r="F1619" i="2"/>
  <c r="F1414" i="2"/>
  <c r="F1701" i="2"/>
  <c r="F1642" i="2"/>
  <c r="F1650" i="2"/>
  <c r="F1658" i="2"/>
  <c r="F1632" i="2"/>
  <c r="F1596" i="2"/>
  <c r="F1604" i="2"/>
  <c r="F1612" i="2"/>
  <c r="F1620" i="2"/>
  <c r="F1415" i="2"/>
  <c r="F1162" i="2"/>
  <c r="F1643" i="2"/>
  <c r="F1651" i="2"/>
  <c r="F1659" i="2"/>
  <c r="F1634" i="2"/>
  <c r="F1597" i="2"/>
  <c r="F1605" i="2"/>
  <c r="F1613" i="2"/>
  <c r="F1621" i="2"/>
  <c r="F1416" i="2"/>
  <c r="F1424" i="2"/>
  <c r="F1432" i="2"/>
  <c r="F1440" i="2"/>
  <c r="F1448" i="2"/>
  <c r="F1456" i="2"/>
  <c r="F1464" i="2"/>
  <c r="F1472" i="2"/>
  <c r="F1480" i="2"/>
  <c r="F1488" i="2"/>
  <c r="F1496" i="2"/>
  <c r="F1504" i="2"/>
  <c r="F1512" i="2"/>
  <c r="F1520" i="2"/>
  <c r="F1528" i="2"/>
  <c r="F1536" i="2"/>
  <c r="F1544" i="2"/>
  <c r="F1552" i="2"/>
  <c r="F1560" i="2"/>
  <c r="F1568" i="2"/>
  <c r="F1576" i="2"/>
  <c r="F1584" i="2"/>
  <c r="F1204" i="2"/>
  <c r="F1212" i="2"/>
  <c r="F1220" i="2"/>
  <c r="F1228" i="2"/>
  <c r="F1236" i="2"/>
  <c r="F1244" i="2"/>
  <c r="F1252" i="2"/>
  <c r="F1260" i="2"/>
  <c r="F1268" i="2"/>
  <c r="F1276" i="2"/>
  <c r="F1284" i="2"/>
  <c r="F1292" i="2"/>
  <c r="F1300" i="2"/>
  <c r="F1308" i="2"/>
  <c r="F1316" i="2"/>
  <c r="F1324" i="2"/>
  <c r="F1332" i="2"/>
  <c r="F1340" i="2"/>
  <c r="F1348" i="2"/>
  <c r="F1356" i="2"/>
  <c r="F1364" i="2"/>
  <c r="F1372" i="2"/>
  <c r="F1380" i="2"/>
  <c r="F1388" i="2"/>
  <c r="F1396" i="2"/>
  <c r="F1404" i="2"/>
  <c r="F905" i="2"/>
  <c r="F913" i="2"/>
  <c r="F921" i="2"/>
  <c r="F929" i="2"/>
  <c r="F937" i="2"/>
  <c r="F945" i="2"/>
  <c r="F953" i="2"/>
  <c r="F961" i="2"/>
  <c r="F969" i="2"/>
  <c r="F977" i="2"/>
  <c r="F985" i="2"/>
  <c r="F993" i="2"/>
  <c r="F1001" i="2"/>
  <c r="F1009" i="2"/>
  <c r="F1017" i="2"/>
  <c r="F1025" i="2"/>
  <c r="F1033" i="2"/>
  <c r="F1041" i="2"/>
  <c r="F1050" i="2"/>
  <c r="F1058" i="2"/>
  <c r="F1066" i="2"/>
  <c r="F1074" i="2"/>
  <c r="F1082" i="2"/>
  <c r="F1090" i="2"/>
  <c r="F1196" i="2"/>
  <c r="F487" i="2"/>
  <c r="F1043" i="2"/>
  <c r="F1648" i="2"/>
  <c r="F1662" i="2"/>
  <c r="F1598" i="2"/>
  <c r="F1609" i="2"/>
  <c r="F1623" i="2"/>
  <c r="F1421" i="2"/>
  <c r="F1430" i="2"/>
  <c r="F1439" i="2"/>
  <c r="F1449" i="2"/>
  <c r="F1458" i="2"/>
  <c r="F1467" i="2"/>
  <c r="F1476" i="2"/>
  <c r="F1485" i="2"/>
  <c r="F1494" i="2"/>
  <c r="F1503" i="2"/>
  <c r="F1513" i="2"/>
  <c r="F1522" i="2"/>
  <c r="F1531" i="2"/>
  <c r="F1540" i="2"/>
  <c r="F1549" i="2"/>
  <c r="F1558" i="2"/>
  <c r="F1567" i="2"/>
  <c r="F1577" i="2"/>
  <c r="F1586" i="2"/>
  <c r="F1207" i="2"/>
  <c r="F1216" i="2"/>
  <c r="F1225" i="2"/>
  <c r="F1234" i="2"/>
  <c r="F1243" i="2"/>
  <c r="F1253" i="2"/>
  <c r="F1262" i="2"/>
  <c r="F1271" i="2"/>
  <c r="F1280" i="2"/>
  <c r="F1289" i="2"/>
  <c r="F1298" i="2"/>
  <c r="F1307" i="2"/>
  <c r="F1317" i="2"/>
  <c r="F1326" i="2"/>
  <c r="F1335" i="2"/>
  <c r="F1344" i="2"/>
  <c r="F1353" i="2"/>
  <c r="F1362" i="2"/>
  <c r="F1371" i="2"/>
  <c r="F1381" i="2"/>
  <c r="F1390" i="2"/>
  <c r="F1399" i="2"/>
  <c r="F901" i="2"/>
  <c r="F910" i="2"/>
  <c r="F919" i="2"/>
  <c r="F928" i="2"/>
  <c r="F938" i="2"/>
  <c r="F947" i="2"/>
  <c r="F956" i="2"/>
  <c r="F965" i="2"/>
  <c r="F974" i="2"/>
  <c r="F983" i="2"/>
  <c r="F992" i="2"/>
  <c r="F1002" i="2"/>
  <c r="F1011" i="2"/>
  <c r="F1020" i="2"/>
  <c r="F1029" i="2"/>
  <c r="F1038" i="2"/>
  <c r="F1048" i="2"/>
  <c r="F1057" i="2"/>
  <c r="F1067" i="2"/>
  <c r="F1076" i="2"/>
  <c r="F1085" i="2"/>
  <c r="F1094" i="2"/>
  <c r="F1102" i="2"/>
  <c r="F1110" i="2"/>
  <c r="F1118" i="2"/>
  <c r="F1126" i="2"/>
  <c r="F1134" i="2"/>
  <c r="F1142" i="2"/>
  <c r="F1150" i="2"/>
  <c r="F1158" i="2"/>
  <c r="F1167" i="2"/>
  <c r="F1175" i="2"/>
  <c r="F1183" i="2"/>
  <c r="F1191" i="2"/>
  <c r="F495" i="2"/>
  <c r="F503" i="2"/>
  <c r="F511" i="2"/>
  <c r="F895" i="2"/>
  <c r="F1652" i="2"/>
  <c r="F1629" i="2"/>
  <c r="F1599" i="2"/>
  <c r="F1610" i="2"/>
  <c r="F1592" i="2"/>
  <c r="F1422" i="2"/>
  <c r="F1431" i="2"/>
  <c r="F1441" i="2"/>
  <c r="F1450" i="2"/>
  <c r="F1459" i="2"/>
  <c r="F1468" i="2"/>
  <c r="F1477" i="2"/>
  <c r="F1486" i="2"/>
  <c r="F1495" i="2"/>
  <c r="F1505" i="2"/>
  <c r="F1633" i="2"/>
  <c r="F1653" i="2"/>
  <c r="F1630" i="2"/>
  <c r="F1600" i="2"/>
  <c r="F1614" i="2"/>
  <c r="F1412" i="2"/>
  <c r="F1423" i="2"/>
  <c r="F1433" i="2"/>
  <c r="F1442" i="2"/>
  <c r="F1451" i="2"/>
  <c r="F1460" i="2"/>
  <c r="F1469" i="2"/>
  <c r="F1478" i="2"/>
  <c r="F1487" i="2"/>
  <c r="F1497" i="2"/>
  <c r="F1506" i="2"/>
  <c r="F1515" i="2"/>
  <c r="F1524" i="2"/>
  <c r="F1533" i="2"/>
  <c r="F1542" i="2"/>
  <c r="F1551" i="2"/>
  <c r="F1561" i="2"/>
  <c r="F1570" i="2"/>
  <c r="F1579" i="2"/>
  <c r="F1411" i="2"/>
  <c r="F1209" i="2"/>
  <c r="F1218" i="2"/>
  <c r="F1227" i="2"/>
  <c r="F1237" i="2"/>
  <c r="F1246" i="2"/>
  <c r="F1255" i="2"/>
  <c r="F1264" i="2"/>
  <c r="F1273" i="2"/>
  <c r="F1282" i="2"/>
  <c r="F1291" i="2"/>
  <c r="F1301" i="2"/>
  <c r="F1310" i="2"/>
  <c r="F1319" i="2"/>
  <c r="F1328" i="2"/>
  <c r="F1337" i="2"/>
  <c r="F1346" i="2"/>
  <c r="F1355" i="2"/>
  <c r="F1365" i="2"/>
  <c r="F1374" i="2"/>
  <c r="F1383" i="2"/>
  <c r="F1392" i="2"/>
  <c r="F1401" i="2"/>
  <c r="F903" i="2"/>
  <c r="F912" i="2"/>
  <c r="F922" i="2"/>
  <c r="F931" i="2"/>
  <c r="F940" i="2"/>
  <c r="F949" i="2"/>
  <c r="F958" i="2"/>
  <c r="F967" i="2"/>
  <c r="F976" i="2"/>
  <c r="F986" i="2"/>
  <c r="F995" i="2"/>
  <c r="F1004" i="2"/>
  <c r="F1013" i="2"/>
  <c r="F1022" i="2"/>
  <c r="F1031" i="2"/>
  <c r="F1040" i="2"/>
  <c r="F1051" i="2"/>
  <c r="F1060" i="2"/>
  <c r="F1069" i="2"/>
  <c r="F1078" i="2"/>
  <c r="F1087" i="2"/>
  <c r="F1096" i="2"/>
  <c r="F1104" i="2"/>
  <c r="F1112" i="2"/>
  <c r="F1120" i="2"/>
  <c r="F1128" i="2"/>
  <c r="F1136" i="2"/>
  <c r="F1144" i="2"/>
  <c r="F1152" i="2"/>
  <c r="F1160" i="2"/>
  <c r="F1169" i="2"/>
  <c r="F1177" i="2"/>
  <c r="F1185" i="2"/>
  <c r="F1193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778" i="2"/>
  <c r="F786" i="2"/>
  <c r="F794" i="2"/>
  <c r="F802" i="2"/>
  <c r="F810" i="2"/>
  <c r="F818" i="2"/>
  <c r="F826" i="2"/>
  <c r="F834" i="2"/>
  <c r="F1680" i="2"/>
  <c r="F1654" i="2"/>
  <c r="F1635" i="2"/>
  <c r="F1601" i="2"/>
  <c r="F1615" i="2"/>
  <c r="F1413" i="2"/>
  <c r="F1425" i="2"/>
  <c r="F1434" i="2"/>
  <c r="F1443" i="2"/>
  <c r="F1452" i="2"/>
  <c r="F1461" i="2"/>
  <c r="F1470" i="2"/>
  <c r="F1479" i="2"/>
  <c r="F1489" i="2"/>
  <c r="F1498" i="2"/>
  <c r="F1507" i="2"/>
  <c r="F1516" i="2"/>
  <c r="F1525" i="2"/>
  <c r="F1534" i="2"/>
  <c r="F1543" i="2"/>
  <c r="F1553" i="2"/>
  <c r="F1562" i="2"/>
  <c r="F1571" i="2"/>
  <c r="F1580" i="2"/>
  <c r="F1201" i="2"/>
  <c r="F1210" i="2"/>
  <c r="F1219" i="2"/>
  <c r="F1229" i="2"/>
  <c r="F1238" i="2"/>
  <c r="F1644" i="2"/>
  <c r="F1655" i="2"/>
  <c r="F1636" i="2"/>
  <c r="F1602" i="2"/>
  <c r="F1616" i="2"/>
  <c r="F1417" i="2"/>
  <c r="F1426" i="2"/>
  <c r="F1435" i="2"/>
  <c r="F1444" i="2"/>
  <c r="F1453" i="2"/>
  <c r="F1462" i="2"/>
  <c r="F1471" i="2"/>
  <c r="F1481" i="2"/>
  <c r="F1490" i="2"/>
  <c r="F1499" i="2"/>
  <c r="F1508" i="2"/>
  <c r="F1517" i="2"/>
  <c r="F1526" i="2"/>
  <c r="F1535" i="2"/>
  <c r="F1545" i="2"/>
  <c r="F1554" i="2"/>
  <c r="F1563" i="2"/>
  <c r="F1572" i="2"/>
  <c r="F1581" i="2"/>
  <c r="F1202" i="2"/>
  <c r="F1211" i="2"/>
  <c r="F1221" i="2"/>
  <c r="F1230" i="2"/>
  <c r="F1239" i="2"/>
  <c r="F1248" i="2"/>
  <c r="F1257" i="2"/>
  <c r="F1266" i="2"/>
  <c r="F1275" i="2"/>
  <c r="F1685" i="2"/>
  <c r="F1645" i="2"/>
  <c r="F1656" i="2"/>
  <c r="F1628" i="2"/>
  <c r="F1606" i="2"/>
  <c r="F1617" i="2"/>
  <c r="F1418" i="2"/>
  <c r="F1427" i="2"/>
  <c r="F1436" i="2"/>
  <c r="F1445" i="2"/>
  <c r="F1454" i="2"/>
  <c r="F1463" i="2"/>
  <c r="F1473" i="2"/>
  <c r="F1482" i="2"/>
  <c r="F1491" i="2"/>
  <c r="F1500" i="2"/>
  <c r="F1509" i="2"/>
  <c r="F1518" i="2"/>
  <c r="F1527" i="2"/>
  <c r="F1537" i="2"/>
  <c r="F1546" i="2"/>
  <c r="F1555" i="2"/>
  <c r="F1564" i="2"/>
  <c r="F1573" i="2"/>
  <c r="F1582" i="2"/>
  <c r="F1203" i="2"/>
  <c r="F1213" i="2"/>
  <c r="F1222" i="2"/>
  <c r="F1231" i="2"/>
  <c r="F1240" i="2"/>
  <c r="F1249" i="2"/>
  <c r="F1258" i="2"/>
  <c r="F1267" i="2"/>
  <c r="F1277" i="2"/>
  <c r="F1286" i="2"/>
  <c r="F1295" i="2"/>
  <c r="F1304" i="2"/>
  <c r="F1313" i="2"/>
  <c r="F1322" i="2"/>
  <c r="F1331" i="2"/>
  <c r="F1341" i="2"/>
  <c r="F1350" i="2"/>
  <c r="F1359" i="2"/>
  <c r="F1368" i="2"/>
  <c r="F1377" i="2"/>
  <c r="F1386" i="2"/>
  <c r="F1395" i="2"/>
  <c r="F1405" i="2"/>
  <c r="F907" i="2"/>
  <c r="F916" i="2"/>
  <c r="F1624" i="2"/>
  <c r="F1646" i="2"/>
  <c r="F1660" i="2"/>
  <c r="F1593" i="2"/>
  <c r="F1607" i="2"/>
  <c r="F1618" i="2"/>
  <c r="F1419" i="2"/>
  <c r="F1428" i="2"/>
  <c r="F1437" i="2"/>
  <c r="F1446" i="2"/>
  <c r="F1455" i="2"/>
  <c r="F1465" i="2"/>
  <c r="F1474" i="2"/>
  <c r="F1483" i="2"/>
  <c r="F1492" i="2"/>
  <c r="F1501" i="2"/>
  <c r="F1510" i="2"/>
  <c r="F1519" i="2"/>
  <c r="F1529" i="2"/>
  <c r="F1538" i="2"/>
  <c r="F1547" i="2"/>
  <c r="F1556" i="2"/>
  <c r="F1565" i="2"/>
  <c r="F1574" i="2"/>
  <c r="F1583" i="2"/>
  <c r="F1205" i="2"/>
  <c r="F1214" i="2"/>
  <c r="F1223" i="2"/>
  <c r="F1232" i="2"/>
  <c r="F1241" i="2"/>
  <c r="F1250" i="2"/>
  <c r="F1259" i="2"/>
  <c r="F1269" i="2"/>
  <c r="F1278" i="2"/>
  <c r="F1287" i="2"/>
  <c r="F1296" i="2"/>
  <c r="F1305" i="2"/>
  <c r="F1314" i="2"/>
  <c r="F1323" i="2"/>
  <c r="F1333" i="2"/>
  <c r="F1342" i="2"/>
  <c r="F1351" i="2"/>
  <c r="F1360" i="2"/>
  <c r="F1369" i="2"/>
  <c r="F1378" i="2"/>
  <c r="F1387" i="2"/>
  <c r="F1397" i="2"/>
  <c r="F1406" i="2"/>
  <c r="F908" i="2"/>
  <c r="F917" i="2"/>
  <c r="F1690" i="2"/>
  <c r="F1647" i="2"/>
  <c r="F1661" i="2"/>
  <c r="F1594" i="2"/>
  <c r="F1608" i="2"/>
  <c r="F1622" i="2"/>
  <c r="F1420" i="2"/>
  <c r="F1429" i="2"/>
  <c r="F1438" i="2"/>
  <c r="F1447" i="2"/>
  <c r="F1457" i="2"/>
  <c r="F1466" i="2"/>
  <c r="F1475" i="2"/>
  <c r="F1484" i="2"/>
  <c r="F1493" i="2"/>
  <c r="F1502" i="2"/>
  <c r="F1511" i="2"/>
  <c r="F1521" i="2"/>
  <c r="F1530" i="2"/>
  <c r="F1539" i="2"/>
  <c r="F1548" i="2"/>
  <c r="F1557" i="2"/>
  <c r="F1566" i="2"/>
  <c r="F1215" i="2"/>
  <c r="F1247" i="2"/>
  <c r="F1272" i="2"/>
  <c r="F1293" i="2"/>
  <c r="F1311" i="2"/>
  <c r="F1329" i="2"/>
  <c r="F1347" i="2"/>
  <c r="F1366" i="2"/>
  <c r="F1384" i="2"/>
  <c r="F1402" i="2"/>
  <c r="F914" i="2"/>
  <c r="F927" i="2"/>
  <c r="F941" i="2"/>
  <c r="F952" i="2"/>
  <c r="F964" i="2"/>
  <c r="F978" i="2"/>
  <c r="F989" i="2"/>
  <c r="F1000" i="2"/>
  <c r="F1014" i="2"/>
  <c r="F1026" i="2"/>
  <c r="F1037" i="2"/>
  <c r="F1052" i="2"/>
  <c r="F1063" i="2"/>
  <c r="F1075" i="2"/>
  <c r="F1088" i="2"/>
  <c r="F1099" i="2"/>
  <c r="F1109" i="2"/>
  <c r="F1121" i="2"/>
  <c r="F1131" i="2"/>
  <c r="F1141" i="2"/>
  <c r="F1153" i="2"/>
  <c r="F1164" i="2"/>
  <c r="F1174" i="2"/>
  <c r="F1186" i="2"/>
  <c r="F492" i="2"/>
  <c r="F502" i="2"/>
  <c r="F514" i="2"/>
  <c r="F523" i="2"/>
  <c r="F532" i="2"/>
  <c r="F541" i="2"/>
  <c r="F550" i="2"/>
  <c r="F559" i="2"/>
  <c r="F568" i="2"/>
  <c r="F578" i="2"/>
  <c r="F587" i="2"/>
  <c r="F596" i="2"/>
  <c r="F605" i="2"/>
  <c r="F614" i="2"/>
  <c r="F623" i="2"/>
  <c r="F632" i="2"/>
  <c r="F642" i="2"/>
  <c r="F651" i="2"/>
  <c r="F660" i="2"/>
  <c r="F670" i="2"/>
  <c r="F679" i="2"/>
  <c r="F688" i="2"/>
  <c r="F697" i="2"/>
  <c r="F707" i="2"/>
  <c r="F716" i="2"/>
  <c r="F725" i="2"/>
  <c r="F734" i="2"/>
  <c r="F743" i="2"/>
  <c r="F752" i="2"/>
  <c r="F761" i="2"/>
  <c r="F771" i="2"/>
  <c r="F780" i="2"/>
  <c r="F789" i="2"/>
  <c r="F798" i="2"/>
  <c r="F807" i="2"/>
  <c r="F816" i="2"/>
  <c r="F825" i="2"/>
  <c r="F835" i="2"/>
  <c r="F843" i="2"/>
  <c r="F851" i="2"/>
  <c r="F859" i="2"/>
  <c r="F867" i="2"/>
  <c r="F875" i="2"/>
  <c r="F883" i="2"/>
  <c r="F891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1569" i="2"/>
  <c r="F1217" i="2"/>
  <c r="F1251" i="2"/>
  <c r="F1274" i="2"/>
  <c r="F1294" i="2"/>
  <c r="F1312" i="2"/>
  <c r="F1330" i="2"/>
  <c r="F1349" i="2"/>
  <c r="F1367" i="2"/>
  <c r="F1385" i="2"/>
  <c r="F1403" i="2"/>
  <c r="F915" i="2"/>
  <c r="F930" i="2"/>
  <c r="F942" i="2"/>
  <c r="F954" i="2"/>
  <c r="F966" i="2"/>
  <c r="F979" i="2"/>
  <c r="F990" i="2"/>
  <c r="F1003" i="2"/>
  <c r="F1015" i="2"/>
  <c r="F1027" i="2"/>
  <c r="F1039" i="2"/>
  <c r="F1053" i="2"/>
  <c r="F1064" i="2"/>
  <c r="F1077" i="2"/>
  <c r="F1089" i="2"/>
  <c r="F1100" i="2"/>
  <c r="F1111" i="2"/>
  <c r="F1122" i="2"/>
  <c r="F1132" i="2"/>
  <c r="F1143" i="2"/>
  <c r="F1154" i="2"/>
  <c r="F1165" i="2"/>
  <c r="F1176" i="2"/>
  <c r="F1187" i="2"/>
  <c r="F493" i="2"/>
  <c r="F504" i="2"/>
  <c r="F515" i="2"/>
  <c r="F524" i="2"/>
  <c r="F533" i="2"/>
  <c r="F542" i="2"/>
  <c r="F551" i="2"/>
  <c r="F560" i="2"/>
  <c r="F570" i="2"/>
  <c r="F579" i="2"/>
  <c r="F588" i="2"/>
  <c r="F597" i="2"/>
  <c r="F606" i="2"/>
  <c r="F615" i="2"/>
  <c r="F624" i="2"/>
  <c r="F634" i="2"/>
  <c r="F643" i="2"/>
  <c r="F652" i="2"/>
  <c r="F661" i="2"/>
  <c r="F671" i="2"/>
  <c r="F680" i="2"/>
  <c r="F689" i="2"/>
  <c r="F699" i="2"/>
  <c r="F708" i="2"/>
  <c r="F717" i="2"/>
  <c r="F726" i="2"/>
  <c r="F735" i="2"/>
  <c r="F744" i="2"/>
  <c r="F753" i="2"/>
  <c r="F763" i="2"/>
  <c r="F772" i="2"/>
  <c r="F781" i="2"/>
  <c r="F790" i="2"/>
  <c r="F799" i="2"/>
  <c r="F808" i="2"/>
  <c r="F817" i="2"/>
  <c r="F827" i="2"/>
  <c r="F836" i="2"/>
  <c r="F844" i="2"/>
  <c r="F852" i="2"/>
  <c r="F860" i="2"/>
  <c r="F868" i="2"/>
  <c r="F876" i="2"/>
  <c r="F884" i="2"/>
  <c r="F892" i="2"/>
  <c r="F12" i="2"/>
  <c r="F20" i="2"/>
  <c r="F28" i="2"/>
  <c r="F1514" i="2"/>
  <c r="F1575" i="2"/>
  <c r="F1224" i="2"/>
  <c r="F1254" i="2"/>
  <c r="F1279" i="2"/>
  <c r="F1297" i="2"/>
  <c r="F1315" i="2"/>
  <c r="F1334" i="2"/>
  <c r="F1352" i="2"/>
  <c r="F1370" i="2"/>
  <c r="F1389" i="2"/>
  <c r="F900" i="2"/>
  <c r="F918" i="2"/>
  <c r="F932" i="2"/>
  <c r="F943" i="2"/>
  <c r="F955" i="2"/>
  <c r="F968" i="2"/>
  <c r="F980" i="2"/>
  <c r="F991" i="2"/>
  <c r="F1005" i="2"/>
  <c r="F1016" i="2"/>
  <c r="F1028" i="2"/>
  <c r="F1042" i="2"/>
  <c r="F1054" i="2"/>
  <c r="F1065" i="2"/>
  <c r="F1079" i="2"/>
  <c r="F1091" i="2"/>
  <c r="F1101" i="2"/>
  <c r="F1113" i="2"/>
  <c r="F1123" i="2"/>
  <c r="F1133" i="2"/>
  <c r="F1145" i="2"/>
  <c r="F1155" i="2"/>
  <c r="F1166" i="2"/>
  <c r="F1178" i="2"/>
  <c r="F1188" i="2"/>
  <c r="F494" i="2"/>
  <c r="F506" i="2"/>
  <c r="F516" i="2"/>
  <c r="F525" i="2"/>
  <c r="F534" i="2"/>
  <c r="F543" i="2"/>
  <c r="F552" i="2"/>
  <c r="F562" i="2"/>
  <c r="F1523" i="2"/>
  <c r="F1578" i="2"/>
  <c r="F1226" i="2"/>
  <c r="F1256" i="2"/>
  <c r="F1281" i="2"/>
  <c r="F1299" i="2"/>
  <c r="F1318" i="2"/>
  <c r="F1336" i="2"/>
  <c r="F1354" i="2"/>
  <c r="F1373" i="2"/>
  <c r="F1391" i="2"/>
  <c r="F902" i="2"/>
  <c r="F920" i="2"/>
  <c r="F933" i="2"/>
  <c r="F944" i="2"/>
  <c r="F957" i="2"/>
  <c r="F970" i="2"/>
  <c r="F981" i="2"/>
  <c r="F994" i="2"/>
  <c r="F1006" i="2"/>
  <c r="F1018" i="2"/>
  <c r="F1030" i="2"/>
  <c r="F1044" i="2"/>
  <c r="F1055" i="2"/>
  <c r="F1068" i="2"/>
  <c r="F1080" i="2"/>
  <c r="F1092" i="2"/>
  <c r="F1103" i="2"/>
  <c r="F1114" i="2"/>
  <c r="F1124" i="2"/>
  <c r="F1135" i="2"/>
  <c r="F1146" i="2"/>
  <c r="F1156" i="2"/>
  <c r="F1168" i="2"/>
  <c r="F1179" i="2"/>
  <c r="F1189" i="2"/>
  <c r="F496" i="2"/>
  <c r="F507" i="2"/>
  <c r="F517" i="2"/>
  <c r="F526" i="2"/>
  <c r="F535" i="2"/>
  <c r="F1532" i="2"/>
  <c r="F1585" i="2"/>
  <c r="F1233" i="2"/>
  <c r="F1261" i="2"/>
  <c r="F1283" i="2"/>
  <c r="F1302" i="2"/>
  <c r="F1320" i="2"/>
  <c r="F1338" i="2"/>
  <c r="F1357" i="2"/>
  <c r="F1375" i="2"/>
  <c r="F1393" i="2"/>
  <c r="F904" i="2"/>
  <c r="F923" i="2"/>
  <c r="F934" i="2"/>
  <c r="F946" i="2"/>
  <c r="F959" i="2"/>
  <c r="F971" i="2"/>
  <c r="F982" i="2"/>
  <c r="F996" i="2"/>
  <c r="F1007" i="2"/>
  <c r="F1019" i="2"/>
  <c r="F1032" i="2"/>
  <c r="F1045" i="2"/>
  <c r="F1056" i="2"/>
  <c r="F1070" i="2"/>
  <c r="F1081" i="2"/>
  <c r="F1093" i="2"/>
  <c r="F1105" i="2"/>
  <c r="F1115" i="2"/>
  <c r="F1125" i="2"/>
  <c r="F1137" i="2"/>
  <c r="F1147" i="2"/>
  <c r="F1157" i="2"/>
  <c r="F1170" i="2"/>
  <c r="F1180" i="2"/>
  <c r="F1190" i="2"/>
  <c r="F498" i="2"/>
  <c r="F508" i="2"/>
  <c r="F518" i="2"/>
  <c r="F527" i="2"/>
  <c r="F536" i="2"/>
  <c r="F1541" i="2"/>
  <c r="F1587" i="2"/>
  <c r="F1235" i="2"/>
  <c r="F1263" i="2"/>
  <c r="F1285" i="2"/>
  <c r="F1303" i="2"/>
  <c r="F1321" i="2"/>
  <c r="F1339" i="2"/>
  <c r="F1358" i="2"/>
  <c r="F1376" i="2"/>
  <c r="F1394" i="2"/>
  <c r="F906" i="2"/>
  <c r="F924" i="2"/>
  <c r="F935" i="2"/>
  <c r="F948" i="2"/>
  <c r="F960" i="2"/>
  <c r="F972" i="2"/>
  <c r="F984" i="2"/>
  <c r="F997" i="2"/>
  <c r="F1008" i="2"/>
  <c r="F1021" i="2"/>
  <c r="F1034" i="2"/>
  <c r="F1046" i="2"/>
  <c r="F1059" i="2"/>
  <c r="F1071" i="2"/>
  <c r="F1083" i="2"/>
  <c r="F1095" i="2"/>
  <c r="F1106" i="2"/>
  <c r="F1116" i="2"/>
  <c r="F1127" i="2"/>
  <c r="F1138" i="2"/>
  <c r="F1148" i="2"/>
  <c r="F1159" i="2"/>
  <c r="F1171" i="2"/>
  <c r="F1181" i="2"/>
  <c r="F1192" i="2"/>
  <c r="F499" i="2"/>
  <c r="F509" i="2"/>
  <c r="F519" i="2"/>
  <c r="F528" i="2"/>
  <c r="F538" i="2"/>
  <c r="F547" i="2"/>
  <c r="F556" i="2"/>
  <c r="F565" i="2"/>
  <c r="F574" i="2"/>
  <c r="F583" i="2"/>
  <c r="F592" i="2"/>
  <c r="F602" i="2"/>
  <c r="F611" i="2"/>
  <c r="F620" i="2"/>
  <c r="F1550" i="2"/>
  <c r="F1206" i="2"/>
  <c r="F1242" i="2"/>
  <c r="F1265" i="2"/>
  <c r="F1288" i="2"/>
  <c r="F1306" i="2"/>
  <c r="F1325" i="2"/>
  <c r="F1343" i="2"/>
  <c r="F1361" i="2"/>
  <c r="F1379" i="2"/>
  <c r="F1398" i="2"/>
  <c r="F909" i="2"/>
  <c r="F925" i="2"/>
  <c r="F936" i="2"/>
  <c r="F950" i="2"/>
  <c r="F962" i="2"/>
  <c r="F973" i="2"/>
  <c r="F987" i="2"/>
  <c r="F998" i="2"/>
  <c r="F1010" i="2"/>
  <c r="F1023" i="2"/>
  <c r="F1035" i="2"/>
  <c r="F1047" i="2"/>
  <c r="F1061" i="2"/>
  <c r="F1072" i="2"/>
  <c r="F1084" i="2"/>
  <c r="F1097" i="2"/>
  <c r="F1107" i="2"/>
  <c r="F1117" i="2"/>
  <c r="F1129" i="2"/>
  <c r="F1139" i="2"/>
  <c r="F1149" i="2"/>
  <c r="F1161" i="2"/>
  <c r="F1172" i="2"/>
  <c r="F1182" i="2"/>
  <c r="F1194" i="2"/>
  <c r="F500" i="2"/>
  <c r="F510" i="2"/>
  <c r="F520" i="2"/>
  <c r="F530" i="2"/>
  <c r="F539" i="2"/>
  <c r="F548" i="2"/>
  <c r="F557" i="2"/>
  <c r="F566" i="2"/>
  <c r="F575" i="2"/>
  <c r="F584" i="2"/>
  <c r="F594" i="2"/>
  <c r="F603" i="2"/>
  <c r="F612" i="2"/>
  <c r="F1559" i="2"/>
  <c r="F1208" i="2"/>
  <c r="F1245" i="2"/>
  <c r="F1270" i="2"/>
  <c r="F1290" i="2"/>
  <c r="F1309" i="2"/>
  <c r="F1327" i="2"/>
  <c r="F1345" i="2"/>
  <c r="F1363" i="2"/>
  <c r="F1382" i="2"/>
  <c r="F1400" i="2"/>
  <c r="F911" i="2"/>
  <c r="F926" i="2"/>
  <c r="F939" i="2"/>
  <c r="F951" i="2"/>
  <c r="F963" i="2"/>
  <c r="F975" i="2"/>
  <c r="F988" i="2"/>
  <c r="F999" i="2"/>
  <c r="F1012" i="2"/>
  <c r="F1024" i="2"/>
  <c r="F1036" i="2"/>
  <c r="F1049" i="2"/>
  <c r="F1062" i="2"/>
  <c r="F1073" i="2"/>
  <c r="F1086" i="2"/>
  <c r="F1098" i="2"/>
  <c r="F1108" i="2"/>
  <c r="F1119" i="2"/>
  <c r="F1130" i="2"/>
  <c r="F1140" i="2"/>
  <c r="F1151" i="2"/>
  <c r="F1163" i="2"/>
  <c r="F1173" i="2"/>
  <c r="F1184" i="2"/>
  <c r="F1195" i="2"/>
  <c r="F501" i="2"/>
  <c r="F512" i="2"/>
  <c r="F522" i="2"/>
  <c r="F531" i="2"/>
  <c r="F540" i="2"/>
  <c r="F549" i="2"/>
  <c r="F558" i="2"/>
  <c r="F567" i="2"/>
  <c r="F576" i="2"/>
  <c r="F586" i="2"/>
  <c r="F595" i="2"/>
  <c r="F604" i="2"/>
  <c r="F613" i="2"/>
  <c r="F622" i="2"/>
  <c r="F631" i="2"/>
  <c r="F640" i="2"/>
  <c r="F650" i="2"/>
  <c r="F659" i="2"/>
  <c r="F669" i="2"/>
  <c r="F678" i="2"/>
  <c r="F687" i="2"/>
  <c r="F696" i="2"/>
  <c r="F705" i="2"/>
  <c r="F715" i="2"/>
  <c r="F724" i="2"/>
  <c r="F733" i="2"/>
  <c r="F742" i="2"/>
  <c r="F751" i="2"/>
  <c r="F760" i="2"/>
  <c r="F769" i="2"/>
  <c r="F779" i="2"/>
  <c r="F788" i="2"/>
  <c r="F797" i="2"/>
  <c r="F806" i="2"/>
  <c r="F815" i="2"/>
  <c r="F824" i="2"/>
  <c r="F833" i="2"/>
  <c r="F842" i="2"/>
  <c r="F850" i="2"/>
  <c r="F858" i="2"/>
  <c r="F866" i="2"/>
  <c r="F874" i="2"/>
  <c r="F882" i="2"/>
  <c r="F890" i="2"/>
  <c r="F10" i="2"/>
  <c r="F18" i="2"/>
  <c r="F26" i="2"/>
  <c r="F34" i="2"/>
  <c r="F42" i="2"/>
  <c r="F571" i="2"/>
  <c r="F591" i="2"/>
  <c r="F618" i="2"/>
  <c r="F635" i="2"/>
  <c r="F647" i="2"/>
  <c r="F663" i="2"/>
  <c r="F677" i="2"/>
  <c r="F693" i="2"/>
  <c r="F709" i="2"/>
  <c r="F721" i="2"/>
  <c r="F737" i="2"/>
  <c r="F750" i="2"/>
  <c r="F766" i="2"/>
  <c r="F782" i="2"/>
  <c r="F795" i="2"/>
  <c r="F811" i="2"/>
  <c r="F823" i="2"/>
  <c r="F839" i="2"/>
  <c r="F853" i="2"/>
  <c r="F864" i="2"/>
  <c r="F878" i="2"/>
  <c r="F889" i="2"/>
  <c r="F15" i="2"/>
  <c r="F29" i="2"/>
  <c r="F39" i="2"/>
  <c r="F49" i="2"/>
  <c r="F58" i="2"/>
  <c r="F68" i="2"/>
  <c r="F77" i="2"/>
  <c r="F86" i="2"/>
  <c r="F95" i="2"/>
  <c r="F104" i="2"/>
  <c r="F113" i="2"/>
  <c r="F122" i="2"/>
  <c r="F132" i="2"/>
  <c r="F141" i="2"/>
  <c r="F150" i="2"/>
  <c r="F159" i="2"/>
  <c r="F168" i="2"/>
  <c r="F177" i="2"/>
  <c r="F186" i="2"/>
  <c r="F196" i="2"/>
  <c r="F205" i="2"/>
  <c r="F214" i="2"/>
  <c r="F223" i="2"/>
  <c r="F232" i="2"/>
  <c r="F241" i="2"/>
  <c r="F250" i="2"/>
  <c r="F260" i="2"/>
  <c r="F269" i="2"/>
  <c r="F278" i="2"/>
  <c r="F287" i="2"/>
  <c r="F296" i="2"/>
  <c r="F305" i="2"/>
  <c r="F314" i="2"/>
  <c r="F324" i="2"/>
  <c r="F333" i="2"/>
  <c r="F342" i="2"/>
  <c r="F351" i="2"/>
  <c r="F360" i="2"/>
  <c r="F369" i="2"/>
  <c r="F378" i="2"/>
  <c r="F388" i="2"/>
  <c r="F397" i="2"/>
  <c r="F406" i="2"/>
  <c r="F415" i="2"/>
  <c r="F424" i="2"/>
  <c r="F433" i="2"/>
  <c r="F442" i="2"/>
  <c r="F452" i="2"/>
  <c r="F461" i="2"/>
  <c r="F470" i="2"/>
  <c r="F479" i="2"/>
  <c r="F1695" i="2"/>
  <c r="F1694" i="2"/>
  <c r="F6" i="2"/>
  <c r="F572" i="2"/>
  <c r="F598" i="2"/>
  <c r="F619" i="2"/>
  <c r="F636" i="2"/>
  <c r="F648" i="2"/>
  <c r="F664" i="2"/>
  <c r="F681" i="2"/>
  <c r="F694" i="2"/>
  <c r="F710" i="2"/>
  <c r="F723" i="2"/>
  <c r="F739" i="2"/>
  <c r="F755" i="2"/>
  <c r="F767" i="2"/>
  <c r="F783" i="2"/>
  <c r="F796" i="2"/>
  <c r="F812" i="2"/>
  <c r="F828" i="2"/>
  <c r="F840" i="2"/>
  <c r="F854" i="2"/>
  <c r="F865" i="2"/>
  <c r="F879" i="2"/>
  <c r="F893" i="2"/>
  <c r="F16" i="2"/>
  <c r="F30" i="2"/>
  <c r="F40" i="2"/>
  <c r="F50" i="2"/>
  <c r="F60" i="2"/>
  <c r="F69" i="2"/>
  <c r="F78" i="2"/>
  <c r="F87" i="2"/>
  <c r="F96" i="2"/>
  <c r="F105" i="2"/>
  <c r="F114" i="2"/>
  <c r="F124" i="2"/>
  <c r="F133" i="2"/>
  <c r="F142" i="2"/>
  <c r="F151" i="2"/>
  <c r="F160" i="2"/>
  <c r="F169" i="2"/>
  <c r="F178" i="2"/>
  <c r="F188" i="2"/>
  <c r="F197" i="2"/>
  <c r="F206" i="2"/>
  <c r="F215" i="2"/>
  <c r="F224" i="2"/>
  <c r="F233" i="2"/>
  <c r="F242" i="2"/>
  <c r="F252" i="2"/>
  <c r="F261" i="2"/>
  <c r="F270" i="2"/>
  <c r="F279" i="2"/>
  <c r="F288" i="2"/>
  <c r="F297" i="2"/>
  <c r="F306" i="2"/>
  <c r="F316" i="2"/>
  <c r="F325" i="2"/>
  <c r="F334" i="2"/>
  <c r="F343" i="2"/>
  <c r="F352" i="2"/>
  <c r="F361" i="2"/>
  <c r="F370" i="2"/>
  <c r="F380" i="2"/>
  <c r="F389" i="2"/>
  <c r="F398" i="2"/>
  <c r="F407" i="2"/>
  <c r="F416" i="2"/>
  <c r="F425" i="2"/>
  <c r="F434" i="2"/>
  <c r="F444" i="2"/>
  <c r="F453" i="2"/>
  <c r="F462" i="2"/>
  <c r="F471" i="2"/>
  <c r="F480" i="2"/>
  <c r="F1689" i="2"/>
  <c r="F544" i="2"/>
  <c r="F573" i="2"/>
  <c r="F599" i="2"/>
  <c r="F621" i="2"/>
  <c r="F637" i="2"/>
  <c r="F653" i="2"/>
  <c r="F667" i="2"/>
  <c r="F683" i="2"/>
  <c r="F695" i="2"/>
  <c r="F711" i="2"/>
  <c r="F727" i="2"/>
  <c r="F740" i="2"/>
  <c r="F756" i="2"/>
  <c r="F768" i="2"/>
  <c r="F784" i="2"/>
  <c r="F800" i="2"/>
  <c r="F813" i="2"/>
  <c r="F829" i="2"/>
  <c r="F841" i="2"/>
  <c r="F855" i="2"/>
  <c r="F869" i="2"/>
  <c r="F880" i="2"/>
  <c r="F894" i="2"/>
  <c r="F17" i="2"/>
  <c r="F31" i="2"/>
  <c r="F41" i="2"/>
  <c r="F52" i="2"/>
  <c r="F61" i="2"/>
  <c r="F70" i="2"/>
  <c r="F79" i="2"/>
  <c r="F88" i="2"/>
  <c r="F97" i="2"/>
  <c r="F106" i="2"/>
  <c r="F116" i="2"/>
  <c r="F125" i="2"/>
  <c r="F134" i="2"/>
  <c r="F143" i="2"/>
  <c r="F152" i="2"/>
  <c r="F161" i="2"/>
  <c r="F170" i="2"/>
  <c r="F180" i="2"/>
  <c r="F189" i="2"/>
  <c r="F198" i="2"/>
  <c r="F207" i="2"/>
  <c r="F216" i="2"/>
  <c r="F225" i="2"/>
  <c r="F234" i="2"/>
  <c r="F244" i="2"/>
  <c r="F253" i="2"/>
  <c r="F262" i="2"/>
  <c r="F271" i="2"/>
  <c r="F280" i="2"/>
  <c r="F289" i="2"/>
  <c r="F298" i="2"/>
  <c r="F308" i="2"/>
  <c r="F317" i="2"/>
  <c r="F326" i="2"/>
  <c r="F335" i="2"/>
  <c r="F344" i="2"/>
  <c r="F353" i="2"/>
  <c r="F362" i="2"/>
  <c r="F372" i="2"/>
  <c r="F381" i="2"/>
  <c r="F390" i="2"/>
  <c r="F399" i="2"/>
  <c r="F408" i="2"/>
  <c r="F417" i="2"/>
  <c r="F426" i="2"/>
  <c r="F436" i="2"/>
  <c r="F445" i="2"/>
  <c r="F454" i="2"/>
  <c r="F463" i="2"/>
  <c r="F472" i="2"/>
  <c r="F481" i="2"/>
  <c r="F1674" i="2"/>
  <c r="F1200" i="2"/>
  <c r="E1705" i="2"/>
  <c r="F1684" i="2"/>
  <c r="F1673" i="2"/>
  <c r="F546" i="2"/>
  <c r="F580" i="2"/>
  <c r="F600" i="2"/>
  <c r="F626" i="2"/>
  <c r="F638" i="2"/>
  <c r="F654" i="2"/>
  <c r="F668" i="2"/>
  <c r="F684" i="2"/>
  <c r="F700" i="2"/>
  <c r="F712" i="2"/>
  <c r="F728" i="2"/>
  <c r="F741" i="2"/>
  <c r="F757" i="2"/>
  <c r="F773" i="2"/>
  <c r="F785" i="2"/>
  <c r="F801" i="2"/>
  <c r="F814" i="2"/>
  <c r="F830" i="2"/>
  <c r="F845" i="2"/>
  <c r="F856" i="2"/>
  <c r="F870" i="2"/>
  <c r="F881" i="2"/>
  <c r="F7" i="2"/>
  <c r="F21" i="2"/>
  <c r="F32" i="2"/>
  <c r="F44" i="2"/>
  <c r="F53" i="2"/>
  <c r="F62" i="2"/>
  <c r="F71" i="2"/>
  <c r="F80" i="2"/>
  <c r="F89" i="2"/>
  <c r="F98" i="2"/>
  <c r="F108" i="2"/>
  <c r="F117" i="2"/>
  <c r="F126" i="2"/>
  <c r="F135" i="2"/>
  <c r="F144" i="2"/>
  <c r="F153" i="2"/>
  <c r="F162" i="2"/>
  <c r="F172" i="2"/>
  <c r="F181" i="2"/>
  <c r="F190" i="2"/>
  <c r="F199" i="2"/>
  <c r="F208" i="2"/>
  <c r="F217" i="2"/>
  <c r="F226" i="2"/>
  <c r="F236" i="2"/>
  <c r="F245" i="2"/>
  <c r="F254" i="2"/>
  <c r="F263" i="2"/>
  <c r="F272" i="2"/>
  <c r="F281" i="2"/>
  <c r="F290" i="2"/>
  <c r="F300" i="2"/>
  <c r="F309" i="2"/>
  <c r="F318" i="2"/>
  <c r="F327" i="2"/>
  <c r="F336" i="2"/>
  <c r="F345" i="2"/>
  <c r="F354" i="2"/>
  <c r="F364" i="2"/>
  <c r="F373" i="2"/>
  <c r="F382" i="2"/>
  <c r="F391" i="2"/>
  <c r="F400" i="2"/>
  <c r="F409" i="2"/>
  <c r="F418" i="2"/>
  <c r="F428" i="2"/>
  <c r="F437" i="2"/>
  <c r="F446" i="2"/>
  <c r="F455" i="2"/>
  <c r="F464" i="2"/>
  <c r="F473" i="2"/>
  <c r="F482" i="2"/>
  <c r="F1679" i="2"/>
  <c r="F554" i="2"/>
  <c r="F581" i="2"/>
  <c r="F607" i="2"/>
  <c r="F627" i="2"/>
  <c r="F639" i="2"/>
  <c r="F655" i="2"/>
  <c r="F672" i="2"/>
  <c r="F685" i="2"/>
  <c r="F701" i="2"/>
  <c r="F713" i="2"/>
  <c r="F729" i="2"/>
  <c r="F745" i="2"/>
  <c r="F758" i="2"/>
  <c r="F774" i="2"/>
  <c r="F787" i="2"/>
  <c r="F803" i="2"/>
  <c r="F819" i="2"/>
  <c r="F831" i="2"/>
  <c r="F846" i="2"/>
  <c r="F857" i="2"/>
  <c r="F871" i="2"/>
  <c r="F885" i="2"/>
  <c r="F8" i="2"/>
  <c r="F22" i="2"/>
  <c r="F33" i="2"/>
  <c r="F45" i="2"/>
  <c r="F54" i="2"/>
  <c r="F63" i="2"/>
  <c r="F72" i="2"/>
  <c r="F81" i="2"/>
  <c r="F90" i="2"/>
  <c r="F100" i="2"/>
  <c r="F109" i="2"/>
  <c r="F118" i="2"/>
  <c r="F127" i="2"/>
  <c r="F136" i="2"/>
  <c r="F145" i="2"/>
  <c r="F154" i="2"/>
  <c r="F164" i="2"/>
  <c r="F173" i="2"/>
  <c r="F182" i="2"/>
  <c r="F191" i="2"/>
  <c r="F200" i="2"/>
  <c r="F209" i="2"/>
  <c r="F218" i="2"/>
  <c r="F228" i="2"/>
  <c r="F237" i="2"/>
  <c r="F246" i="2"/>
  <c r="F255" i="2"/>
  <c r="F264" i="2"/>
  <c r="F273" i="2"/>
  <c r="F282" i="2"/>
  <c r="F292" i="2"/>
  <c r="F301" i="2"/>
  <c r="F310" i="2"/>
  <c r="F319" i="2"/>
  <c r="F328" i="2"/>
  <c r="F337" i="2"/>
  <c r="F346" i="2"/>
  <c r="F356" i="2"/>
  <c r="F365" i="2"/>
  <c r="F374" i="2"/>
  <c r="F383" i="2"/>
  <c r="F392" i="2"/>
  <c r="F401" i="2"/>
  <c r="F410" i="2"/>
  <c r="F420" i="2"/>
  <c r="F429" i="2"/>
  <c r="F438" i="2"/>
  <c r="F447" i="2"/>
  <c r="F456" i="2"/>
  <c r="F465" i="2"/>
  <c r="F474" i="2"/>
  <c r="F484" i="2"/>
  <c r="F1668" i="2"/>
  <c r="F555" i="2"/>
  <c r="F582" i="2"/>
  <c r="F608" i="2"/>
  <c r="F628" i="2"/>
  <c r="F644" i="2"/>
  <c r="F656" i="2"/>
  <c r="F673" i="2"/>
  <c r="F686" i="2"/>
  <c r="F702" i="2"/>
  <c r="F718" i="2"/>
  <c r="F731" i="2"/>
  <c r="F747" i="2"/>
  <c r="F759" i="2"/>
  <c r="F775" i="2"/>
  <c r="F791" i="2"/>
  <c r="F804" i="2"/>
  <c r="F820" i="2"/>
  <c r="F832" i="2"/>
  <c r="F847" i="2"/>
  <c r="F861" i="2"/>
  <c r="F872" i="2"/>
  <c r="F886" i="2"/>
  <c r="F9" i="2"/>
  <c r="F23" i="2"/>
  <c r="F36" i="2"/>
  <c r="F46" i="2"/>
  <c r="F55" i="2"/>
  <c r="F64" i="2"/>
  <c r="F73" i="2"/>
  <c r="F82" i="2"/>
  <c r="F92" i="2"/>
  <c r="F101" i="2"/>
  <c r="F110" i="2"/>
  <c r="F119" i="2"/>
  <c r="F128" i="2"/>
  <c r="F137" i="2"/>
  <c r="F146" i="2"/>
  <c r="F156" i="2"/>
  <c r="F165" i="2"/>
  <c r="F174" i="2"/>
  <c r="F183" i="2"/>
  <c r="F192" i="2"/>
  <c r="F201" i="2"/>
  <c r="F210" i="2"/>
  <c r="F220" i="2"/>
  <c r="F229" i="2"/>
  <c r="F238" i="2"/>
  <c r="F247" i="2"/>
  <c r="F256" i="2"/>
  <c r="F265" i="2"/>
  <c r="F274" i="2"/>
  <c r="F284" i="2"/>
  <c r="F293" i="2"/>
  <c r="F302" i="2"/>
  <c r="F311" i="2"/>
  <c r="F320" i="2"/>
  <c r="F329" i="2"/>
  <c r="F338" i="2"/>
  <c r="F348" i="2"/>
  <c r="F357" i="2"/>
  <c r="F366" i="2"/>
  <c r="F375" i="2"/>
  <c r="F384" i="2"/>
  <c r="F393" i="2"/>
  <c r="F402" i="2"/>
  <c r="F412" i="2"/>
  <c r="F421" i="2"/>
  <c r="F430" i="2"/>
  <c r="F439" i="2"/>
  <c r="F448" i="2"/>
  <c r="F457" i="2"/>
  <c r="F466" i="2"/>
  <c r="F476" i="2"/>
  <c r="F485" i="2"/>
  <c r="F491" i="2"/>
  <c r="F899" i="2"/>
  <c r="F1667" i="2"/>
  <c r="F563" i="2"/>
  <c r="F589" i="2"/>
  <c r="F610" i="2"/>
  <c r="F629" i="2"/>
  <c r="F645" i="2"/>
  <c r="F658" i="2"/>
  <c r="F675" i="2"/>
  <c r="F691" i="2"/>
  <c r="F703" i="2"/>
  <c r="F719" i="2"/>
  <c r="F732" i="2"/>
  <c r="F748" i="2"/>
  <c r="F764" i="2"/>
  <c r="F776" i="2"/>
  <c r="F792" i="2"/>
  <c r="F805" i="2"/>
  <c r="F821" i="2"/>
  <c r="F837" i="2"/>
  <c r="F848" i="2"/>
  <c r="F862" i="2"/>
  <c r="F873" i="2"/>
  <c r="F887" i="2"/>
  <c r="F13" i="2"/>
  <c r="F24" i="2"/>
  <c r="F37" i="2"/>
  <c r="F47" i="2"/>
  <c r="F56" i="2"/>
  <c r="F65" i="2"/>
  <c r="F74" i="2"/>
  <c r="F84" i="2"/>
  <c r="F93" i="2"/>
  <c r="F102" i="2"/>
  <c r="F111" i="2"/>
  <c r="F120" i="2"/>
  <c r="F129" i="2"/>
  <c r="F138" i="2"/>
  <c r="F148" i="2"/>
  <c r="F157" i="2"/>
  <c r="F166" i="2"/>
  <c r="F175" i="2"/>
  <c r="F184" i="2"/>
  <c r="F193" i="2"/>
  <c r="F202" i="2"/>
  <c r="F212" i="2"/>
  <c r="F221" i="2"/>
  <c r="F230" i="2"/>
  <c r="F239" i="2"/>
  <c r="F248" i="2"/>
  <c r="F257" i="2"/>
  <c r="F266" i="2"/>
  <c r="F276" i="2"/>
  <c r="F285" i="2"/>
  <c r="F294" i="2"/>
  <c r="F303" i="2"/>
  <c r="F312" i="2"/>
  <c r="F321" i="2"/>
  <c r="F330" i="2"/>
  <c r="F340" i="2"/>
  <c r="F349" i="2"/>
  <c r="F358" i="2"/>
  <c r="F367" i="2"/>
  <c r="F376" i="2"/>
  <c r="F385" i="2"/>
  <c r="F394" i="2"/>
  <c r="F404" i="2"/>
  <c r="F413" i="2"/>
  <c r="F422" i="2"/>
  <c r="F431" i="2"/>
  <c r="F440" i="2"/>
  <c r="F449" i="2"/>
  <c r="F458" i="2"/>
  <c r="F468" i="2"/>
  <c r="F477" i="2"/>
  <c r="F486" i="2"/>
  <c r="F1641" i="2"/>
  <c r="F564" i="2"/>
  <c r="F590" i="2"/>
  <c r="F616" i="2"/>
  <c r="F630" i="2"/>
  <c r="F646" i="2"/>
  <c r="F662" i="2"/>
  <c r="F676" i="2"/>
  <c r="F692" i="2"/>
  <c r="F704" i="2"/>
  <c r="F720" i="2"/>
  <c r="F736" i="2"/>
  <c r="F749" i="2"/>
  <c r="F765" i="2"/>
  <c r="F777" i="2"/>
  <c r="F793" i="2"/>
  <c r="F809" i="2"/>
  <c r="F822" i="2"/>
  <c r="F838" i="2"/>
  <c r="F849" i="2"/>
  <c r="F863" i="2"/>
  <c r="F877" i="2"/>
  <c r="F888" i="2"/>
  <c r="F14" i="2"/>
  <c r="F25" i="2"/>
  <c r="F38" i="2"/>
  <c r="F48" i="2"/>
  <c r="F57" i="2"/>
  <c r="F66" i="2"/>
  <c r="F76" i="2"/>
  <c r="F85" i="2"/>
  <c r="F94" i="2"/>
  <c r="F103" i="2"/>
  <c r="F112" i="2"/>
  <c r="F121" i="2"/>
  <c r="F130" i="2"/>
  <c r="F140" i="2"/>
  <c r="F149" i="2"/>
  <c r="F158" i="2"/>
  <c r="F167" i="2"/>
  <c r="F176" i="2"/>
  <c r="F185" i="2"/>
  <c r="F194" i="2"/>
  <c r="F204" i="2"/>
  <c r="F213" i="2"/>
  <c r="F222" i="2"/>
  <c r="F231" i="2"/>
  <c r="F240" i="2"/>
  <c r="F249" i="2"/>
  <c r="F258" i="2"/>
  <c r="F268" i="2"/>
  <c r="F277" i="2"/>
  <c r="F286" i="2"/>
  <c r="F295" i="2"/>
  <c r="F304" i="2"/>
  <c r="F313" i="2"/>
  <c r="F322" i="2"/>
  <c r="F332" i="2"/>
  <c r="F341" i="2"/>
  <c r="F350" i="2"/>
  <c r="F359" i="2"/>
  <c r="F368" i="2"/>
  <c r="F377" i="2"/>
  <c r="F386" i="2"/>
  <c r="F396" i="2"/>
  <c r="F405" i="2"/>
  <c r="F414" i="2"/>
  <c r="F423" i="2"/>
  <c r="F432" i="2"/>
  <c r="F441" i="2"/>
  <c r="F450" i="2"/>
  <c r="F460" i="2"/>
  <c r="F469" i="2"/>
  <c r="F478" i="2"/>
  <c r="F1700" i="2"/>
  <c r="F1637" i="2"/>
  <c r="F1663" i="2"/>
  <c r="F1669" i="2"/>
  <c r="F1588" i="2"/>
  <c r="F1705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<sst xmlns="http://schemas.openxmlformats.org/spreadsheetml/2006/main" count="4397" uniqueCount="1823">
  <si>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</si>
  <si>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</si>
  <si>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</si>
  <si>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</si>
  <si>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</si>
  <si>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</si>
  <si>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</si>
  <si>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Lyxor ETF FTSE RAFI Japan</t>
  </si>
  <si>
    <t>Source: Deutsche Börse, SIX Swiss Exchange, Bloomberg</t>
  </si>
  <si>
    <t>Dow Jones STOXX 600 Optimised Travel &amp; Leisure Source ETF</t>
  </si>
  <si>
    <t>Dow Jones STOXX 600 Optimised Telecommunications Source ETF</t>
  </si>
  <si>
    <t xml:space="preserve">Lyxor ETF Wise Quantitative Strategy </t>
  </si>
  <si>
    <t>Merrill Lynch Commodity Index Extra Fund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</si>
  <si>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</si>
  <si>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</si>
  <si>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</si>
  <si>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</si>
  <si>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</si>
  <si>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</si>
  <si>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</si>
  <si>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</si>
  <si>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</si>
  <si>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</si>
  <si>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</si>
  <si>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</si>
  <si>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</si>
  <si>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</si>
  <si>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</si>
  <si>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</si>
  <si>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</si>
  <si>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</si>
  <si>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</si>
  <si>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</si>
  <si>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</si>
  <si>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</si>
  <si>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</si>
  <si>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</si>
  <si>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</si>
  <si>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</si>
  <si>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</si>
  <si>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</si>
  <si>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</si>
  <si>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</si>
  <si>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</si>
  <si>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</si>
  <si>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Industrial Travel &amp; Leisure Source ETF</t>
  </si>
  <si>
    <t>Dow Jones STOXX 600 Optimised Industrial Telecommunications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</si>
  <si>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</si>
  <si>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</si>
  <si>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</si>
  <si>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</si>
  <si>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</si>
  <si>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</si>
  <si>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</si>
  <si>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</si>
  <si>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</si>
  <si>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</si>
  <si>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</si>
  <si>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</si>
  <si>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</si>
  <si>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</si>
  <si>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</si>
  <si>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</si>
  <si>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</si>
  <si>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</si>
  <si>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</si>
  <si>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</si>
  <si>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</si>
  <si>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</si>
  <si>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</si>
  <si>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</si>
  <si>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</si>
  <si>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</si>
  <si>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</si>
  <si>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</si>
  <si>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</si>
  <si>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</si>
  <si>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</si>
  <si>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</si>
  <si>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</si>
  <si>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</si>
  <si>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LU0434446117</t>
  </si>
  <si>
    <t>LU0434446208</t>
  </si>
  <si>
    <t>NBGAM ETF ATHEX GEN DOM EQTY</t>
  </si>
  <si>
    <t>GRF000054004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</si>
  <si>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</si>
  <si>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</si>
  <si>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</si>
  <si>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</si>
  <si>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</si>
  <si>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</si>
  <si>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</si>
  <si>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</si>
  <si>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</si>
  <si>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</si>
  <si>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</si>
  <si>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</si>
  <si>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</si>
  <si>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</si>
  <si>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</si>
  <si>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</si>
  <si>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</si>
  <si>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</si>
  <si>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</si>
  <si>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</si>
  <si>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</si>
  <si>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</si>
  <si>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</si>
  <si>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</si>
  <si>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</si>
  <si>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</si>
  <si>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</si>
  <si>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</si>
  <si>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</si>
  <si>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FR0010581413</t>
  </si>
  <si>
    <t>FR0010616276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</si>
  <si>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</si>
  <si>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</si>
  <si>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</si>
  <si>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</si>
  <si>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</si>
  <si>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</si>
  <si>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</si>
  <si>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</si>
  <si>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</si>
  <si>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</si>
  <si>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</si>
  <si>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</si>
  <si>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</si>
  <si>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</si>
  <si>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</si>
  <si>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</si>
  <si>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</si>
  <si>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</si>
  <si>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</si>
  <si>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</si>
  <si>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</si>
  <si>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</si>
  <si>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</si>
  <si>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</si>
  <si>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</si>
  <si>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</si>
  <si>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</si>
  <si>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</si>
  <si>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</si>
  <si>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</si>
  <si>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</si>
  <si>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</si>
  <si>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</si>
  <si>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</si>
  <si>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</si>
  <si>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</si>
  <si>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</si>
  <si>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</si>
  <si>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</si>
  <si>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</si>
  <si>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</si>
  <si>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</si>
  <si>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</si>
  <si>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</si>
  <si>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</si>
  <si>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</si>
  <si>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</si>
  <si>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</si>
  <si>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</si>
  <si>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</si>
  <si>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</si>
  <si>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</si>
  <si>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</si>
  <si>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</si>
  <si>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</si>
  <si>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</si>
  <si>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</si>
  <si>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</si>
  <si>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</si>
  <si>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</si>
  <si>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</si>
  <si>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</si>
  <si>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</si>
  <si>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</si>
  <si>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</si>
  <si>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</si>
  <si>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</si>
  <si>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</si>
  <si>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</si>
  <si>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</si>
  <si>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</si>
  <si>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</si>
  <si>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</si>
  <si>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</si>
  <si>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</si>
  <si>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</si>
  <si>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>US2527871063</t>
  </si>
  <si>
    <t>FR0007068028</t>
  </si>
  <si>
    <t>FR0010150458</t>
  </si>
  <si>
    <t>LU0246033426</t>
  </si>
  <si>
    <t>FR0010018333</t>
  </si>
  <si>
    <t>FR0007068077</t>
  </si>
  <si>
    <t>FR0010018341</t>
  </si>
  <si>
    <t>FR0007068085</t>
  </si>
  <si>
    <t>FR0007068093</t>
  </si>
  <si>
    <t>FR0007068101</t>
  </si>
  <si>
    <t>FR0007068051</t>
  </si>
  <si>
    <t>FR0010230516</t>
  </si>
  <si>
    <t>FR0000973588</t>
  </si>
  <si>
    <t>FR0010129072</t>
  </si>
  <si>
    <t>FR0007068069</t>
  </si>
  <si>
    <t>FR0007068044</t>
  </si>
  <si>
    <t>IE00B4WXJC95</t>
  </si>
  <si>
    <t>IE00B4WXJD03</t>
  </si>
  <si>
    <t>IE00B4WXJF27</t>
  </si>
  <si>
    <t>IE00B4WXJG34</t>
  </si>
  <si>
    <t>IE00B4WXJH41</t>
  </si>
  <si>
    <t>IE00B4WXJJ64</t>
  </si>
  <si>
    <t>IE00B4WXJK79</t>
  </si>
  <si>
    <t>iShares MSCI Europe Ex-EMU</t>
  </si>
  <si>
    <t>iShares MSCI Pacific X-JPN</t>
  </si>
  <si>
    <t>iShares FTSE Gilts UK 0-5</t>
  </si>
  <si>
    <t>FR0007068036</t>
  </si>
  <si>
    <t>FR0000973596</t>
  </si>
  <si>
    <t>FR0010276923</t>
  </si>
  <si>
    <t>FR0010276949</t>
  </si>
  <si>
    <t>FR0010276964</t>
  </si>
  <si>
    <t>FR0000973604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</si>
  <si>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</si>
  <si>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</si>
  <si>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</si>
  <si>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</si>
  <si>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</si>
  <si>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</si>
  <si>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</si>
  <si>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</si>
  <si>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</si>
  <si>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iShares Barclays Euro Aggregate Bond</t>
  </si>
  <si>
    <t>iShares Barclays Euro Corporate Bond</t>
  </si>
  <si>
    <t>db x-trackers II EURO Interest Rate Volatility TRI ETF</t>
  </si>
  <si>
    <t>db x-trackers II EURO Interest Rates Volatility Short TRI ETF</t>
  </si>
  <si>
    <t>CASAM ETF DJ EURO STOXX 50</t>
  </si>
  <si>
    <t>iShares Barclays Euro Government 10-15</t>
  </si>
  <si>
    <t>iShares Barclays Euro Government 5-7</t>
  </si>
  <si>
    <t>iShares Barclays Euro Treasury Bond</t>
  </si>
  <si>
    <t>iShares Citigroup Global Government Bond</t>
  </si>
  <si>
    <t>iShares FTSE Developed World Ex UK</t>
  </si>
  <si>
    <t>iShares MSCI AC Far Est ex-Japan SmallCap</t>
  </si>
  <si>
    <t>iShares MSCI GCC Countries Ex SaudiArabia</t>
  </si>
  <si>
    <t>IE00B1FZS806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</si>
  <si>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</si>
  <si>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</si>
  <si>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</si>
  <si>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</si>
  <si>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</si>
  <si>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</si>
  <si>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</si>
  <si>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</si>
  <si>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</si>
  <si>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</si>
  <si>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</si>
  <si>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>IE00B1W57M07</t>
  </si>
  <si>
    <t>IE00B1FZS244</t>
  </si>
  <si>
    <t>IE00B1FZS350</t>
  </si>
  <si>
    <t>IE00B1FZSF77</t>
  </si>
  <si>
    <t>IE00B0M63284</t>
  </si>
  <si>
    <t>IE00B1FZS467</t>
  </si>
  <si>
    <t>IE00B02KXK85</t>
  </si>
  <si>
    <t>IE0030974079</t>
  </si>
  <si>
    <t>IE0004855221</t>
  </si>
  <si>
    <t>IE00B27YCP72</t>
  </si>
  <si>
    <t>IE00B296QM64</t>
  </si>
  <si>
    <t>IE00B27YCN58</t>
  </si>
  <si>
    <t>IE00B0M63730</t>
  </si>
  <si>
    <t>IE00B0M63516</t>
  </si>
  <si>
    <t>FR0010616268</t>
  </si>
  <si>
    <t>Lyxor ETF MSCI AC Asia-Pacific ex Japan</t>
  </si>
  <si>
    <t>Borsa Italiana</t>
  </si>
  <si>
    <t>IE00B0M63953</t>
  </si>
  <si>
    <t>IE00B0M63177</t>
  </si>
  <si>
    <t>IE00B1YZSC51</t>
  </si>
  <si>
    <t>IE00B14X4N27</t>
  </si>
  <si>
    <t>IE00B02KXH56</t>
  </si>
  <si>
    <t>IE00B0M63391</t>
  </si>
  <si>
    <t>IE00B27YCK28</t>
  </si>
  <si>
    <t>iShares MSCI North America</t>
  </si>
  <si>
    <t>IE00B14X4M10</t>
  </si>
  <si>
    <t>IE00B0M63623</t>
  </si>
  <si>
    <t>IE00B1FZS574</t>
  </si>
  <si>
    <t>IE00B0M62Q58</t>
  </si>
  <si>
    <t>IE0031442068</t>
  </si>
  <si>
    <t>IE00B1XNHC34</t>
  </si>
  <si>
    <t>IE00B1TXK627</t>
  </si>
  <si>
    <t>IE00B1TXHL60</t>
  </si>
  <si>
    <t>IE00B27YCF74</t>
  </si>
  <si>
    <t>FR0010476515</t>
  </si>
  <si>
    <t>FR0000021842</t>
  </si>
  <si>
    <t>FR0007052782</t>
  </si>
  <si>
    <t xml:space="preserve">Lyxor ETF Commodities CRB </t>
  </si>
  <si>
    <t xml:space="preserve">Lyxor ETF Commodities CRB Non-Energy </t>
  </si>
  <si>
    <t>Lyxor ETF DJ Global Titans 50</t>
  </si>
  <si>
    <t>FR0007075494</t>
  </si>
  <si>
    <t>Lyxor ETF DJ Industrial Average</t>
  </si>
  <si>
    <t>FR0007085501</t>
  </si>
  <si>
    <t xml:space="preserve">Lyxor ETF India </t>
  </si>
  <si>
    <t>Lyxor ETF Japan</t>
  </si>
  <si>
    <t>FR0010397554</t>
  </si>
  <si>
    <t xml:space="preserve">Lyxor ETF PRIVEX </t>
  </si>
  <si>
    <t>FR0010444786</t>
  </si>
  <si>
    <t>FR0010540690</t>
  </si>
  <si>
    <t>LU0319798384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</si>
  <si>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</si>
  <si>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</si>
  <si>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</si>
  <si>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</si>
  <si>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</si>
  <si>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</si>
  <si>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</si>
  <si>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</si>
  <si>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</si>
  <si>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</si>
  <si>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</si>
  <si>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</si>
  <si>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</si>
  <si>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</si>
  <si>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</si>
  <si>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</si>
  <si>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</si>
  <si>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</si>
  <si>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</si>
  <si>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</si>
  <si>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</si>
  <si>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FR0010561183</t>
  </si>
  <si>
    <t>FR0010561225</t>
  </si>
  <si>
    <t>FR0010561241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</si>
  <si>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</si>
  <si>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</si>
  <si>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</si>
  <si>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</si>
  <si>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</si>
  <si>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</si>
  <si>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</si>
  <si>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</si>
  <si>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</si>
  <si>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</si>
  <si>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</si>
  <si>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</si>
  <si>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</si>
  <si>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</si>
  <si>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FR0010616649</t>
  </si>
  <si>
    <t>FR0010616284</t>
  </si>
  <si>
    <t>FR0010616318</t>
  </si>
  <si>
    <t>FR0010616656</t>
  </si>
  <si>
    <t>FR0010413518</t>
  </si>
  <si>
    <t>FR0010616292</t>
  </si>
  <si>
    <t>FR0010618835</t>
  </si>
  <si>
    <t>FR0010616300</t>
  </si>
  <si>
    <t>FR0010618843</t>
  </si>
  <si>
    <t>LU0322251280</t>
  </si>
  <si>
    <t>db x-trackers CAC 40 ETF</t>
  </si>
  <si>
    <t>LU0322250985</t>
  </si>
  <si>
    <t>FR0010636597</t>
  </si>
  <si>
    <t>FR0010640268</t>
  </si>
  <si>
    <t>FR0010636621</t>
  </si>
  <si>
    <t>FR0010640276</t>
  </si>
  <si>
    <t>FR0010636571</t>
  </si>
  <si>
    <t>FR0010636563</t>
  </si>
  <si>
    <t>FR0010636530</t>
  </si>
  <si>
    <t>FR0010636589</t>
  </si>
  <si>
    <t>FR0010640250</t>
  </si>
  <si>
    <t>FR0010636522</t>
  </si>
  <si>
    <t>FR0010636514</t>
  </si>
  <si>
    <t>FR0010640219</t>
  </si>
  <si>
    <t>FR0010636555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</si>
  <si>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</si>
  <si>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</si>
  <si>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</si>
  <si>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</si>
  <si>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</si>
  <si>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</si>
  <si>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</si>
  <si>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</si>
  <si>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</si>
  <si>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</si>
  <si>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</si>
  <si>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</si>
  <si>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</si>
  <si>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</si>
  <si>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</si>
  <si>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</si>
  <si>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</si>
  <si>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</si>
  <si>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</si>
  <si>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</si>
  <si>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</si>
  <si>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</si>
  <si>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</si>
  <si>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</si>
  <si>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</si>
  <si>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</si>
  <si>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</si>
  <si>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</si>
  <si>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</si>
  <si>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Lyxor MSCI AC Asia-Pacific ex-Japan</t>
  </si>
  <si>
    <t>Turkish Smaller Companies Istanbul 25</t>
  </si>
  <si>
    <t>db x-trackers FTSE 100 ETF Short</t>
  </si>
  <si>
    <t>LU0328473581</t>
  </si>
  <si>
    <t>UBS-ETF MSCI Japan I</t>
  </si>
  <si>
    <t>IE0031091642</t>
  </si>
  <si>
    <t>IE0031091428</t>
  </si>
  <si>
    <t>FR0000001893</t>
  </si>
  <si>
    <t>FR0000001752</t>
  </si>
  <si>
    <t>FR0000001745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</si>
  <si>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</si>
  <si>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</si>
  <si>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</si>
  <si>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</si>
  <si>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</si>
  <si>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</si>
  <si>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</si>
  <si>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</si>
  <si>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</si>
  <si>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</si>
  <si>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</si>
  <si>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</si>
  <si>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</si>
  <si>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</si>
  <si>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</si>
  <si>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</si>
  <si>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</si>
  <si>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</si>
  <si>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</si>
  <si>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</si>
  <si>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</si>
  <si>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</si>
  <si>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</si>
  <si>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</si>
  <si>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</si>
  <si>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</si>
  <si>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</si>
  <si>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</si>
  <si>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</si>
  <si>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</si>
  <si>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Lyxor ETF MSCI Malaysia</t>
  </si>
  <si>
    <t>db x-trackers MSCI Europe Small Cap ETF</t>
  </si>
  <si>
    <t>Lyxor ETF Leveraged DJ EURO STOXX 50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</si>
  <si>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</si>
  <si>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</si>
  <si>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</si>
  <si>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</si>
  <si>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</si>
  <si>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</si>
  <si>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</si>
  <si>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</si>
  <si>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</si>
  <si>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</si>
  <si>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</si>
  <si>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</si>
  <si>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</si>
  <si>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</si>
  <si>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</si>
  <si>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</si>
  <si>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</si>
  <si>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</si>
  <si>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FR0000001703</t>
  </si>
  <si>
    <t>FR0000001737</t>
  </si>
  <si>
    <t>FR0000001778</t>
  </si>
  <si>
    <t>FR0000001794</t>
  </si>
  <si>
    <t>FR0010149880</t>
  </si>
  <si>
    <t>FR0000001695</t>
  </si>
  <si>
    <t>FR0000001687</t>
  </si>
  <si>
    <t>FR0000001646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</si>
  <si>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</si>
  <si>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</si>
  <si>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</si>
  <si>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</si>
  <si>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</si>
  <si>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</si>
  <si>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</si>
  <si>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</si>
  <si>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</si>
  <si>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</si>
  <si>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</si>
  <si>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LU0339362732</t>
  </si>
  <si>
    <t>FR0010772699</t>
  </si>
  <si>
    <t>FR0010748343</t>
  </si>
  <si>
    <t>JPMORGAN ETF GBI EMU</t>
  </si>
  <si>
    <t>JPMORGAN ETF GBI EMU 1-3Y</t>
  </si>
  <si>
    <t>JPMORGAN ETF GBI EMU 3-5Y</t>
  </si>
  <si>
    <t>JPMORGAN ETF GBI EMU 5-7Y</t>
  </si>
  <si>
    <t>JPMORGAN ETF GBI EMU 7-10Y</t>
  </si>
  <si>
    <t>JPMORGAN ETF GBI LOCAL US</t>
  </si>
  <si>
    <t>EASYETF DJ STOXX 600</t>
  </si>
  <si>
    <t>CASAM ETF MSCI EMU</t>
  </si>
  <si>
    <t>CASAM ETF MSCI UK</t>
  </si>
  <si>
    <t>CASAM ETF MSCI USA</t>
  </si>
  <si>
    <t>CASAM ETF MSCI CHINA</t>
  </si>
  <si>
    <t>CASAM ETF SHORT CAC 40</t>
  </si>
  <si>
    <t>CASAM ETF S&amp;P EUROPE 350</t>
  </si>
  <si>
    <t>CASAM ETF S&amp;P EURO</t>
  </si>
  <si>
    <t>IE00B5MJYC95</t>
  </si>
  <si>
    <t>CASAM ETF MSCI China USD</t>
  </si>
  <si>
    <t>FR0010772673</t>
  </si>
  <si>
    <t>DIAMONDS</t>
  </si>
  <si>
    <t>CASAM ETF Leveraged CAC 40</t>
  </si>
  <si>
    <t>CASAM ETF SHORT DJ EURO STOXX 50</t>
  </si>
  <si>
    <t>CASAM ETF Leveraged DJ EURO STOXX 50</t>
  </si>
  <si>
    <t>CASAM ETF EURO Corporates</t>
  </si>
  <si>
    <t>CASAM ETF EUROMTS BROAD 10-15</t>
  </si>
  <si>
    <t>CASAM ETF Leveraged MSCI Europe</t>
  </si>
  <si>
    <t>CASAM ETF EUROMTS CASH 3 MONTHS</t>
  </si>
  <si>
    <t>CASAM ETF Leveraged MSCI USA</t>
  </si>
  <si>
    <t>ETFS DAX Global Alternative Energy</t>
  </si>
  <si>
    <t>ETFS DJ STOXX 600 Basic Resources</t>
  </si>
  <si>
    <t>ETFS DJ STOXX 600 Oil &amp; Gas</t>
  </si>
  <si>
    <t>ETFS DJ STOXX 600 Utilities</t>
  </si>
  <si>
    <t>ETFS RUSSELL Global Coal</t>
  </si>
  <si>
    <t>ETFS RUSSELL Global Ship Large Cap</t>
  </si>
  <si>
    <t>ETFS RUSSELL Global Steel Large Cap</t>
  </si>
  <si>
    <t>ETFS RUSSELL Global Gold Miner</t>
  </si>
  <si>
    <t>ETFS WNA Global Nuclear Energy</t>
  </si>
  <si>
    <t>iShares € Covered Bond EUR</t>
  </si>
  <si>
    <t>iShares DAX DE</t>
  </si>
  <si>
    <t>iShares DJ Asia/Pacific selected dividend</t>
  </si>
  <si>
    <t>iShares DJ EURO STOXX GROWTH</t>
  </si>
  <si>
    <t>iShares DJ EURO STOXX MID CAP</t>
  </si>
  <si>
    <t>iShares DJ EURO STOXX SMALL CAP</t>
  </si>
  <si>
    <t>iShares DJ EURO STOXX VALUE</t>
  </si>
  <si>
    <t>iShares DJ EURO STOXX Selected Dividend</t>
  </si>
  <si>
    <t>CASAM ETF MSCI World ex EMU</t>
  </si>
  <si>
    <t>CASAM ETF EURO MTS Broad</t>
  </si>
  <si>
    <t>CASAM ETF MSCI EMU High Dividends</t>
  </si>
  <si>
    <t>CASAM ETF MSCI EUR Healthcare</t>
  </si>
  <si>
    <t>ETFS RUSSELL 1000</t>
  </si>
  <si>
    <t>ETFS RUSSELL 2000</t>
  </si>
  <si>
    <t>07/2009</t>
  </si>
  <si>
    <t>FR0010762492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</si>
  <si>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</si>
  <si>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</si>
  <si>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</si>
  <si>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</si>
  <si>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</si>
  <si>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</si>
  <si>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</si>
  <si>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</si>
  <si>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</si>
  <si>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</si>
  <si>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</si>
  <si>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</si>
  <si>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</si>
  <si>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</si>
  <si>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</si>
  <si>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</si>
  <si>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</si>
  <si>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</si>
  <si>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</si>
  <si>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</si>
  <si>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</si>
  <si>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</si>
  <si>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</si>
  <si>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</si>
  <si>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</si>
  <si>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</si>
  <si>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</si>
  <si>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</si>
  <si>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</si>
  <si>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</si>
  <si>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</si>
  <si>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</si>
  <si>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</si>
  <si>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</si>
  <si>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</si>
  <si>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</si>
  <si>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</si>
  <si>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</si>
  <si>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</si>
  <si>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</si>
  <si>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</si>
  <si>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</si>
  <si>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</si>
  <si>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</si>
  <si>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</si>
  <si>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</si>
  <si>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</si>
  <si>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</si>
  <si>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</si>
  <si>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</si>
  <si>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</si>
  <si>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</si>
  <si>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</si>
  <si>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</si>
  <si>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</si>
  <si>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</si>
  <si>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</si>
  <si>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</si>
  <si>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</si>
  <si>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</si>
  <si>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</si>
  <si>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</si>
  <si>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</si>
  <si>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</si>
  <si>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</si>
  <si>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</si>
  <si>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</si>
  <si>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</si>
  <si>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</si>
  <si>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</si>
  <si>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</si>
  <si>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</si>
  <si>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</si>
  <si>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</si>
  <si>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</si>
  <si>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</si>
  <si>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</si>
  <si>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</si>
  <si>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</si>
  <si>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</si>
  <si>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</si>
  <si>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</si>
  <si>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</si>
  <si>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</si>
  <si>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</si>
  <si>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</si>
  <si>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</si>
  <si>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</si>
  <si>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</si>
  <si>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</si>
  <si>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</si>
  <si>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</si>
  <si>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</si>
  <si>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</si>
  <si>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</si>
  <si>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</si>
  <si>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</si>
  <si>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db x-trackers FTSE MIB Index ETF</t>
  </si>
  <si>
    <t>iShares FTSE MIB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</si>
  <si>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</si>
  <si>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</si>
  <si>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</si>
  <si>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</si>
  <si>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</si>
  <si>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</si>
  <si>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</si>
  <si>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</si>
  <si>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</si>
  <si>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</si>
  <si>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</si>
  <si>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</si>
  <si>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</si>
  <si>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</si>
  <si>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</si>
  <si>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</si>
  <si>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Lyxor ETF IBEX 35 Inverso</t>
  </si>
  <si>
    <t>ETFS DAX 2X Long Fund</t>
  </si>
  <si>
    <t>ETFS DAX 2X Short Fund</t>
  </si>
  <si>
    <t>iShares Global Clean Energy</t>
  </si>
  <si>
    <t>iShares Barclays Euro Treasury Bond 0-1</t>
  </si>
  <si>
    <t>ETFS DJ EURO STOXX 50 Leveraged 2x</t>
  </si>
  <si>
    <t>IE00B4QnJG91</t>
  </si>
  <si>
    <t>ETFS DJ EURO STOXX 50 2x Short Fund</t>
  </si>
  <si>
    <t>ETFS FTSE 100 Super Short Strategy 2x Fund</t>
  </si>
  <si>
    <t>IE00B4QNK008</t>
  </si>
  <si>
    <t xml:space="preserve">ETFS 2XL CAC 40 </t>
  </si>
  <si>
    <t xml:space="preserve">ETFS 2XS CAC 40 </t>
  </si>
  <si>
    <t>IE00B4QNGY68</t>
  </si>
  <si>
    <t>IE00B4QNJG91</t>
  </si>
  <si>
    <t>IE00B4QNHF45</t>
  </si>
  <si>
    <t>CASAM ETF East EUR ex-Russia</t>
  </si>
  <si>
    <t>CASAM ETF EURO Inflation</t>
  </si>
  <si>
    <t>CASAM ETF MSCI Europe Consumer Discretionary</t>
  </si>
  <si>
    <t>CASAM ETF MSCI Europe Consumer Staples</t>
  </si>
  <si>
    <t>CASAM ETF MSCI Europe High Dividend</t>
  </si>
  <si>
    <t>CASAM ETF MSCI Europe Growth</t>
  </si>
  <si>
    <t>CASAM ETF MSCI Europe IT</t>
  </si>
  <si>
    <t>CASAM ETF MSCI Europe MidCap</t>
  </si>
  <si>
    <t>CASAM ETF MSCI Europe Value</t>
  </si>
  <si>
    <t>CASAM ETF MSCI France</t>
  </si>
  <si>
    <t>CASAM ETF MSCI Nordic</t>
  </si>
  <si>
    <t>EasyETF DJ South Korea Titans 30 (USD)</t>
  </si>
  <si>
    <t>EasyETF DJ Turkey Titans 20 (USD)</t>
  </si>
  <si>
    <t>EasyETF FTSE ET50 Environment (USD)</t>
  </si>
  <si>
    <t>EasyETF FTSE South Africa (USD)</t>
  </si>
  <si>
    <t>EasyETF S-Box BNP Paribas Global Agribusiness (USD)</t>
  </si>
  <si>
    <t>EasyETF S-Box BNP Paribas Next 11 Emerging (USD)</t>
  </si>
  <si>
    <t>EasyETF ASPI Eurozone</t>
  </si>
  <si>
    <t>EasyETF EURO Automobile</t>
  </si>
  <si>
    <t>EasyETF DJ Egypt</t>
  </si>
  <si>
    <t>EasyETF DJ Egypt USD</t>
  </si>
  <si>
    <t>EasyETF Dow Jones Islamic Market Titans 100</t>
  </si>
  <si>
    <t>EasyETF DJ Kuwait Titans 30 (USD)</t>
  </si>
  <si>
    <t>EasyETF DJ Kuwait Titans 30 (EUR)</t>
  </si>
  <si>
    <t>EasyETF DJ Luxury</t>
  </si>
  <si>
    <t>EasyETF DJ Luxury (USD)</t>
  </si>
  <si>
    <t>EasyETF DJ South Korea Titans 30</t>
  </si>
  <si>
    <t>EasyETF BNP Global Renewable Energy</t>
  </si>
  <si>
    <t>EasyETF BNP PARIBAS Global Water -USD</t>
  </si>
  <si>
    <t>EasyETF BNP PARIBAS Global Water-EUR</t>
  </si>
  <si>
    <t>EasyETF CAC 40</t>
  </si>
  <si>
    <t>EasyETF CAC40 Double Short</t>
  </si>
  <si>
    <t>EasyETF Construction</t>
  </si>
  <si>
    <t>EasyETF DJ BRIC 50</t>
  </si>
  <si>
    <t>EasyETF DJ EURO STOXX</t>
  </si>
  <si>
    <t>EasyETF DJ Stoxx 600 Double Short</t>
  </si>
  <si>
    <t>EasyETF DJ Stoxx Asia/Pacific ex Japan (EUR)</t>
  </si>
  <si>
    <t>EasyETF DJ Turkey Titans 20</t>
  </si>
  <si>
    <t>EasyETF DJ United Arab Emirates (USD)</t>
  </si>
  <si>
    <t>EasyETF DJ United Arab Emirates (EUR)</t>
  </si>
  <si>
    <t>EasyETF Euro Stoxx 50 Double Short</t>
  </si>
  <si>
    <t>EasyETF EURO Insurance</t>
  </si>
  <si>
    <t>EasyETF EURO Healthcare</t>
  </si>
  <si>
    <t>EasyETF EURO Energy</t>
  </si>
  <si>
    <t>EasyETF EURO Bank</t>
  </si>
  <si>
    <t>EasyETF EURO Media</t>
  </si>
  <si>
    <t>EasyETF Euro STOXX 50</t>
  </si>
  <si>
    <t>EasyETF Euro Stoxx 50 (A)</t>
  </si>
  <si>
    <t>EasyETF Euro STOXX 50 B</t>
  </si>
  <si>
    <t>EasyETF EURO Technology</t>
  </si>
  <si>
    <t>EasyETF EURO Telecommunication</t>
  </si>
  <si>
    <t>EasyETF Euro Utilities</t>
  </si>
  <si>
    <t>EasyETF EUROMTS EONIA</t>
  </si>
  <si>
    <t>EasyETF EUROMTS FED FUNDS</t>
  </si>
  <si>
    <t>EasyETF FTSE EPRA EUROPE</t>
  </si>
  <si>
    <t>EasyETF FTSE ET50 ENVIRONMNT</t>
  </si>
  <si>
    <t>EasyETF FTSE XINHUA CHINA 25</t>
  </si>
  <si>
    <t>EasyETF Global Titans 50</t>
  </si>
  <si>
    <t>EasyETF iBoxx Liquid Sovereigns Extra Short</t>
  </si>
  <si>
    <t>EasyETF iBoxx Liquid Sovereigns Global</t>
  </si>
  <si>
    <t>EasyETF iBoxx Liquid Sovereigns Long</t>
  </si>
  <si>
    <t xml:space="preserve">EasyETF iTraxx Europe HiVol </t>
  </si>
  <si>
    <t>EasyETF Low Carbon 100 Europe</t>
  </si>
  <si>
    <t>EasyETF RUSSELL 1000-EUR</t>
  </si>
  <si>
    <t>EasyETF RUSSELL 1000-USD</t>
  </si>
  <si>
    <t>EasyETF S&amp;P 100</t>
  </si>
  <si>
    <t>EasyETF S&amp;P 100-USD</t>
  </si>
  <si>
    <t>EasyETF S-Box BNP Paribas Global Nuclear (EUR)</t>
  </si>
  <si>
    <t>EasyETF S-Box BNP Paribas Global Nuclear (USD)</t>
  </si>
  <si>
    <t>EasyETF S-Box BNP Paribas Global Water (EUR)</t>
  </si>
  <si>
    <t>EasyETF S-Box BNP Paribas Global Water (USD)</t>
  </si>
  <si>
    <t>EasyETF S-Box BNP Paribas Next 11 Emerging</t>
  </si>
  <si>
    <t xml:space="preserve">EasyETF S-Box BNP Paribas Global Agribusiness </t>
  </si>
  <si>
    <t>EasyETF FTSE South Africa</t>
  </si>
  <si>
    <t>EasyETF STOXX 50 Europe</t>
  </si>
  <si>
    <t>EasyETF Stoxx 50 Europe (A)</t>
  </si>
  <si>
    <t>EasyETF STOXX 50 Europe B</t>
  </si>
  <si>
    <t>EasyETF Topix (EUR)</t>
  </si>
  <si>
    <t>EasyETF Topix (USD)</t>
  </si>
  <si>
    <t>EasyETF TSEC Taiwan</t>
  </si>
  <si>
    <t>EasyETF TSEC Taiwan (USD)</t>
  </si>
  <si>
    <t>iShares EURO Corporate Bond</t>
  </si>
  <si>
    <t>iShares EURO Government Bond 1-3</t>
  </si>
  <si>
    <t>iShares EURO Government Bond 15-30</t>
  </si>
  <si>
    <t>iShares EURO Government Bond 3-5</t>
  </si>
  <si>
    <t>iShares EURO Government Bond 7-10</t>
  </si>
  <si>
    <t>iShares EURO Inflation Linked Bond</t>
  </si>
  <si>
    <t>iShares FTSE/EPRA EUR Proprietary</t>
  </si>
  <si>
    <t>iShares MSCI East Europe 10/40</t>
  </si>
  <si>
    <t>iShares MSCI Emerging Markets Islam</t>
  </si>
  <si>
    <t>iShares MSCI EUROPE ex-UK</t>
  </si>
  <si>
    <t>iShares MSCI GCC Countries ex-Saudi Arabia</t>
  </si>
  <si>
    <t>iShares S&amp;P Global Timber &amp; Forrest</t>
  </si>
  <si>
    <t>iShares S&amp;P Global Water 50</t>
  </si>
  <si>
    <t>iShares Treasujry Bond 0-1</t>
  </si>
  <si>
    <t>iShares USD Corporate Bond</t>
  </si>
  <si>
    <t>iShares USD Treasury BD 1-3</t>
  </si>
  <si>
    <t>iShares USD Treasury BD 7-10</t>
  </si>
  <si>
    <t>Lyxor ETF Leverage AEX</t>
  </si>
  <si>
    <t>Lyxor ETF Leverage CAC 40</t>
  </si>
  <si>
    <t xml:space="preserve">PowerShares Middle East North Africa NASDAQ OMX </t>
  </si>
  <si>
    <t>StreetTRACKS AEX Index ETF</t>
  </si>
  <si>
    <t>StreetTRACKS MSCI Europe Consumer Discretionary ETF</t>
  </si>
  <si>
    <t>StreetTRACKS MSCI Europe Consumer Staples ETF</t>
  </si>
  <si>
    <t>StreetTRACKS MSCI Europe Health Care ETF</t>
  </si>
  <si>
    <t>StreetTRACKS MSCI Europe Industrial ETF</t>
  </si>
  <si>
    <t>StreetTRACKS MSCI Europe Materials ETF</t>
  </si>
  <si>
    <t>StreetTRACKS MSCI Europe Telecommunication ETF</t>
  </si>
  <si>
    <t>StreetTRACKS MSCI Europe Utilities ETF</t>
  </si>
  <si>
    <t>StreetTRACKS MSCI Small Cap ETF</t>
  </si>
  <si>
    <t>StreetTRACKS MSCI Europe ETF</t>
  </si>
  <si>
    <t>StreetTRACKS MSCI Europe Financials ETF</t>
  </si>
  <si>
    <t>StreetTRACKS MSCI Europe IT ETF</t>
  </si>
  <si>
    <t>StreetTRACKS MSCI Europe Energy ETF</t>
  </si>
  <si>
    <t>UBS ETF DJ EURO STOXX 50 I</t>
  </si>
  <si>
    <t>B1 - Ethical Index Euro</t>
  </si>
  <si>
    <t>B1 - MSCI PAN EURO</t>
  </si>
  <si>
    <t>B1- MSCI EURO</t>
  </si>
  <si>
    <t>iShares FTSE EPRA/NAR UK Proprietary</t>
  </si>
  <si>
    <t>Lyxor ETF FTSE MIB</t>
  </si>
  <si>
    <t>PowerShares Dynamic Italy</t>
  </si>
  <si>
    <t>ETFS Janney Global Water TR</t>
  </si>
  <si>
    <t>Lyxor ETF BEL 20</t>
  </si>
  <si>
    <t>Lyxor ETF CAC 40</t>
  </si>
  <si>
    <t>Lyxor ETF SHORT AEX</t>
  </si>
  <si>
    <t>Lyxor ETF SHORT CAC 40</t>
  </si>
  <si>
    <t>db x-trackers Fund Index ETF - 2C</t>
  </si>
  <si>
    <t>db x-trackers Fund Index ETF - 3C</t>
  </si>
  <si>
    <t>CH0102530786</t>
  </si>
  <si>
    <t>IE00B3VTMJ91</t>
  </si>
  <si>
    <t>IE00B3VTML14</t>
  </si>
  <si>
    <t>IE00B3VTN290</t>
  </si>
  <si>
    <t>IE00B3VTQ640</t>
  </si>
  <si>
    <t>IE00B3VWN179</t>
  </si>
  <si>
    <t>IE00B3VWN393</t>
  </si>
  <si>
    <t>IE00B3VWN518</t>
  </si>
  <si>
    <t>IE00B3VTPS97</t>
  </si>
  <si>
    <t>IE00B3VWMM18</t>
  </si>
  <si>
    <t>IE00B3VWM213</t>
  </si>
  <si>
    <t>IE00B3VWMK93</t>
  </si>
  <si>
    <t>IE00B3VWKZ07</t>
  </si>
  <si>
    <t>IE00B3VWLG82</t>
  </si>
  <si>
    <t>IE00B3VWLJ14</t>
  </si>
  <si>
    <t>IE00B3VWM098</t>
  </si>
  <si>
    <t>Xmtch (CH) on Swiss Bond Index Domestic Government 1-3</t>
  </si>
  <si>
    <t>XMTCH (IE) on iBoxx EUR Govt 1-3</t>
  </si>
  <si>
    <t>XMTCH (IE) on iBoxx EUR Govt 3-7</t>
  </si>
  <si>
    <t>XMTCH (IE) on iBoxx EUR Govt 7-10</t>
  </si>
  <si>
    <t>XMTCH (IE) on iBoxx EUR Inflation Linked</t>
  </si>
  <si>
    <t>XMTCH (IE) on iBoxx USD Govt 1-3</t>
  </si>
  <si>
    <t>XMTCH (IE) on iBoxx USD Govt 3-7</t>
  </si>
  <si>
    <t>XMTCH (IE) on iBoxx USD Govt 7-10</t>
  </si>
  <si>
    <t>XMTCH (IE) on iBoxx USD Inflation Linked</t>
  </si>
  <si>
    <t>XMTCH (IE) on MSCI EMU Small Cap</t>
  </si>
  <si>
    <t>XMTCH (IE) on MSCI Japan Large Cap</t>
  </si>
  <si>
    <t>XMTCH (IE) on MSCI Japan Small Cap</t>
  </si>
  <si>
    <t>XMTCH (IE) on MSCI UK Large Cap</t>
  </si>
  <si>
    <t>XMTCH (IE) on MSCI UK Small Cap</t>
  </si>
  <si>
    <t>XMTCH (IE) on MSCI USA Large Cap</t>
  </si>
  <si>
    <t>XMTCH (IE) on MSCI USA Small Cap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</si>
  <si>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</si>
  <si>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</si>
  <si>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</si>
  <si>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</si>
  <si>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</si>
  <si>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</si>
  <si>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</si>
  <si>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</si>
  <si>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</si>
  <si>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</si>
  <si>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</si>
  <si>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</si>
  <si>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</si>
  <si>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</si>
  <si>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</si>
  <si>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</si>
  <si>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</si>
  <si>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</si>
  <si>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</si>
  <si>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</si>
  <si>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</si>
  <si>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</si>
  <si>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</si>
  <si>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</si>
  <si>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</si>
  <si>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</si>
  <si>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</si>
  <si>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</si>
  <si>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</si>
  <si>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</si>
  <si>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</si>
  <si>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</si>
  <si>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CASAM ETF EUROMTS BROAD 1-3</t>
  </si>
  <si>
    <t>CASAM ETF EUROMTS BROAD 3-5</t>
  </si>
  <si>
    <t>CASAM ETF EUROMTS BROAD 5-7</t>
  </si>
  <si>
    <t>CASAM ETF EUROMTS BROAD 7-10</t>
  </si>
  <si>
    <t>FR0010754192</t>
  </si>
  <si>
    <t>FR0010754135</t>
  </si>
  <si>
    <t>FR0010754168</t>
  </si>
  <si>
    <t>FR0010754176</t>
  </si>
  <si>
    <t>FR0010754184</t>
  </si>
  <si>
    <t>FR0010754143</t>
  </si>
  <si>
    <t>FR0010754200</t>
  </si>
  <si>
    <t>FR0010754127</t>
  </si>
  <si>
    <t>FR0010754119</t>
  </si>
  <si>
    <t>FR0010756114</t>
  </si>
  <si>
    <t>FR0010756122</t>
  </si>
  <si>
    <t>FR0010756098</t>
  </si>
  <si>
    <t>FR0010756072</t>
  </si>
  <si>
    <t>FR0010756064</t>
  </si>
  <si>
    <t>FR0010755611</t>
  </si>
  <si>
    <t>FR0010756080</t>
  </si>
  <si>
    <t>FR0010757781</t>
  </si>
  <si>
    <t>IE00B4QNHH68</t>
  </si>
  <si>
    <t>IE00B4QNHZ41</t>
  </si>
  <si>
    <t>IE00B4QNJ141</t>
  </si>
  <si>
    <t>IE00B4QNJJ23</t>
  </si>
  <si>
    <t xml:space="preserve">ETFS 2 x Leveraged  FTSE 100 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</si>
  <si>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</si>
  <si>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</si>
  <si>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</si>
  <si>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</si>
  <si>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</si>
  <si>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</si>
  <si>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</si>
  <si>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</si>
  <si>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</si>
  <si>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</si>
  <si>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</si>
  <si>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</si>
  <si>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</si>
  <si>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</si>
  <si>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</si>
  <si>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MSCI Emerging Markets Small Cap</t>
  </si>
  <si>
    <t>db x-trackers DBLCI OY Balanced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</si>
  <si>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</si>
  <si>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</si>
  <si>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</si>
  <si>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</si>
  <si>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</si>
  <si>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</si>
  <si>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</si>
  <si>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</si>
  <si>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</si>
  <si>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</si>
  <si>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</si>
  <si>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</si>
  <si>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</si>
  <si>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</si>
  <si>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</si>
  <si>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EasyETF DJ Stoxx Asia/Pacific ex Japan (USD)</t>
  </si>
  <si>
    <t>CH0029792717</t>
  </si>
  <si>
    <t>iShares DJ EURO STOXX 50</t>
  </si>
  <si>
    <t>iShares DJ EURO STOXX MidCap</t>
  </si>
  <si>
    <t xml:space="preserve">iShares DJ EURO STOXX SmallCap </t>
  </si>
  <si>
    <t>IE0074344429</t>
  </si>
  <si>
    <t>IE0074344205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</si>
  <si>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</si>
  <si>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</si>
  <si>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</si>
  <si>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</si>
  <si>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</si>
  <si>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</si>
  <si>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</si>
  <si>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</si>
  <si>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</si>
  <si>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</si>
  <si>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</si>
  <si>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</si>
  <si>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</si>
  <si>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</si>
  <si>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</si>
  <si>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</si>
  <si>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</si>
  <si>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</si>
  <si>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</si>
  <si>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</si>
  <si>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</si>
  <si>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</si>
  <si>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</si>
  <si>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</si>
  <si>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</si>
  <si>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</si>
  <si>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</si>
  <si>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</si>
  <si>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</si>
  <si>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</si>
  <si>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</si>
  <si>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</si>
  <si>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</si>
  <si>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</si>
  <si>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</si>
  <si>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</si>
  <si>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</si>
  <si>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</si>
  <si>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</si>
  <si>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</si>
  <si>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</si>
  <si>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</si>
  <si>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</si>
  <si>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</si>
  <si>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</si>
  <si>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</si>
  <si>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</si>
  <si>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</si>
  <si>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</si>
  <si>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</si>
  <si>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</si>
  <si>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</si>
  <si>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</si>
  <si>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</si>
  <si>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</si>
  <si>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</si>
  <si>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</si>
  <si>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</si>
  <si>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</si>
  <si>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</si>
  <si>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</si>
  <si>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</si>
  <si>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</si>
  <si>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</si>
  <si>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</si>
  <si>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</si>
  <si>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</si>
  <si>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</si>
  <si>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</si>
  <si>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FR0010592006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</si>
  <si>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</si>
  <si>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</si>
  <si>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</si>
  <si>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</si>
  <si>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</si>
  <si>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FR0010010827</t>
  </si>
  <si>
    <t>IE00B23LNR19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</si>
  <si>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</si>
  <si>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</si>
  <si>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</si>
  <si>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</si>
  <si>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</si>
  <si>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</si>
  <si>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</si>
  <si>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</si>
  <si>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</si>
  <si>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</si>
  <si>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</si>
  <si>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</si>
  <si>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</si>
  <si>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</si>
  <si>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</si>
  <si>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</si>
  <si>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</si>
  <si>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</si>
  <si>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</si>
  <si>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</si>
  <si>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</si>
  <si>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</si>
  <si>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</si>
  <si>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</si>
  <si>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</si>
  <si>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</si>
  <si>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</si>
  <si>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</si>
  <si>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</si>
  <si>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</si>
  <si>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</si>
  <si>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</si>
  <si>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</si>
  <si>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</si>
  <si>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</si>
  <si>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</si>
  <si>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</si>
  <si>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</si>
  <si>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</si>
  <si>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</si>
  <si>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</si>
  <si>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</si>
  <si>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</si>
  <si>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</si>
  <si>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</si>
  <si>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</si>
  <si>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</si>
  <si>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</si>
  <si>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</si>
  <si>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</si>
  <si>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</si>
  <si>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</si>
  <si>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</si>
  <si>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</si>
  <si>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</si>
  <si>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</si>
  <si>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</si>
  <si>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</si>
  <si>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</si>
  <si>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</si>
  <si>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</si>
  <si>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</si>
  <si>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</si>
  <si>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</si>
  <si>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</si>
  <si>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</si>
  <si>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</si>
  <si>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</si>
  <si>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</si>
  <si>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</si>
  <si>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</si>
  <si>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</si>
  <si>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</si>
  <si>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</si>
  <si>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</si>
  <si>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</si>
  <si>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</si>
  <si>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</si>
  <si>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</si>
  <si>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</si>
  <si>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</si>
  <si>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</si>
  <si>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</si>
  <si>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</si>
  <si>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</si>
  <si>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</si>
  <si>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</si>
  <si>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</si>
  <si>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</si>
  <si>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</si>
  <si>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</si>
  <si>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</si>
  <si>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</si>
  <si>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</si>
  <si>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</si>
  <si>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</si>
  <si>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</si>
  <si>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</si>
  <si>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</si>
  <si>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</si>
  <si>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</si>
  <si>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</si>
  <si>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</si>
  <si>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</si>
  <si>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</si>
  <si>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</si>
  <si>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</si>
  <si>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</si>
  <si>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</si>
  <si>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</si>
  <si>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</si>
  <si>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</si>
  <si>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</si>
  <si>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</si>
  <si>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</si>
  <si>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</si>
  <si>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</si>
  <si>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</si>
  <si>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</si>
  <si>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</si>
  <si>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</si>
  <si>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</si>
  <si>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</si>
  <si>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</si>
  <si>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</si>
  <si>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</si>
  <si>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</si>
  <si>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</si>
  <si>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</si>
  <si>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</si>
  <si>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</si>
  <si>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</si>
  <si>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</si>
  <si>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</si>
  <si>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</si>
  <si>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</si>
  <si>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</si>
  <si>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FR0010717074</t>
  </si>
  <si>
    <t>FR0010713784</t>
  </si>
  <si>
    <t>FR0010717090</t>
  </si>
  <si>
    <t>FR0010717124</t>
  </si>
  <si>
    <t>FR0010718874</t>
  </si>
  <si>
    <t>FR0010717108</t>
  </si>
  <si>
    <t>FR0010713768</t>
  </si>
  <si>
    <t>FR0010713735</t>
  </si>
  <si>
    <t>FR0010717116</t>
  </si>
  <si>
    <t>CASAM ETF CAC 40</t>
  </si>
  <si>
    <t>FR0010713727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</si>
  <si>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</si>
  <si>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</si>
  <si>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</si>
  <si>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</si>
  <si>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</si>
  <si>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</si>
  <si>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</si>
  <si>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</si>
  <si>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</si>
  <si>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</si>
  <si>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</si>
  <si>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</si>
  <si>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</si>
  <si>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</si>
  <si>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</si>
  <si>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</si>
  <si>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</si>
  <si>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</si>
  <si>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</si>
  <si>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</si>
  <si>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</si>
  <si>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</si>
  <si>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</si>
  <si>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</si>
  <si>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</si>
  <si>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</si>
  <si>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</si>
  <si>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</si>
  <si>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</si>
  <si>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</si>
  <si>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</si>
  <si>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</si>
  <si>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</si>
  <si>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</si>
  <si>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</si>
  <si>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</si>
  <si>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</si>
  <si>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</si>
  <si>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</si>
  <si>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</si>
  <si>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</si>
  <si>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</si>
  <si>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</si>
  <si>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</si>
  <si>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</si>
  <si>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</si>
  <si>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</si>
  <si>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</si>
  <si>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</si>
  <si>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</si>
  <si>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</si>
  <si>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</si>
  <si>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</si>
  <si>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</si>
  <si>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</si>
  <si>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</si>
  <si>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</si>
  <si>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</si>
  <si>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</si>
  <si>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</si>
  <si>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</si>
  <si>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</si>
  <si>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</si>
  <si>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</si>
  <si>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</si>
  <si>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</si>
  <si>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</si>
  <si>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</si>
  <si>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</si>
  <si>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</si>
  <si>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</si>
  <si>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</si>
  <si>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</si>
  <si>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</si>
  <si>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</si>
  <si>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</si>
  <si>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</si>
  <si>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</si>
  <si>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</si>
  <si>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</si>
  <si>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</si>
  <si>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</si>
  <si>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</si>
  <si>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</si>
  <si>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</si>
  <si>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</si>
  <si>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</si>
  <si>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</si>
  <si>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</si>
  <si>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</si>
  <si>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</si>
  <si>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</si>
  <si>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</si>
  <si>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</si>
  <si>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</si>
  <si>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</si>
  <si>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</si>
  <si>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</si>
  <si>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</si>
  <si>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</si>
  <si>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</si>
  <si>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</si>
  <si>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</si>
  <si>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</si>
  <si>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</si>
  <si>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</si>
  <si>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</si>
  <si>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</si>
  <si>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</si>
  <si>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</si>
  <si>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</si>
  <si>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</si>
  <si>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</si>
  <si>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</si>
  <si>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</si>
  <si>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</si>
  <si>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</si>
  <si>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</si>
  <si>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</si>
  <si>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</si>
  <si>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</si>
  <si>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</si>
  <si>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</si>
  <si>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</si>
  <si>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</si>
  <si>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</si>
  <si>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</si>
  <si>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</si>
  <si>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</si>
  <si>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</si>
  <si>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</si>
  <si>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</si>
  <si>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</si>
  <si>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</si>
  <si>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</si>
  <si>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</si>
  <si>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</si>
  <si>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</si>
  <si>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</si>
  <si>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</si>
  <si>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</si>
  <si>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</si>
  <si>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</si>
  <si>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</si>
  <si>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</si>
  <si>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</si>
  <si>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</si>
  <si>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</si>
  <si>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</si>
  <si>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</si>
  <si>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</si>
  <si>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</si>
  <si>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</si>
  <si>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MSCI AC Asia ex Japan TRN Index</t>
  </si>
  <si>
    <t>db x-trackers MSCI Pacific ex Japan TRN Index</t>
  </si>
  <si>
    <t>iShares DJ EURO STOXX Mid Cap</t>
  </si>
  <si>
    <t>db x-trackers MSCI Europe Smaöö Cap TRN Index ETF</t>
  </si>
  <si>
    <t>Lyxor ETF Euro Corporate Bonds</t>
  </si>
  <si>
    <t>FR0010629741</t>
  </si>
  <si>
    <t>Lyxor ETF Pan Africa (A)</t>
  </si>
  <si>
    <t>FR0010642587</t>
  </si>
  <si>
    <t>FR0010640227</t>
  </si>
  <si>
    <t>FR0010640235</t>
  </si>
  <si>
    <t>FR0010640243</t>
  </si>
  <si>
    <t>FR0010640292</t>
  </si>
  <si>
    <t>FR0010689679</t>
  </si>
  <si>
    <t>FR0010713610</t>
  </si>
  <si>
    <t>FR0010714261</t>
  </si>
  <si>
    <t>FR0010626879</t>
  </si>
  <si>
    <t>FR0010627315</t>
  </si>
  <si>
    <t>FR0010626861</t>
  </si>
  <si>
    <t>FR0010689695</t>
  </si>
  <si>
    <t>FR0010689687</t>
  </si>
  <si>
    <t>FR0010129064</t>
  </si>
  <si>
    <t>FR0010153387</t>
  </si>
  <si>
    <t>IE00B3BPCJ75</t>
  </si>
  <si>
    <t>db x-trackers II iTraxxEurope Subordinated Financials 5- year Short TRI ETF</t>
  </si>
  <si>
    <t>LU0378819881</t>
  </si>
  <si>
    <t>FR0010670935</t>
  </si>
  <si>
    <t>FR0010668855</t>
  </si>
  <si>
    <t>FR0010668848</t>
  </si>
  <si>
    <t>FR0010671446</t>
  </si>
  <si>
    <t>FR0010668830</t>
  </si>
  <si>
    <t>FR0010671438</t>
  </si>
  <si>
    <t>FR0010655597</t>
  </si>
  <si>
    <t>IE00B3CNHB79</t>
  </si>
  <si>
    <t>IE00B3BPCG45</t>
  </si>
  <si>
    <t>db x-trackers II iTraxxEurope Subordinated Financials 5- year TRI ETF</t>
  </si>
  <si>
    <t>LU0378819378</t>
  </si>
  <si>
    <t>FR0010561365</t>
  </si>
  <si>
    <t>IE00B3BQ0418</t>
  </si>
  <si>
    <t>IE00B3BPCH51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</si>
  <si>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</si>
  <si>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</si>
  <si>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</si>
  <si>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</si>
  <si>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</si>
  <si>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</si>
  <si>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</si>
  <si>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</si>
  <si>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</si>
  <si>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</si>
  <si>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</si>
  <si>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</si>
  <si>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</si>
  <si>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</si>
  <si>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</si>
  <si>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</si>
  <si>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</si>
  <si>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</si>
  <si>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</si>
  <si>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</si>
  <si>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</si>
  <si>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</si>
  <si>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</si>
  <si>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</si>
  <si>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</si>
  <si>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</si>
  <si>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</si>
  <si>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</si>
  <si>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</si>
  <si>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</si>
  <si>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</si>
  <si>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</si>
  <si>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</si>
  <si>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</si>
  <si>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</si>
  <si>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</si>
  <si>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</si>
  <si>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</si>
  <si>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</si>
  <si>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</si>
  <si>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</si>
  <si>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</si>
  <si>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</si>
  <si>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</si>
  <si>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</si>
  <si>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</si>
  <si>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SIX Swiss Exchange</t>
  </si>
  <si>
    <t>db x-trackers II Short iBoxx € Sovereigns Eurozone TRI ETF</t>
  </si>
  <si>
    <t>db x-trackers MSCI Pan-Euro TRN Index ETF</t>
  </si>
  <si>
    <t>db x-trackers Quirin Wealth Management TR Index ETF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</si>
  <si>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</si>
  <si>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</si>
  <si>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</si>
  <si>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</si>
  <si>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</si>
  <si>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</si>
  <si>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</si>
  <si>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</si>
  <si>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</si>
  <si>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</si>
  <si>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</si>
  <si>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</si>
  <si>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</si>
  <si>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</si>
  <si>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</si>
  <si>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</si>
  <si>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</si>
  <si>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</si>
  <si>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</si>
  <si>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FR0010654913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</si>
  <si>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</si>
  <si>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</si>
  <si>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</si>
  <si>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</si>
  <si>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</si>
  <si>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</si>
  <si>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</si>
  <si>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</si>
  <si>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</si>
  <si>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</si>
  <si>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</si>
  <si>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</si>
  <si>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</si>
  <si>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</si>
  <si>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</si>
  <si>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</si>
  <si>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</si>
  <si>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</si>
  <si>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</si>
  <si>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</si>
  <si>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</si>
  <si>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</si>
  <si>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</si>
  <si>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</si>
  <si>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</si>
  <si>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</si>
  <si>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</si>
  <si>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IE00B3C94706</t>
  </si>
  <si>
    <t>ETFS Janney Global Water Fund</t>
  </si>
  <si>
    <t>E00B3CNHB79</t>
  </si>
  <si>
    <t>ETFS 2XL DJ EURO STOXX 50</t>
  </si>
  <si>
    <t xml:space="preserve">ETFS 2XS DJ EURO STOXX 50 </t>
  </si>
  <si>
    <t>IST30 ETF</t>
  </si>
  <si>
    <t>TRYFNBK00170</t>
  </si>
  <si>
    <t>iShares DJ-UBS Commodities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</si>
  <si>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</si>
  <si>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</si>
  <si>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</si>
  <si>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</si>
  <si>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</si>
  <si>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</si>
  <si>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</si>
  <si>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</si>
  <si>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</si>
  <si>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</si>
  <si>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</si>
  <si>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</si>
  <si>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</si>
  <si>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</si>
  <si>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</si>
  <si>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</si>
  <si>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</si>
  <si>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</si>
  <si>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</si>
  <si>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</si>
  <si>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</si>
  <si>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</si>
  <si>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</si>
  <si>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</si>
  <si>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</si>
  <si>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</si>
  <si>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</si>
  <si>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</si>
  <si>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</si>
  <si>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</si>
  <si>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</si>
  <si>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</si>
  <si>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</si>
  <si>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</si>
  <si>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</si>
  <si>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</si>
  <si>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</si>
  <si>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</si>
  <si>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</si>
  <si>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</si>
  <si>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</si>
  <si>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</si>
  <si>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</si>
  <si>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</si>
  <si>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</si>
  <si>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</si>
  <si>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</si>
  <si>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</si>
  <si>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</si>
  <si>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</si>
  <si>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</si>
  <si>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</si>
  <si>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</si>
  <si>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</si>
  <si>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</si>
  <si>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</si>
  <si>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</si>
  <si>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</si>
  <si>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</si>
  <si>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</si>
  <si>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</si>
  <si>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</si>
  <si>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</si>
  <si>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</si>
  <si>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</si>
  <si>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</si>
  <si>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</si>
  <si>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</si>
  <si>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</si>
  <si>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</si>
  <si>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</si>
  <si>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</si>
  <si>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</si>
  <si>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</si>
  <si>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</si>
  <si>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</si>
  <si>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</si>
  <si>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</si>
  <si>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</si>
  <si>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</si>
  <si>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</si>
  <si>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</si>
  <si>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</si>
  <si>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</si>
  <si>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</si>
  <si>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</si>
  <si>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</si>
  <si>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</si>
  <si>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</si>
  <si>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</si>
  <si>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</si>
  <si>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</si>
  <si>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</si>
  <si>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</si>
  <si>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</si>
  <si>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</si>
  <si>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</si>
  <si>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</si>
  <si>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</si>
  <si>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</si>
  <si>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</si>
  <si>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</si>
  <si>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</si>
  <si>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</si>
  <si>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</si>
  <si>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</si>
  <si>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</si>
  <si>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</si>
  <si>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</si>
  <si>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</si>
  <si>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</si>
  <si>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</si>
  <si>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</si>
  <si>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</si>
  <si>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</si>
  <si>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</si>
  <si>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</si>
  <si>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</si>
  <si>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</si>
  <si>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</si>
  <si>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</si>
  <si>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</si>
  <si>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</si>
  <si>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</si>
  <si>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</si>
  <si>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</si>
  <si>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</si>
  <si>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</si>
  <si>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</si>
  <si>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</si>
  <si>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</si>
  <si>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</si>
  <si>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</si>
  <si>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</si>
  <si>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</si>
  <si>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</si>
  <si>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</si>
  <si>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</si>
  <si>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</si>
  <si>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</si>
  <si>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</si>
  <si>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</si>
  <si>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</si>
  <si>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</si>
  <si>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</si>
  <si>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</si>
  <si>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</si>
  <si>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</si>
  <si>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</si>
  <si>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</si>
  <si>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</si>
  <si>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</si>
  <si>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</si>
  <si>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</si>
  <si>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</si>
  <si>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</si>
  <si>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</si>
  <si>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</si>
  <si>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</si>
  <si>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</si>
  <si>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</si>
  <si>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</si>
  <si>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</si>
  <si>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</si>
  <si>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</si>
  <si>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</si>
  <si>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</si>
  <si>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</si>
  <si>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</si>
  <si>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</si>
  <si>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</si>
  <si>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</si>
  <si>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</si>
  <si>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</si>
  <si>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</si>
  <si>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</si>
  <si>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</si>
  <si>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</si>
  <si>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</si>
  <si>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</si>
  <si>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</si>
  <si>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</si>
  <si>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</si>
  <si>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</si>
  <si>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</si>
  <si>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</si>
  <si>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</si>
  <si>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</si>
  <si>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</si>
  <si>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</si>
  <si>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</si>
  <si>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</si>
  <si>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</si>
  <si>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</si>
  <si>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</si>
  <si>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</si>
  <si>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</si>
  <si>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</si>
  <si>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</si>
  <si>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</si>
  <si>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</si>
  <si>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</si>
  <si>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</si>
  <si>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</si>
  <si>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</si>
  <si>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</si>
  <si>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</si>
  <si>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</si>
  <si>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</si>
  <si>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</si>
  <si>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</si>
  <si>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</si>
  <si>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</si>
  <si>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</si>
  <si>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</si>
  <si>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</si>
  <si>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</si>
  <si>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</si>
  <si>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</si>
  <si>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</si>
  <si>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</si>
  <si>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</si>
  <si>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</si>
  <si>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</si>
  <si>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</si>
  <si>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</si>
  <si>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</si>
  <si>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</si>
  <si>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</si>
  <si>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</si>
  <si>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</si>
  <si>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</si>
  <si>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</si>
  <si>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</si>
  <si>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</si>
  <si>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</si>
  <si>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</si>
  <si>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</si>
  <si>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</si>
  <si>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</si>
  <si>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</si>
  <si>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</si>
  <si>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</si>
  <si>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</si>
  <si>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</si>
  <si>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</si>
  <si>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</si>
  <si>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</si>
  <si>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</si>
  <si>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</si>
  <si>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FR0010688242</t>
  </si>
  <si>
    <t>FR0010688259</t>
  </si>
  <si>
    <t>FR0010688275</t>
  </si>
  <si>
    <t>FR0010688176</t>
  </si>
  <si>
    <t>FR0010688168</t>
  </si>
  <si>
    <t>FR0010688192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</si>
  <si>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</si>
  <si>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</si>
  <si>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</si>
  <si>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</si>
  <si>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</si>
  <si>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</si>
  <si>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</si>
  <si>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 xml:space="preserve">DJ EURO STOXX Select Dividend 30 Source ETF </t>
  </si>
  <si>
    <t>ETFS Dow Jones EURO STOXX Double Short (2x) Fund</t>
  </si>
  <si>
    <t>ETFS DAX® 2x Long Fund</t>
  </si>
  <si>
    <t>ETFS Dow Jones EURO STOXX 50 Leveraged (2x) Fund</t>
  </si>
  <si>
    <t>ETFS DAX® 2x Short Fund</t>
  </si>
  <si>
    <t>DE000A0X9AC4</t>
  </si>
  <si>
    <t>DE000A0X8994</t>
  </si>
  <si>
    <t>DE000A0X9AB6</t>
  </si>
  <si>
    <t>DE000A0X9AA8</t>
  </si>
  <si>
    <t>August 2009</t>
  </si>
  <si>
    <t>08/2009</t>
  </si>
  <si>
    <t>Lyxor ETF Private Equity LPX50</t>
  </si>
  <si>
    <t>Lyxor ETF Liquid Private Equity LPX 50</t>
  </si>
  <si>
    <t>HSBC FTSE 100 ETF</t>
  </si>
  <si>
    <t>IE00B42TW061</t>
  </si>
  <si>
    <t>Julius Baer Physical Gold Fund (GBP) A</t>
  </si>
  <si>
    <t>Julius Baer Physical Gold Fund (GBP) AX</t>
  </si>
  <si>
    <t>CH0103447766</t>
  </si>
  <si>
    <t>CH0103447790</t>
  </si>
  <si>
    <t>DJ STOXX 50 Source ETF</t>
  </si>
  <si>
    <t>DJ STOXX Mid 200 Source ETF</t>
  </si>
  <si>
    <t>DJ STOXX Small 200 Source ETF</t>
  </si>
  <si>
    <t>Dow Jones EURO STOXX 50 Source ETF</t>
  </si>
  <si>
    <t xml:space="preserve">CASAM ETF MSCI EUR Industrial Goods &amp; Services </t>
  </si>
  <si>
    <t>CASAM ETF MSCI EUR Insurance</t>
  </si>
  <si>
    <t>CASAM ETF MSCI EUR Telecommunications</t>
  </si>
  <si>
    <t>CASAM ETF MSCI EUR Utilities</t>
  </si>
  <si>
    <t>CASAM ETF MSCI Europe Banks</t>
  </si>
  <si>
    <t>CASAM ETF MSCI Europe</t>
  </si>
  <si>
    <t>CASAM ETF MSCI Germany</t>
  </si>
  <si>
    <t>CASAM ETF MSCI India</t>
  </si>
  <si>
    <t>CASAM ETF MSCI India USD</t>
  </si>
  <si>
    <t>CASAM ETF MSCI Italy</t>
  </si>
  <si>
    <t>CASAM ETF MSCI Japan</t>
  </si>
  <si>
    <t>CASAM ETF MSCI Netherlands</t>
  </si>
  <si>
    <t>CASAM ETF MSCI Pacific ex-Japan</t>
  </si>
  <si>
    <t>CASAM ETF MSCI Spain</t>
  </si>
  <si>
    <t>CASAM ETF MSCI Switzerland</t>
  </si>
  <si>
    <t>CASAM ETF MSCI World</t>
  </si>
  <si>
    <t>CASAM ETF MSCI World ex EURO</t>
  </si>
  <si>
    <t>CASAM ETF S&amp;P Europe 350</t>
  </si>
  <si>
    <t>iShares EPRA Asia Property YLD</t>
  </si>
  <si>
    <t>iShares EPRA Global Property YLD</t>
  </si>
  <si>
    <t>iShares EPRA US Property YLD</t>
  </si>
  <si>
    <t>iShares FTSE/XINHUA CHINA 25</t>
  </si>
  <si>
    <t>iShares MSCI EUROPE</t>
  </si>
  <si>
    <t>iShares MSCI WORLD ISLAMIC</t>
  </si>
  <si>
    <t>iShares USD TIPS</t>
  </si>
  <si>
    <t>PowerShares Global Agriculture-A</t>
  </si>
  <si>
    <t>PowerShares FTSE RAFI IT 30</t>
  </si>
  <si>
    <t>FR0010688218</t>
  </si>
  <si>
    <t>FR0010688226</t>
  </si>
  <si>
    <t>FR0010688234</t>
  </si>
  <si>
    <t>FR0010688184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</si>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</sst>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72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0" fontId="2" fillId="0" borderId="1" xfId="2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0" xfId="2" applyFont="1">
      <alignment vertical="center"/>
    </xf>
    <xf numFmtId="4" fontId="4" fillId="0" borderId="0" xfId="2" applyNumberFormat="1" applyFont="1">
      <alignment vertical="center"/>
    </xf>
    <xf numFmtId="2" fontId="2" fillId="0" borderId="8" xfId="2" applyNumberFormat="1" applyFont="1" applyBorder="1" applyAlignment="1"/>
    <xf numFmtId="2" fontId="2" fillId="0" borderId="0" xfId="2" applyNumberFormat="1" applyFont="1" applyAlignment="1"/>
    <xf numFmtId="0" fontId="2" fillId="0" borderId="3" xfId="2" applyFont="1" applyBorder="1" applyAlignment="1"/>
    <xf numFmtId="49" fontId="4" fillId="0" borderId="12" xfId="2" applyNumberFormat="1" applyFont="1" applyBorder="1" applyAlignment="1">
      <alignment vertical="top" wrapText="1"/>
    </xf>
    <xf numFmtId="0" fontId="4" fillId="0" borderId="12" xfId="2" applyFont="1" applyBorder="1">
      <alignment vertical="center"/>
    </xf>
    <xf numFmtId="0" fontId="2" fillId="0" borderId="0" xfId="2" applyFont="1" applyAlignment="1">
      <alignment wrapText="1"/>
    </xf>
    <xf numFmtId="4" fontId="2" fillId="0" borderId="4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2" fillId="0" borderId="3" xfId="1" applyNumberFormat="1" applyFont="1" applyBorder="1"/>
    <xf numFmtId="0" fontId="8" fillId="0" borderId="6" xfId="2" applyFont="1" applyBorder="1" applyAlignment="1"/>
    <xf numFmtId="0" fontId="4" fillId="0" borderId="8" xfId="2" applyFont="1" applyBorder="1" applyAlignment="1">
      <alignment horizontal="left"/>
    </xf>
    <xf numFmtId="0" fontId="4" fillId="0" borderId="8" xfId="2" applyFont="1" applyBorder="1" applyAlignment="1">
      <alignment horizontal="center"/>
    </xf>
    <xf numFmtId="0" fontId="4" fillId="0" borderId="7" xfId="2" applyFont="1" applyBorder="1" applyAlignment="1"/>
    <xf numFmtId="0" fontId="2" fillId="0" borderId="3" xfId="2" applyFont="1" applyBorder="1" applyAlignment="1">
      <alignment wrapText="1"/>
    </xf>
    <xf numFmtId="10" fontId="3" fillId="3" borderId="18" xfId="1" applyNumberFormat="1" applyFont="1" applyFill="1" applyBorder="1"/>
    <xf numFmtId="49" fontId="8" fillId="3" borderId="11" xfId="2" applyNumberFormat="1" applyFont="1" applyFill="1" applyBorder="1" applyAlignment="1">
      <alignment horizontal="right" vertical="top" wrapText="1"/>
    </xf>
    <xf numFmtId="49" fontId="8" fillId="3" borderId="12" xfId="2" applyNumberFormat="1" applyFont="1" applyFill="1" applyBorder="1" applyAlignment="1">
      <alignment horizontal="right" vertical="top" wrapText="1"/>
    </xf>
    <xf numFmtId="10" fontId="8" fillId="3" borderId="5" xfId="1" applyNumberFormat="1" applyFont="1" applyFill="1" applyBorder="1"/>
    <xf numFmtId="10" fontId="8" fillId="3" borderId="5" xfId="2" applyNumberFormat="1" applyFont="1" applyFill="1" applyBorder="1" applyAlignment="1"/>
    <xf numFmtId="49" fontId="3" fillId="3" borderId="10" xfId="2" applyNumberFormat="1" applyFont="1" applyFill="1" applyBorder="1" applyAlignment="1">
      <alignment horizontal="right" vertical="top" wrapText="1"/>
    </xf>
    <xf numFmtId="49" fontId="8" fillId="3" borderId="0" xfId="2" applyNumberFormat="1" applyFont="1" applyFill="1" applyAlignment="1">
      <alignment horizontal="right" vertical="top" wrapText="1"/>
    </xf>
    <xf numFmtId="4" fontId="2" fillId="3" borderId="4" xfId="1" applyNumberFormat="1" applyFont="1" applyFill="1" applyBorder="1"/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31"/>
  <sheetViews>
    <sheetView tabSelected="1" workbookViewId="0"/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6.832031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979</v>
      </c>
      <c r="B1"/>
      <c r="C1"/>
      <c r="D1"/>
      <c r="E1"/>
      <c r="F1"/>
    </row>
    <row r="2" spans="1:7" x14ac:dyDescent="0.15">
      <c r="A2" s="2" t="s">
        <v>1714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5" t="s">
        <v>435</v>
      </c>
      <c r="B4" s="3" t="s">
        <v>999</v>
      </c>
      <c r="C4" s="164" t="s">
        <v>310</v>
      </c>
      <c r="D4" s="165"/>
      <c r="E4" s="166"/>
      <c r="F4" s="15"/>
    </row>
    <row r="5" spans="1:7" s="10" customFormat="1" ht="12" x14ac:dyDescent="0.15">
      <c r="A5" s="6"/>
      <c r="B5" s="6"/>
      <c r="C5" s="7" t="s">
        <v>1715</v>
      </c>
      <c r="D5" s="8" t="s">
        <v>531</v>
      </c>
      <c r="E5" s="9" t="s">
        <v>980</v>
      </c>
      <c r="F5" s="16" t="s">
        <v>981</v>
      </c>
    </row>
    <row r="6" spans="1:7" x14ac:dyDescent="0.15">
      <c r="A6" s="20" t="s">
        <v>1690</v>
      </c>
      <c r="B6" s="20" t="s">
        <v>1691</v>
      </c>
      <c r="C6" s="116">
        <v>3.3203516400000002</v>
      </c>
      <c r="D6" s="118">
        <v>0.10566314</v>
      </c>
      <c r="E6" s="23">
        <f t="shared" ref="E6:E69" si="0">IF(ISERROR(C6/D6-1),"",((C6/D6-1)))</f>
        <v>30.423934969186039</v>
      </c>
      <c r="F6" s="24">
        <f t="shared" ref="F6:F69" si="1">C6/$C$1705</f>
        <v>1.2612388293598101E-4</v>
      </c>
      <c r="G6" s="115"/>
    </row>
    <row r="7" spans="1:7" x14ac:dyDescent="0.15">
      <c r="A7" s="25" t="s">
        <v>627</v>
      </c>
      <c r="B7" s="25" t="s">
        <v>628</v>
      </c>
      <c r="C7" s="116">
        <v>0.76835433999999991</v>
      </c>
      <c r="D7" s="118">
        <v>1.02334627</v>
      </c>
      <c r="E7" s="23">
        <f t="shared" si="0"/>
        <v>-0.24917463176955745</v>
      </c>
      <c r="F7" s="24">
        <f t="shared" si="1"/>
        <v>2.918601501843128E-5</v>
      </c>
      <c r="G7" s="115"/>
    </row>
    <row r="8" spans="1:7" x14ac:dyDescent="0.15">
      <c r="A8" s="25" t="s">
        <v>1401</v>
      </c>
      <c r="B8" s="25" t="s">
        <v>1402</v>
      </c>
      <c r="C8" s="116">
        <v>36.334224966999997</v>
      </c>
      <c r="D8" s="118">
        <v>48.834471299</v>
      </c>
      <c r="E8" s="23">
        <f t="shared" si="0"/>
        <v>-0.25597177566363816</v>
      </c>
      <c r="F8" s="24">
        <f t="shared" si="1"/>
        <v>1.3801591015545286E-3</v>
      </c>
      <c r="G8" s="115"/>
    </row>
    <row r="9" spans="1:7" x14ac:dyDescent="0.15">
      <c r="A9" s="25" t="s">
        <v>1403</v>
      </c>
      <c r="B9" s="25" t="s">
        <v>1404</v>
      </c>
      <c r="C9" s="116">
        <v>1.6842849999999999E-2</v>
      </c>
      <c r="D9" s="118">
        <v>0</v>
      </c>
      <c r="E9" s="23" t="str">
        <f t="shared" si="0"/>
        <v/>
      </c>
      <c r="F9" s="24">
        <f t="shared" si="1"/>
        <v>6.3977731036592486E-7</v>
      </c>
      <c r="G9" s="115"/>
    </row>
    <row r="10" spans="1:7" x14ac:dyDescent="0.15">
      <c r="A10" s="25" t="s">
        <v>1347</v>
      </c>
      <c r="B10" s="25" t="s">
        <v>1348</v>
      </c>
      <c r="C10" s="116">
        <v>502.77819828600002</v>
      </c>
      <c r="D10" s="118">
        <v>79.41020815600001</v>
      </c>
      <c r="E10" s="23">
        <f t="shared" si="0"/>
        <v>5.3314051173156578</v>
      </c>
      <c r="F10" s="24">
        <f t="shared" si="1"/>
        <v>1.9098079209281252E-2</v>
      </c>
      <c r="G10" s="115"/>
    </row>
    <row r="11" spans="1:7" x14ac:dyDescent="0.15">
      <c r="A11" s="25" t="s">
        <v>1688</v>
      </c>
      <c r="B11" s="25" t="s">
        <v>1689</v>
      </c>
      <c r="C11" s="116">
        <v>1.7268568899999999</v>
      </c>
      <c r="D11" s="118">
        <v>1.7653941399999999</v>
      </c>
      <c r="E11" s="23">
        <f t="shared" si="0"/>
        <v>-2.182926131158458E-2</v>
      </c>
      <c r="F11" s="24">
        <f t="shared" si="1"/>
        <v>6.559482845664871E-5</v>
      </c>
      <c r="G11" s="115"/>
    </row>
    <row r="12" spans="1:7" x14ac:dyDescent="0.15">
      <c r="A12" s="25" t="s">
        <v>1686</v>
      </c>
      <c r="B12" s="25" t="s">
        <v>1687</v>
      </c>
      <c r="C12" s="116">
        <v>30.992985442000002</v>
      </c>
      <c r="D12" s="118">
        <v>53.812130880000005</v>
      </c>
      <c r="E12" s="23">
        <f t="shared" si="0"/>
        <v>-0.42405206901927461</v>
      </c>
      <c r="F12" s="24">
        <f t="shared" si="1"/>
        <v>1.1772715939578531E-3</v>
      </c>
      <c r="G12" s="115"/>
    </row>
    <row r="13" spans="1:7" x14ac:dyDescent="0.15">
      <c r="A13" s="25" t="s">
        <v>1349</v>
      </c>
      <c r="B13" s="25" t="s">
        <v>1350</v>
      </c>
      <c r="C13" s="116">
        <v>341.40821997500001</v>
      </c>
      <c r="D13" s="118">
        <v>24.561354175000002</v>
      </c>
      <c r="E13" s="23">
        <f t="shared" si="0"/>
        <v>12.900219733100281</v>
      </c>
      <c r="F13" s="24">
        <f t="shared" si="1"/>
        <v>1.2968424744768463E-2</v>
      </c>
      <c r="G13" s="115"/>
    </row>
    <row r="14" spans="1:7" x14ac:dyDescent="0.15">
      <c r="A14" s="25" t="s">
        <v>1351</v>
      </c>
      <c r="B14" s="25" t="s">
        <v>1352</v>
      </c>
      <c r="C14" s="116">
        <v>1.8435783219999999</v>
      </c>
      <c r="D14" s="118">
        <v>1.6148491999999999</v>
      </c>
      <c r="E14" s="23">
        <f t="shared" si="0"/>
        <v>0.14164116500785351</v>
      </c>
      <c r="F14" s="24">
        <f t="shared" si="1"/>
        <v>7.002850350730932E-5</v>
      </c>
      <c r="G14" s="115"/>
    </row>
    <row r="15" spans="1:7" x14ac:dyDescent="0.15">
      <c r="A15" s="25" t="s">
        <v>1355</v>
      </c>
      <c r="B15" s="25" t="s">
        <v>1356</v>
      </c>
      <c r="C15" s="116">
        <v>2.0591322500000002</v>
      </c>
      <c r="D15" s="118">
        <v>1.6615011000000002</v>
      </c>
      <c r="E15" s="23">
        <f t="shared" si="0"/>
        <v>0.23932042536715747</v>
      </c>
      <c r="F15" s="24">
        <f t="shared" si="1"/>
        <v>7.8216340618881921E-5</v>
      </c>
      <c r="G15" s="115"/>
    </row>
    <row r="16" spans="1:7" x14ac:dyDescent="0.15">
      <c r="A16" s="25" t="s">
        <v>1357</v>
      </c>
      <c r="B16" s="25" t="s">
        <v>1358</v>
      </c>
      <c r="C16" s="116">
        <v>8.7087861669999995</v>
      </c>
      <c r="D16" s="118">
        <v>5.5782362159999996</v>
      </c>
      <c r="E16" s="23">
        <f t="shared" si="0"/>
        <v>0.56120784953865432</v>
      </c>
      <c r="F16" s="24">
        <f t="shared" si="1"/>
        <v>3.308040973157887E-4</v>
      </c>
      <c r="G16" s="115"/>
    </row>
    <row r="17" spans="1:7" x14ac:dyDescent="0.15">
      <c r="A17" s="25" t="s">
        <v>1359</v>
      </c>
      <c r="B17" s="25" t="s">
        <v>1360</v>
      </c>
      <c r="C17" s="116">
        <v>8.1327669169999997</v>
      </c>
      <c r="D17" s="118">
        <v>5.5370772380000002</v>
      </c>
      <c r="E17" s="23">
        <f t="shared" si="0"/>
        <v>0.46878336122643027</v>
      </c>
      <c r="F17" s="24">
        <f t="shared" si="1"/>
        <v>3.0892394956858458E-4</v>
      </c>
      <c r="G17" s="115"/>
    </row>
    <row r="18" spans="1:7" x14ac:dyDescent="0.15">
      <c r="A18" s="25" t="s">
        <v>1361</v>
      </c>
      <c r="B18" s="25" t="s">
        <v>1362</v>
      </c>
      <c r="C18" s="116">
        <v>0.15558076399999998</v>
      </c>
      <c r="D18" s="118">
        <v>2.802028323</v>
      </c>
      <c r="E18" s="23">
        <f t="shared" si="0"/>
        <v>-0.94447566331755461</v>
      </c>
      <c r="F18" s="24">
        <f t="shared" si="1"/>
        <v>5.9097505907014367E-6</v>
      </c>
      <c r="G18" s="115"/>
    </row>
    <row r="19" spans="1:7" x14ac:dyDescent="0.15">
      <c r="A19" s="25" t="s">
        <v>1363</v>
      </c>
      <c r="B19" s="25" t="s">
        <v>1364</v>
      </c>
      <c r="C19" s="116">
        <v>8.253162E-2</v>
      </c>
      <c r="D19" s="118">
        <v>0.18583907199999999</v>
      </c>
      <c r="E19" s="23">
        <f t="shared" si="0"/>
        <v>-0.55589737340057321</v>
      </c>
      <c r="F19" s="24">
        <f t="shared" si="1"/>
        <v>3.134971686130469E-6</v>
      </c>
      <c r="G19" s="115"/>
    </row>
    <row r="20" spans="1:7" x14ac:dyDescent="0.15">
      <c r="A20" s="25" t="s">
        <v>1365</v>
      </c>
      <c r="B20" s="25" t="s">
        <v>1366</v>
      </c>
      <c r="C20" s="116">
        <v>0.1237965</v>
      </c>
      <c r="D20" s="118">
        <v>6.8232039999999994E-2</v>
      </c>
      <c r="E20" s="23">
        <f t="shared" si="0"/>
        <v>0.81434557723908019</v>
      </c>
      <c r="F20" s="24">
        <f t="shared" si="1"/>
        <v>4.7024222030544247E-6</v>
      </c>
      <c r="G20" s="115"/>
    </row>
    <row r="21" spans="1:7" x14ac:dyDescent="0.15">
      <c r="A21" s="25" t="s">
        <v>1367</v>
      </c>
      <c r="B21" s="25" t="s">
        <v>1368</v>
      </c>
      <c r="C21" s="116">
        <v>0.20303768</v>
      </c>
      <c r="D21" s="118">
        <v>2.3472884180000002</v>
      </c>
      <c r="E21" s="23">
        <f t="shared" si="0"/>
        <v>-0.91350117929990149</v>
      </c>
      <c r="F21" s="24">
        <f t="shared" si="1"/>
        <v>7.7124062028301223E-6</v>
      </c>
      <c r="G21" s="115"/>
    </row>
    <row r="22" spans="1:7" x14ac:dyDescent="0.15">
      <c r="A22" s="25" t="s">
        <v>1369</v>
      </c>
      <c r="B22" s="25" t="s">
        <v>1370</v>
      </c>
      <c r="C22" s="116">
        <v>7.0223711999999994E-2</v>
      </c>
      <c r="D22" s="118">
        <v>0.63534636799999999</v>
      </c>
      <c r="E22" s="23">
        <f t="shared" si="0"/>
        <v>-0.88947176605249756</v>
      </c>
      <c r="F22" s="24">
        <f t="shared" si="1"/>
        <v>2.667454592736462E-6</v>
      </c>
      <c r="G22" s="115"/>
    </row>
    <row r="23" spans="1:7" x14ac:dyDescent="0.15">
      <c r="A23" s="25" t="s">
        <v>1371</v>
      </c>
      <c r="B23" s="25" t="s">
        <v>1372</v>
      </c>
      <c r="C23" s="116">
        <v>2.4947529999999999E-2</v>
      </c>
      <c r="D23" s="118">
        <v>0.2804778</v>
      </c>
      <c r="E23" s="23">
        <f t="shared" si="0"/>
        <v>-0.91105345948948546</v>
      </c>
      <c r="F23" s="24">
        <f t="shared" si="1"/>
        <v>9.476343756355498E-7</v>
      </c>
      <c r="G23" s="115"/>
    </row>
    <row r="24" spans="1:7" x14ac:dyDescent="0.15">
      <c r="A24" s="25" t="s">
        <v>1373</v>
      </c>
      <c r="B24" s="25" t="s">
        <v>1374</v>
      </c>
      <c r="C24" s="116">
        <v>2.7906459999999998E-2</v>
      </c>
      <c r="D24" s="118">
        <v>8.2279500000000005E-2</v>
      </c>
      <c r="E24" s="23">
        <f t="shared" si="0"/>
        <v>-0.66083337890969207</v>
      </c>
      <c r="F24" s="24">
        <f t="shared" si="1"/>
        <v>1.060029622102807E-6</v>
      </c>
      <c r="G24" s="115"/>
    </row>
    <row r="25" spans="1:7" x14ac:dyDescent="0.15">
      <c r="A25" s="25" t="s">
        <v>1375</v>
      </c>
      <c r="B25" s="25" t="s">
        <v>1376</v>
      </c>
      <c r="C25" s="116">
        <v>9.2270900000000003E-3</v>
      </c>
      <c r="D25" s="118">
        <v>2.6092480000000001E-2</v>
      </c>
      <c r="E25" s="23">
        <f t="shared" si="0"/>
        <v>-0.64636975864310331</v>
      </c>
      <c r="F25" s="24">
        <f t="shared" si="1"/>
        <v>3.5049191928351329E-7</v>
      </c>
      <c r="G25" s="115"/>
    </row>
    <row r="26" spans="1:7" x14ac:dyDescent="0.15">
      <c r="A26" s="25" t="s">
        <v>1377</v>
      </c>
      <c r="B26" s="25" t="s">
        <v>1378</v>
      </c>
      <c r="C26" s="116">
        <v>2.435964802</v>
      </c>
      <c r="D26" s="118">
        <v>1.1503338219999999</v>
      </c>
      <c r="E26" s="23">
        <f t="shared" si="0"/>
        <v>1.1176155611636012</v>
      </c>
      <c r="F26" s="24">
        <f t="shared" si="1"/>
        <v>9.253036209249757E-5</v>
      </c>
      <c r="G26" s="115"/>
    </row>
    <row r="27" spans="1:7" x14ac:dyDescent="0.15">
      <c r="A27" s="25" t="s">
        <v>1379</v>
      </c>
      <c r="B27" s="25" t="s">
        <v>1380</v>
      </c>
      <c r="C27" s="116">
        <v>0.19603000000000001</v>
      </c>
      <c r="D27" s="118">
        <v>0.58820807200000003</v>
      </c>
      <c r="E27" s="23">
        <f t="shared" si="0"/>
        <v>-0.66673357722979354</v>
      </c>
      <c r="F27" s="24">
        <f t="shared" si="1"/>
        <v>7.4462187902304096E-6</v>
      </c>
      <c r="G27" s="115"/>
    </row>
    <row r="28" spans="1:7" x14ac:dyDescent="0.15">
      <c r="A28" s="25" t="s">
        <v>1292</v>
      </c>
      <c r="B28" s="25" t="s">
        <v>1293</v>
      </c>
      <c r="C28" s="116">
        <v>0.26348624999999998</v>
      </c>
      <c r="D28" s="118">
        <v>0.18998909999999999</v>
      </c>
      <c r="E28" s="23">
        <f t="shared" si="0"/>
        <v>0.38684929819658076</v>
      </c>
      <c r="F28" s="24">
        <f t="shared" si="1"/>
        <v>1.0008551067272085E-5</v>
      </c>
      <c r="G28" s="115"/>
    </row>
    <row r="29" spans="1:7" x14ac:dyDescent="0.15">
      <c r="A29" s="25" t="s">
        <v>1381</v>
      </c>
      <c r="B29" s="25" t="s">
        <v>1382</v>
      </c>
      <c r="C29" s="116">
        <v>0</v>
      </c>
      <c r="D29" s="118">
        <v>1.3734999999999999</v>
      </c>
      <c r="E29" s="23">
        <f t="shared" si="0"/>
        <v>-1</v>
      </c>
      <c r="F29" s="24">
        <f t="shared" si="1"/>
        <v>0</v>
      </c>
      <c r="G29" s="115"/>
    </row>
    <row r="30" spans="1:7" x14ac:dyDescent="0.15">
      <c r="A30" s="25" t="s">
        <v>1387</v>
      </c>
      <c r="B30" s="25" t="s">
        <v>1388</v>
      </c>
      <c r="C30" s="116">
        <v>0.1463901</v>
      </c>
      <c r="D30" s="118">
        <v>1.328327872</v>
      </c>
      <c r="E30" s="23">
        <f t="shared" si="0"/>
        <v>-0.88979369996988211</v>
      </c>
      <c r="F30" s="24">
        <f t="shared" si="1"/>
        <v>5.5606423166031149E-6</v>
      </c>
      <c r="G30" s="115"/>
    </row>
    <row r="31" spans="1:7" x14ac:dyDescent="0.15">
      <c r="A31" s="25" t="s">
        <v>1389</v>
      </c>
      <c r="B31" s="25" t="s">
        <v>1390</v>
      </c>
      <c r="C31" s="116">
        <v>0.15056104000000001</v>
      </c>
      <c r="D31" s="118">
        <v>0.918127582</v>
      </c>
      <c r="E31" s="23">
        <f t="shared" si="0"/>
        <v>-0.83601294313364827</v>
      </c>
      <c r="F31" s="24">
        <f t="shared" si="1"/>
        <v>5.7190758818784486E-6</v>
      </c>
      <c r="G31" s="115"/>
    </row>
    <row r="32" spans="1:7" x14ac:dyDescent="0.15">
      <c r="A32" s="25" t="s">
        <v>1353</v>
      </c>
      <c r="B32" s="25" t="s">
        <v>1354</v>
      </c>
      <c r="C32" s="116">
        <v>5.1372243289999995</v>
      </c>
      <c r="D32" s="118">
        <v>3.688693346</v>
      </c>
      <c r="E32" s="23">
        <f t="shared" si="0"/>
        <v>0.39269487786800683</v>
      </c>
      <c r="F32" s="24">
        <f t="shared" si="1"/>
        <v>1.9513797035264298E-4</v>
      </c>
      <c r="G32" s="115"/>
    </row>
    <row r="33" spans="1:7" x14ac:dyDescent="0.15">
      <c r="A33" s="25" t="s">
        <v>1391</v>
      </c>
      <c r="B33" s="25" t="s">
        <v>1392</v>
      </c>
      <c r="C33" s="116">
        <v>3.078E-3</v>
      </c>
      <c r="D33" s="118">
        <v>0.41861456400000002</v>
      </c>
      <c r="E33" s="23">
        <f t="shared" si="0"/>
        <v>-0.99264717411981873</v>
      </c>
      <c r="F33" s="24">
        <f t="shared" si="1"/>
        <v>1.1691813210390858E-7</v>
      </c>
      <c r="G33" s="115"/>
    </row>
    <row r="34" spans="1:7" x14ac:dyDescent="0.15">
      <c r="A34" s="25" t="s">
        <v>1393</v>
      </c>
      <c r="B34" s="25" t="s">
        <v>1394</v>
      </c>
      <c r="C34" s="116">
        <v>2.9817629819999998</v>
      </c>
      <c r="D34" s="118">
        <v>3.7334691740000001</v>
      </c>
      <c r="E34" s="23">
        <f t="shared" si="0"/>
        <v>-0.20134254682880648</v>
      </c>
      <c r="F34" s="24">
        <f t="shared" si="1"/>
        <v>1.1326255952957126E-4</v>
      </c>
      <c r="G34" s="115"/>
    </row>
    <row r="35" spans="1:7" x14ac:dyDescent="0.15">
      <c r="A35" s="25" t="s">
        <v>1395</v>
      </c>
      <c r="B35" s="25" t="s">
        <v>1396</v>
      </c>
      <c r="C35" s="116">
        <v>0.423579074</v>
      </c>
      <c r="D35" s="118">
        <v>3.5711970490000002</v>
      </c>
      <c r="E35" s="23">
        <f t="shared" si="0"/>
        <v>-0.88139017024596567</v>
      </c>
      <c r="F35" s="24">
        <f t="shared" si="1"/>
        <v>1.6089692699929587E-5</v>
      </c>
      <c r="G35" s="115"/>
    </row>
    <row r="36" spans="1:7" x14ac:dyDescent="0.15">
      <c r="A36" s="25" t="s">
        <v>1653</v>
      </c>
      <c r="B36" s="25" t="s">
        <v>1654</v>
      </c>
      <c r="C36" s="116">
        <v>0.13004074000000002</v>
      </c>
      <c r="D36" s="118">
        <v>0.3734131</v>
      </c>
      <c r="E36" s="23">
        <f t="shared" si="0"/>
        <v>-0.65175099641656908</v>
      </c>
      <c r="F36" s="24">
        <f t="shared" si="1"/>
        <v>4.9396102723229467E-6</v>
      </c>
      <c r="G36" s="115"/>
    </row>
    <row r="37" spans="1:7" x14ac:dyDescent="0.15">
      <c r="A37" s="25" t="s">
        <v>1645</v>
      </c>
      <c r="B37" s="25" t="s">
        <v>1646</v>
      </c>
      <c r="C37" s="116">
        <v>4.2977999999999999E-4</v>
      </c>
      <c r="D37" s="118">
        <v>2.5374E-3</v>
      </c>
      <c r="E37" s="23">
        <f t="shared" si="0"/>
        <v>-0.83062189642941597</v>
      </c>
      <c r="F37" s="24">
        <f t="shared" si="1"/>
        <v>1.6325235482656864E-8</v>
      </c>
      <c r="G37" s="115"/>
    </row>
    <row r="38" spans="1:7" x14ac:dyDescent="0.15">
      <c r="A38" s="25" t="s">
        <v>1676</v>
      </c>
      <c r="B38" s="25" t="s">
        <v>1677</v>
      </c>
      <c r="C38" s="116">
        <v>2.8224000000000001E-3</v>
      </c>
      <c r="D38" s="118">
        <v>0</v>
      </c>
      <c r="E38" s="23" t="str">
        <f t="shared" si="0"/>
        <v/>
      </c>
      <c r="F38" s="24">
        <f t="shared" si="1"/>
        <v>1.0720914101691734E-7</v>
      </c>
      <c r="G38" s="115"/>
    </row>
    <row r="39" spans="1:7" x14ac:dyDescent="0.15">
      <c r="A39" s="25" t="s">
        <v>1678</v>
      </c>
      <c r="B39" s="25" t="s">
        <v>1679</v>
      </c>
      <c r="C39" s="116">
        <v>1.2708000000000001E-2</v>
      </c>
      <c r="D39" s="118">
        <v>1.65843E-2</v>
      </c>
      <c r="E39" s="23">
        <f t="shared" si="0"/>
        <v>-0.23373310902480049</v>
      </c>
      <c r="F39" s="24">
        <f t="shared" si="1"/>
        <v>4.8271462728280383E-7</v>
      </c>
      <c r="G39" s="115"/>
    </row>
    <row r="40" spans="1:7" x14ac:dyDescent="0.15">
      <c r="A40" s="25" t="s">
        <v>1680</v>
      </c>
      <c r="B40" s="25" t="s">
        <v>1681</v>
      </c>
      <c r="C40" s="116">
        <v>0.35176208199999998</v>
      </c>
      <c r="D40" s="118">
        <v>1.6932740000000002E-2</v>
      </c>
      <c r="E40" s="23">
        <f t="shared" si="0"/>
        <v>19.774079209862073</v>
      </c>
      <c r="F40" s="24">
        <f t="shared" si="1"/>
        <v>1.3361717210013619E-5</v>
      </c>
      <c r="G40" s="115"/>
    </row>
    <row r="41" spans="1:7" x14ac:dyDescent="0.15">
      <c r="A41" s="25" t="s">
        <v>1643</v>
      </c>
      <c r="B41" s="25" t="s">
        <v>1644</v>
      </c>
      <c r="C41" s="116">
        <v>3.21398E-3</v>
      </c>
      <c r="D41" s="118">
        <v>2.4082499999999998E-3</v>
      </c>
      <c r="E41" s="23">
        <f t="shared" si="0"/>
        <v>0.33457074639260886</v>
      </c>
      <c r="F41" s="24">
        <f t="shared" si="1"/>
        <v>1.2208334575026645E-7</v>
      </c>
      <c r="G41" s="115"/>
    </row>
    <row r="42" spans="1:7" x14ac:dyDescent="0.15">
      <c r="A42" s="25" t="s">
        <v>1655</v>
      </c>
      <c r="B42" s="25" t="s">
        <v>1656</v>
      </c>
      <c r="C42" s="116">
        <v>0.39127253000000001</v>
      </c>
      <c r="D42" s="118">
        <v>0.4884</v>
      </c>
      <c r="E42" s="23">
        <f t="shared" si="0"/>
        <v>-0.19886869369369364</v>
      </c>
      <c r="F42" s="24">
        <f t="shared" si="1"/>
        <v>1.4862525455221097E-5</v>
      </c>
      <c r="G42" s="115"/>
    </row>
    <row r="43" spans="1:7" x14ac:dyDescent="0.15">
      <c r="A43" s="25" t="s">
        <v>1647</v>
      </c>
      <c r="B43" s="25" t="s">
        <v>1648</v>
      </c>
      <c r="C43" s="116">
        <v>0.99636770799999996</v>
      </c>
      <c r="D43" s="118">
        <v>0.38506311999999998</v>
      </c>
      <c r="E43" s="23">
        <f t="shared" si="0"/>
        <v>1.5875438499537426</v>
      </c>
      <c r="F43" s="24">
        <f t="shared" si="1"/>
        <v>3.7847125181290645E-5</v>
      </c>
      <c r="G43" s="115"/>
    </row>
    <row r="44" spans="1:7" x14ac:dyDescent="0.15">
      <c r="A44" s="25" t="s">
        <v>1651</v>
      </c>
      <c r="B44" s="25" t="s">
        <v>1652</v>
      </c>
      <c r="C44" s="116">
        <v>3.93718908</v>
      </c>
      <c r="D44" s="118">
        <v>2.8614516800000001</v>
      </c>
      <c r="E44" s="23">
        <f t="shared" si="0"/>
        <v>0.37594113768155601</v>
      </c>
      <c r="F44" s="24">
        <f t="shared" si="1"/>
        <v>1.4955451363661673E-4</v>
      </c>
      <c r="G44" s="115"/>
    </row>
    <row r="45" spans="1:7" x14ac:dyDescent="0.15">
      <c r="A45" s="25" t="s">
        <v>1649</v>
      </c>
      <c r="B45" s="25" t="s">
        <v>1650</v>
      </c>
      <c r="C45" s="116">
        <v>3.7369799000000002E-2</v>
      </c>
      <c r="D45" s="118">
        <v>1.28048E-2</v>
      </c>
      <c r="E45" s="23">
        <f t="shared" si="0"/>
        <v>1.9184211389478949</v>
      </c>
      <c r="F45" s="24">
        <f t="shared" si="1"/>
        <v>1.4194954828390224E-6</v>
      </c>
      <c r="G45" s="115"/>
    </row>
    <row r="46" spans="1:7" x14ac:dyDescent="0.15">
      <c r="A46" s="25" t="s">
        <v>1657</v>
      </c>
      <c r="B46" s="25" t="s">
        <v>1658</v>
      </c>
      <c r="C46" s="116">
        <v>0.50718223299999998</v>
      </c>
      <c r="D46" s="118">
        <v>8.4765070000000012E-2</v>
      </c>
      <c r="E46" s="23">
        <f t="shared" si="0"/>
        <v>4.9833871782327313</v>
      </c>
      <c r="F46" s="24">
        <f t="shared" si="1"/>
        <v>1.9265366900145983E-5</v>
      </c>
      <c r="G46" s="115"/>
    </row>
    <row r="47" spans="1:7" x14ac:dyDescent="0.15">
      <c r="A47" s="25" t="s">
        <v>1659</v>
      </c>
      <c r="B47" s="25" t="s">
        <v>1660</v>
      </c>
      <c r="C47" s="116">
        <v>10.193805919999999</v>
      </c>
      <c r="D47" s="118">
        <v>3.0040145800000002</v>
      </c>
      <c r="E47" s="23">
        <f t="shared" si="0"/>
        <v>2.3933942890516859</v>
      </c>
      <c r="F47" s="24">
        <f t="shared" si="1"/>
        <v>3.8721271838731812E-4</v>
      </c>
      <c r="G47" s="115"/>
    </row>
    <row r="48" spans="1:7" x14ac:dyDescent="0.15">
      <c r="A48" s="25" t="s">
        <v>1670</v>
      </c>
      <c r="B48" s="25" t="s">
        <v>1671</v>
      </c>
      <c r="C48" s="116">
        <v>4.9267199999999999E-3</v>
      </c>
      <c r="D48" s="118">
        <v>0</v>
      </c>
      <c r="E48" s="23" t="str">
        <f t="shared" si="0"/>
        <v/>
      </c>
      <c r="F48" s="24">
        <f t="shared" si="1"/>
        <v>1.8714194275470061E-7</v>
      </c>
      <c r="G48" s="115"/>
    </row>
    <row r="49" spans="1:7" x14ac:dyDescent="0.15">
      <c r="A49" s="25" t="s">
        <v>1672</v>
      </c>
      <c r="B49" s="25" t="s">
        <v>1673</v>
      </c>
      <c r="C49" s="116">
        <v>2.2924999999999998E-3</v>
      </c>
      <c r="D49" s="118">
        <v>0.40717790000000004</v>
      </c>
      <c r="E49" s="23">
        <f t="shared" si="0"/>
        <v>-0.99436978283939281</v>
      </c>
      <c r="F49" s="24">
        <f t="shared" si="1"/>
        <v>8.7080837507540741E-8</v>
      </c>
      <c r="G49" s="115"/>
    </row>
    <row r="50" spans="1:7" x14ac:dyDescent="0.15">
      <c r="A50" s="25" t="s">
        <v>1674</v>
      </c>
      <c r="B50" s="25" t="s">
        <v>1675</v>
      </c>
      <c r="C50" s="116">
        <v>0.29689226099999999</v>
      </c>
      <c r="D50" s="118">
        <v>0.11856705000000001</v>
      </c>
      <c r="E50" s="23">
        <f t="shared" si="0"/>
        <v>1.5040031020422617</v>
      </c>
      <c r="F50" s="24">
        <f t="shared" si="1"/>
        <v>1.1277481673887624E-5</v>
      </c>
      <c r="G50" s="115"/>
    </row>
    <row r="51" spans="1:7" x14ac:dyDescent="0.15">
      <c r="A51" s="25" t="s">
        <v>1661</v>
      </c>
      <c r="B51" s="25" t="s">
        <v>1662</v>
      </c>
      <c r="C51" s="116">
        <v>9.6056705190000002</v>
      </c>
      <c r="D51" s="118">
        <v>7.31985318</v>
      </c>
      <c r="E51" s="23">
        <f t="shared" si="0"/>
        <v>0.312276391724021</v>
      </c>
      <c r="F51" s="24">
        <f t="shared" si="1"/>
        <v>3.6487233745518589E-4</v>
      </c>
      <c r="G51" s="115"/>
    </row>
    <row r="52" spans="1:7" x14ac:dyDescent="0.15">
      <c r="A52" s="25" t="s">
        <v>1641</v>
      </c>
      <c r="B52" s="25" t="s">
        <v>1642</v>
      </c>
      <c r="C52" s="116">
        <v>4.9972316500000007</v>
      </c>
      <c r="D52" s="118">
        <v>11.411237009999999</v>
      </c>
      <c r="E52" s="23">
        <f t="shared" si="0"/>
        <v>-0.56207800735180757</v>
      </c>
      <c r="F52" s="24">
        <f t="shared" si="1"/>
        <v>1.8982033470062805E-4</v>
      </c>
      <c r="G52" s="115"/>
    </row>
    <row r="53" spans="1:7" x14ac:dyDescent="0.15">
      <c r="A53" s="25" t="s">
        <v>1397</v>
      </c>
      <c r="B53" s="25" t="s">
        <v>1398</v>
      </c>
      <c r="C53" s="116">
        <v>5.540027834</v>
      </c>
      <c r="D53" s="118">
        <v>4.3553160719999999</v>
      </c>
      <c r="E53" s="23">
        <f t="shared" si="0"/>
        <v>0.27201510577301691</v>
      </c>
      <c r="F53" s="24">
        <f t="shared" si="1"/>
        <v>2.1043850102499758E-4</v>
      </c>
      <c r="G53" s="115"/>
    </row>
    <row r="54" spans="1:7" x14ac:dyDescent="0.15">
      <c r="A54" s="25" t="s">
        <v>1399</v>
      </c>
      <c r="B54" s="25" t="s">
        <v>1400</v>
      </c>
      <c r="C54" s="116">
        <v>3.6232562100000001</v>
      </c>
      <c r="D54" s="118">
        <v>3.7107365159999999</v>
      </c>
      <c r="E54" s="23">
        <f t="shared" si="0"/>
        <v>-2.3574917168815657E-2</v>
      </c>
      <c r="F54" s="24">
        <f t="shared" si="1"/>
        <v>1.3762974275733825E-4</v>
      </c>
      <c r="G54" s="115"/>
    </row>
    <row r="55" spans="1:7" x14ac:dyDescent="0.15">
      <c r="A55" s="25" t="s">
        <v>1682</v>
      </c>
      <c r="B55" s="25" t="s">
        <v>1683</v>
      </c>
      <c r="C55" s="116">
        <v>0.14492476999999998</v>
      </c>
      <c r="D55" s="118">
        <v>2.9306349999999998E-2</v>
      </c>
      <c r="E55" s="23">
        <f t="shared" si="0"/>
        <v>3.945166149998208</v>
      </c>
      <c r="F55" s="24">
        <f t="shared" si="1"/>
        <v>5.5049816127318276E-6</v>
      </c>
      <c r="G55" s="115"/>
    </row>
    <row r="56" spans="1:7" x14ac:dyDescent="0.15">
      <c r="A56" s="25" t="s">
        <v>1684</v>
      </c>
      <c r="B56" s="25" t="s">
        <v>1685</v>
      </c>
      <c r="C56" s="116">
        <v>4.055752E-2</v>
      </c>
      <c r="D56" s="118">
        <v>2.87725E-3</v>
      </c>
      <c r="E56" s="23">
        <f t="shared" si="0"/>
        <v>13.095931879398732</v>
      </c>
      <c r="F56" s="24">
        <f t="shared" si="1"/>
        <v>1.5405813778969831E-6</v>
      </c>
      <c r="G56" s="115"/>
    </row>
    <row r="57" spans="1:7" x14ac:dyDescent="0.15">
      <c r="A57" s="25" t="s">
        <v>355</v>
      </c>
      <c r="B57" s="25" t="s">
        <v>356</v>
      </c>
      <c r="C57" s="116">
        <v>0.4773232</v>
      </c>
      <c r="D57" s="118">
        <v>2.4215054999999999</v>
      </c>
      <c r="E57" s="23">
        <f t="shared" si="0"/>
        <v>-0.80288163706421478</v>
      </c>
      <c r="F57" s="24">
        <f t="shared" si="1"/>
        <v>1.8131168600994273E-5</v>
      </c>
      <c r="G57" s="115"/>
    </row>
    <row r="58" spans="1:7" x14ac:dyDescent="0.15">
      <c r="A58" s="25" t="s">
        <v>1663</v>
      </c>
      <c r="B58" s="25" t="s">
        <v>354</v>
      </c>
      <c r="C58" s="116">
        <v>9.5707475800000008</v>
      </c>
      <c r="D58" s="118">
        <v>20.450881329999998</v>
      </c>
      <c r="E58" s="23">
        <f t="shared" si="0"/>
        <v>-0.53201295212835698</v>
      </c>
      <c r="F58" s="24">
        <f t="shared" si="1"/>
        <v>3.6354578618960474E-4</v>
      </c>
      <c r="G58" s="115"/>
    </row>
    <row r="59" spans="1:7" x14ac:dyDescent="0.15">
      <c r="A59" s="25" t="s">
        <v>1000</v>
      </c>
      <c r="B59" s="25" t="s">
        <v>1001</v>
      </c>
      <c r="C59" s="116">
        <v>7.533158999999999E-2</v>
      </c>
      <c r="D59" s="118">
        <v>0.15479435999999999</v>
      </c>
      <c r="E59" s="23">
        <f t="shared" si="0"/>
        <v>-0.51334409083121635</v>
      </c>
      <c r="F59" s="24">
        <f t="shared" si="1"/>
        <v>2.8614778399017147E-6</v>
      </c>
      <c r="G59" s="115"/>
    </row>
    <row r="60" spans="1:7" x14ac:dyDescent="0.15">
      <c r="A60" s="25" t="s">
        <v>1002</v>
      </c>
      <c r="B60" s="25" t="s">
        <v>1003</v>
      </c>
      <c r="C60" s="116">
        <v>0.39496050500000002</v>
      </c>
      <c r="D60" s="118">
        <v>0.10137378</v>
      </c>
      <c r="E60" s="23">
        <f t="shared" si="0"/>
        <v>2.8960814620900988</v>
      </c>
      <c r="F60" s="24">
        <f t="shared" si="1"/>
        <v>1.5002613547568696E-5</v>
      </c>
      <c r="G60" s="115"/>
    </row>
    <row r="61" spans="1:7" x14ac:dyDescent="0.15">
      <c r="A61" s="25" t="s">
        <v>1004</v>
      </c>
      <c r="B61" s="25" t="s">
        <v>1005</v>
      </c>
      <c r="C61" s="116">
        <v>5.1651997300000003</v>
      </c>
      <c r="D61" s="118">
        <v>6.8908991390000001</v>
      </c>
      <c r="E61" s="23">
        <f t="shared" si="0"/>
        <v>-0.25043167432725355</v>
      </c>
      <c r="F61" s="24">
        <f t="shared" si="1"/>
        <v>1.9620061870539732E-4</v>
      </c>
      <c r="G61" s="115"/>
    </row>
    <row r="62" spans="1:7" x14ac:dyDescent="0.15">
      <c r="A62" s="25" t="s">
        <v>1006</v>
      </c>
      <c r="B62" s="25" t="s">
        <v>1007</v>
      </c>
      <c r="C62" s="116">
        <v>6.5729614989999998</v>
      </c>
      <c r="D62" s="118">
        <v>6.525585081</v>
      </c>
      <c r="E62" s="23">
        <f t="shared" si="0"/>
        <v>7.2601027205885238E-3</v>
      </c>
      <c r="F62" s="24">
        <f t="shared" si="1"/>
        <v>2.4967458767186063E-4</v>
      </c>
      <c r="G62" s="115"/>
    </row>
    <row r="63" spans="1:7" x14ac:dyDescent="0.15">
      <c r="A63" s="25" t="s">
        <v>1008</v>
      </c>
      <c r="B63" s="25" t="s">
        <v>1009</v>
      </c>
      <c r="C63" s="116">
        <v>580.25657145500008</v>
      </c>
      <c r="D63" s="118">
        <v>428.98220583400001</v>
      </c>
      <c r="E63" s="23">
        <f t="shared" si="0"/>
        <v>0.35263552558526756</v>
      </c>
      <c r="F63" s="24">
        <f t="shared" si="1"/>
        <v>2.2041102818562953E-2</v>
      </c>
      <c r="G63" s="115"/>
    </row>
    <row r="64" spans="1:7" x14ac:dyDescent="0.15">
      <c r="A64" s="25" t="s">
        <v>1129</v>
      </c>
      <c r="B64" s="25" t="s">
        <v>1130</v>
      </c>
      <c r="C64" s="116">
        <v>1.9194438600000001</v>
      </c>
      <c r="D64" s="118">
        <v>0.67731506999999991</v>
      </c>
      <c r="E64" s="23">
        <f t="shared" si="0"/>
        <v>1.8339010085808374</v>
      </c>
      <c r="F64" s="24">
        <f t="shared" si="1"/>
        <v>7.2910263414397735E-5</v>
      </c>
      <c r="G64" s="115"/>
    </row>
    <row r="65" spans="1:7" x14ac:dyDescent="0.15">
      <c r="A65" s="25" t="s">
        <v>42</v>
      </c>
      <c r="B65" s="25" t="s">
        <v>63</v>
      </c>
      <c r="C65" s="116">
        <v>1.57725318</v>
      </c>
      <c r="D65" s="118">
        <v>9.2110570000000003E-2</v>
      </c>
      <c r="E65" s="23">
        <f t="shared" si="0"/>
        <v>16.123476491351642</v>
      </c>
      <c r="F65" s="24">
        <f t="shared" si="1"/>
        <v>5.9912116848781646E-5</v>
      </c>
      <c r="G65" s="115"/>
    </row>
    <row r="66" spans="1:7" x14ac:dyDescent="0.15">
      <c r="A66" s="25" t="s">
        <v>637</v>
      </c>
      <c r="B66" s="25" t="s">
        <v>832</v>
      </c>
      <c r="C66" s="116">
        <v>11.71609334</v>
      </c>
      <c r="D66" s="118">
        <v>8.2935907699999998</v>
      </c>
      <c r="E66" s="23">
        <f t="shared" si="0"/>
        <v>0.41266836825130704</v>
      </c>
      <c r="F66" s="24">
        <f t="shared" si="1"/>
        <v>4.450369554476425E-4</v>
      </c>
      <c r="G66" s="115"/>
    </row>
    <row r="67" spans="1:7" x14ac:dyDescent="0.15">
      <c r="A67" s="25" t="s">
        <v>1010</v>
      </c>
      <c r="B67" s="25" t="s">
        <v>1011</v>
      </c>
      <c r="C67" s="116">
        <v>35.429878451</v>
      </c>
      <c r="D67" s="118">
        <v>62.462569802000004</v>
      </c>
      <c r="E67" s="23">
        <f t="shared" si="0"/>
        <v>-0.43278224761950856</v>
      </c>
      <c r="F67" s="24">
        <f t="shared" si="1"/>
        <v>1.3458074103831845E-3</v>
      </c>
      <c r="G67" s="115"/>
    </row>
    <row r="68" spans="1:7" x14ac:dyDescent="0.15">
      <c r="A68" s="25" t="s">
        <v>410</v>
      </c>
      <c r="B68" s="25" t="s">
        <v>1012</v>
      </c>
      <c r="C68" s="116">
        <v>358.67491094000002</v>
      </c>
      <c r="D68" s="118">
        <v>297.565103593</v>
      </c>
      <c r="E68" s="23">
        <f t="shared" si="0"/>
        <v>0.20536617570111337</v>
      </c>
      <c r="F68" s="24">
        <f t="shared" si="1"/>
        <v>1.3624301695789659E-2</v>
      </c>
      <c r="G68" s="115"/>
    </row>
    <row r="69" spans="1:7" x14ac:dyDescent="0.15">
      <c r="A69" s="25" t="s">
        <v>411</v>
      </c>
      <c r="B69" s="25" t="s">
        <v>1013</v>
      </c>
      <c r="C69" s="116">
        <v>357.48296387900001</v>
      </c>
      <c r="D69" s="118">
        <v>547.62677063299998</v>
      </c>
      <c r="E69" s="23">
        <f t="shared" si="0"/>
        <v>-0.34721422865104523</v>
      </c>
      <c r="F69" s="24">
        <f t="shared" si="1"/>
        <v>1.3579025469688663E-2</v>
      </c>
      <c r="G69" s="115"/>
    </row>
    <row r="70" spans="1:7" x14ac:dyDescent="0.15">
      <c r="A70" s="25" t="s">
        <v>1345</v>
      </c>
      <c r="B70" s="25" t="s">
        <v>1346</v>
      </c>
      <c r="C70" s="116">
        <v>268.9116702</v>
      </c>
      <c r="D70" s="118">
        <v>80.085584030000007</v>
      </c>
      <c r="E70" s="23">
        <f t="shared" ref="E70:E133" si="2">IF(ISERROR(C70/D70-1),"",((C70/D70-1)))</f>
        <v>2.3578036978448691</v>
      </c>
      <c r="F70" s="24">
        <f t="shared" ref="F70:F133" si="3">C70/$C$1705</f>
        <v>1.0214636186070922E-2</v>
      </c>
      <c r="G70" s="115"/>
    </row>
    <row r="71" spans="1:7" x14ac:dyDescent="0.15">
      <c r="A71" s="25" t="s">
        <v>412</v>
      </c>
      <c r="B71" s="25" t="s">
        <v>1014</v>
      </c>
      <c r="C71" s="116">
        <v>7.5157552920000006</v>
      </c>
      <c r="D71" s="118">
        <v>1.63993944</v>
      </c>
      <c r="E71" s="23">
        <f t="shared" si="2"/>
        <v>3.5829468507690754</v>
      </c>
      <c r="F71" s="24">
        <f t="shared" si="3"/>
        <v>2.854867024336277E-4</v>
      </c>
      <c r="G71" s="115"/>
    </row>
    <row r="72" spans="1:7" x14ac:dyDescent="0.15">
      <c r="A72" s="25" t="s">
        <v>98</v>
      </c>
      <c r="B72" s="25" t="s">
        <v>99</v>
      </c>
      <c r="C72" s="116">
        <v>6.1923439999999998E-3</v>
      </c>
      <c r="D72" s="118">
        <v>8.0070000000000002E-3</v>
      </c>
      <c r="E72" s="23">
        <f t="shared" si="2"/>
        <v>-0.22663369551642321</v>
      </c>
      <c r="F72" s="24">
        <f t="shared" si="3"/>
        <v>2.3521679461495961E-7</v>
      </c>
      <c r="G72" s="115"/>
    </row>
    <row r="73" spans="1:7" x14ac:dyDescent="0.15">
      <c r="A73" s="25" t="s">
        <v>1015</v>
      </c>
      <c r="B73" s="25" t="s">
        <v>1016</v>
      </c>
      <c r="C73" s="116">
        <v>27.256138412999999</v>
      </c>
      <c r="D73" s="118">
        <v>15.822536648</v>
      </c>
      <c r="E73" s="23">
        <f t="shared" si="2"/>
        <v>0.72261496493011634</v>
      </c>
      <c r="F73" s="24">
        <f t="shared" si="3"/>
        <v>1.0353270927919269E-3</v>
      </c>
      <c r="G73" s="115"/>
    </row>
    <row r="74" spans="1:7" x14ac:dyDescent="0.15">
      <c r="A74" s="25" t="s">
        <v>1017</v>
      </c>
      <c r="B74" s="25" t="s">
        <v>1018</v>
      </c>
      <c r="C74" s="116">
        <v>67.903423512999993</v>
      </c>
      <c r="D74" s="118">
        <v>48.166958094999998</v>
      </c>
      <c r="E74" s="23">
        <f t="shared" si="2"/>
        <v>0.40975112812965353</v>
      </c>
      <c r="F74" s="24">
        <f t="shared" si="3"/>
        <v>2.5793182068228021E-3</v>
      </c>
      <c r="G74" s="115"/>
    </row>
    <row r="75" spans="1:7" x14ac:dyDescent="0.15">
      <c r="A75" s="25" t="s">
        <v>1019</v>
      </c>
      <c r="B75" s="25" t="s">
        <v>1020</v>
      </c>
      <c r="C75" s="116">
        <v>42.671347950000005</v>
      </c>
      <c r="D75" s="118">
        <v>18.719464571</v>
      </c>
      <c r="E75" s="23">
        <f t="shared" si="2"/>
        <v>1.2795175464636963</v>
      </c>
      <c r="F75" s="24">
        <f t="shared" si="3"/>
        <v>1.6208753400487163E-3</v>
      </c>
      <c r="G75" s="115"/>
    </row>
    <row r="76" spans="1:7" x14ac:dyDescent="0.15">
      <c r="A76" s="25" t="s">
        <v>1664</v>
      </c>
      <c r="B76" s="25" t="s">
        <v>1665</v>
      </c>
      <c r="C76" s="116">
        <v>4.1169520500000001</v>
      </c>
      <c r="D76" s="118">
        <v>2.7933844900000002</v>
      </c>
      <c r="E76" s="23">
        <f t="shared" si="2"/>
        <v>0.47382219123010882</v>
      </c>
      <c r="F76" s="24">
        <f t="shared" si="3"/>
        <v>1.5638282769569762E-4</v>
      </c>
      <c r="G76" s="115"/>
    </row>
    <row r="77" spans="1:7" x14ac:dyDescent="0.15">
      <c r="A77" s="25" t="s">
        <v>436</v>
      </c>
      <c r="B77" s="25" t="s">
        <v>1021</v>
      </c>
      <c r="C77" s="116">
        <v>2.05976655</v>
      </c>
      <c r="D77" s="118">
        <v>1.49036291</v>
      </c>
      <c r="E77" s="23">
        <f t="shared" si="2"/>
        <v>0.3820570387114639</v>
      </c>
      <c r="F77" s="24">
        <f t="shared" si="3"/>
        <v>7.8240434566638083E-5</v>
      </c>
      <c r="G77" s="115"/>
    </row>
    <row r="78" spans="1:7" x14ac:dyDescent="0.15">
      <c r="A78" s="25" t="s">
        <v>1022</v>
      </c>
      <c r="B78" s="25" t="s">
        <v>1023</v>
      </c>
      <c r="C78" s="116">
        <v>7.9948195679999996</v>
      </c>
      <c r="D78" s="118">
        <v>7.5432319940000001</v>
      </c>
      <c r="E78" s="23">
        <f t="shared" si="2"/>
        <v>5.9866589594380626E-2</v>
      </c>
      <c r="F78" s="24">
        <f t="shared" si="3"/>
        <v>3.0368400597736756E-4</v>
      </c>
      <c r="G78" s="115"/>
    </row>
    <row r="79" spans="1:7" x14ac:dyDescent="0.15">
      <c r="A79" s="25" t="s">
        <v>1024</v>
      </c>
      <c r="B79" s="25" t="s">
        <v>1025</v>
      </c>
      <c r="C79" s="116">
        <v>11.04356321</v>
      </c>
      <c r="D79" s="118">
        <v>4.2967123899999997</v>
      </c>
      <c r="E79" s="23">
        <f t="shared" si="2"/>
        <v>1.570235614490362</v>
      </c>
      <c r="F79" s="24">
        <f t="shared" si="3"/>
        <v>4.1949083245115164E-4</v>
      </c>
      <c r="G79" s="115"/>
    </row>
    <row r="80" spans="1:7" x14ac:dyDescent="0.15">
      <c r="A80" s="25" t="s">
        <v>1026</v>
      </c>
      <c r="B80" s="25" t="s">
        <v>1027</v>
      </c>
      <c r="C80" s="116">
        <v>1.9045816200000001</v>
      </c>
      <c r="D80" s="118">
        <v>1.0715293600000002</v>
      </c>
      <c r="E80" s="23">
        <f t="shared" si="2"/>
        <v>0.77744230918693602</v>
      </c>
      <c r="F80" s="24">
        <f t="shared" si="3"/>
        <v>7.2345719769277531E-5</v>
      </c>
      <c r="G80" s="115"/>
    </row>
    <row r="81" spans="1:7" x14ac:dyDescent="0.15">
      <c r="A81" s="25" t="s">
        <v>1028</v>
      </c>
      <c r="B81" s="25" t="s">
        <v>1029</v>
      </c>
      <c r="C81" s="116">
        <v>2.9789190400000001</v>
      </c>
      <c r="D81" s="118">
        <v>5.0981366399999999</v>
      </c>
      <c r="E81" s="23">
        <f t="shared" si="2"/>
        <v>-0.41568473927760397</v>
      </c>
      <c r="F81" s="24">
        <f t="shared" si="3"/>
        <v>1.1315453211357002E-4</v>
      </c>
      <c r="G81" s="115"/>
    </row>
    <row r="82" spans="1:7" x14ac:dyDescent="0.15">
      <c r="A82" s="25" t="s">
        <v>437</v>
      </c>
      <c r="B82" s="25" t="s">
        <v>1032</v>
      </c>
      <c r="C82" s="116">
        <v>14.974269826999999</v>
      </c>
      <c r="D82" s="118">
        <v>13.357594744999998</v>
      </c>
      <c r="E82" s="23">
        <f t="shared" si="2"/>
        <v>0.12103040351670735</v>
      </c>
      <c r="F82" s="24">
        <f t="shared" si="3"/>
        <v>5.6879910909446332E-4</v>
      </c>
      <c r="G82" s="115"/>
    </row>
    <row r="83" spans="1:7" x14ac:dyDescent="0.15">
      <c r="A83" s="25" t="s">
        <v>1030</v>
      </c>
      <c r="B83" s="25" t="s">
        <v>1031</v>
      </c>
      <c r="C83" s="116">
        <v>11.434368189999999</v>
      </c>
      <c r="D83" s="118">
        <v>1.533935665</v>
      </c>
      <c r="E83" s="23">
        <f t="shared" si="2"/>
        <v>6.4542684226590419</v>
      </c>
      <c r="F83" s="24">
        <f t="shared" si="3"/>
        <v>4.3433559797373292E-4</v>
      </c>
      <c r="G83" s="115"/>
    </row>
    <row r="84" spans="1:7" x14ac:dyDescent="0.15">
      <c r="A84" s="25" t="s">
        <v>1033</v>
      </c>
      <c r="B84" s="25" t="s">
        <v>1034</v>
      </c>
      <c r="C84" s="116">
        <v>3.0015693900000002</v>
      </c>
      <c r="D84" s="118">
        <v>1.20333651</v>
      </c>
      <c r="E84" s="23">
        <f t="shared" si="2"/>
        <v>1.4943724095930575</v>
      </c>
      <c r="F84" s="24">
        <f t="shared" si="3"/>
        <v>1.140149078814387E-4</v>
      </c>
      <c r="G84" s="115"/>
    </row>
    <row r="85" spans="1:7" x14ac:dyDescent="0.15">
      <c r="A85" s="25" t="s">
        <v>1035</v>
      </c>
      <c r="B85" s="25" t="s">
        <v>1036</v>
      </c>
      <c r="C85" s="116">
        <v>2.93214409</v>
      </c>
      <c r="D85" s="118">
        <v>1.1016253999999999</v>
      </c>
      <c r="E85" s="23">
        <f t="shared" si="2"/>
        <v>1.6616525817215182</v>
      </c>
      <c r="F85" s="24">
        <f t="shared" si="3"/>
        <v>1.113777810468859E-4</v>
      </c>
      <c r="G85" s="115"/>
    </row>
    <row r="86" spans="1:7" x14ac:dyDescent="0.15">
      <c r="A86" s="25" t="s">
        <v>1037</v>
      </c>
      <c r="B86" s="25" t="s">
        <v>1038</v>
      </c>
      <c r="C86" s="116">
        <v>5.5787413299999997</v>
      </c>
      <c r="D86" s="118">
        <v>3.8891546899999998</v>
      </c>
      <c r="E86" s="23">
        <f t="shared" si="2"/>
        <v>0.43443544283398006</v>
      </c>
      <c r="F86" s="24">
        <f t="shared" si="3"/>
        <v>2.1190903697026467E-4</v>
      </c>
      <c r="G86" s="115"/>
    </row>
    <row r="87" spans="1:7" x14ac:dyDescent="0.15">
      <c r="A87" s="25" t="s">
        <v>1039</v>
      </c>
      <c r="B87" s="25" t="s">
        <v>1040</v>
      </c>
      <c r="C87" s="116">
        <v>9.8324783699999987</v>
      </c>
      <c r="D87" s="118">
        <v>3.9566284</v>
      </c>
      <c r="E87" s="23">
        <f t="shared" si="2"/>
        <v>1.4850649027338525</v>
      </c>
      <c r="F87" s="24">
        <f t="shared" si="3"/>
        <v>3.7348765593647938E-4</v>
      </c>
      <c r="G87" s="115"/>
    </row>
    <row r="88" spans="1:7" x14ac:dyDescent="0.15">
      <c r="A88" s="25" t="s">
        <v>1041</v>
      </c>
      <c r="B88" s="25" t="s">
        <v>1042</v>
      </c>
      <c r="C88" s="116">
        <v>3.2047175750000001</v>
      </c>
      <c r="D88" s="118">
        <v>1.7813894699999999</v>
      </c>
      <c r="E88" s="23">
        <f t="shared" si="2"/>
        <v>0.79899883151324591</v>
      </c>
      <c r="F88" s="24">
        <f t="shared" si="3"/>
        <v>1.2173151162753982E-4</v>
      </c>
      <c r="G88" s="115"/>
    </row>
    <row r="89" spans="1:7" x14ac:dyDescent="0.15">
      <c r="A89" s="25" t="s">
        <v>1043</v>
      </c>
      <c r="B89" s="25" t="s">
        <v>1044</v>
      </c>
      <c r="C89" s="116">
        <v>26.77241296</v>
      </c>
      <c r="D89" s="118">
        <v>5.1609137149999995</v>
      </c>
      <c r="E89" s="23">
        <f t="shared" si="2"/>
        <v>4.187533533487878</v>
      </c>
      <c r="F89" s="24">
        <f t="shared" si="3"/>
        <v>1.0169527339823504E-3</v>
      </c>
      <c r="G89" s="115"/>
    </row>
    <row r="90" spans="1:7" x14ac:dyDescent="0.15">
      <c r="A90" s="25" t="s">
        <v>1045</v>
      </c>
      <c r="B90" s="25" t="s">
        <v>1046</v>
      </c>
      <c r="C90" s="116">
        <v>13.31378041</v>
      </c>
      <c r="D90" s="118">
        <v>14.326945213</v>
      </c>
      <c r="E90" s="23">
        <f t="shared" si="2"/>
        <v>-7.0717434033367721E-2</v>
      </c>
      <c r="F90" s="24">
        <f t="shared" si="3"/>
        <v>5.0572525561364847E-4</v>
      </c>
      <c r="G90" s="115"/>
    </row>
    <row r="91" spans="1:7" x14ac:dyDescent="0.15">
      <c r="A91" s="25" t="s">
        <v>104</v>
      </c>
      <c r="B91" s="25" t="s">
        <v>402</v>
      </c>
      <c r="C91" s="116">
        <v>3.41973386</v>
      </c>
      <c r="D91" s="118">
        <v>3.0531689700000002</v>
      </c>
      <c r="E91" s="23">
        <f t="shared" si="2"/>
        <v>0.12006046622437672</v>
      </c>
      <c r="F91" s="24">
        <f t="shared" si="3"/>
        <v>1.2989892631698805E-4</v>
      </c>
      <c r="G91" s="115"/>
    </row>
    <row r="92" spans="1:7" x14ac:dyDescent="0.15">
      <c r="A92" s="25" t="s">
        <v>1047</v>
      </c>
      <c r="B92" s="25" t="s">
        <v>1048</v>
      </c>
      <c r="C92" s="116">
        <v>0.91596814999999998</v>
      </c>
      <c r="D92" s="118">
        <v>1.6799976299999999</v>
      </c>
      <c r="E92" s="23">
        <f t="shared" si="2"/>
        <v>-0.45478009394572771</v>
      </c>
      <c r="F92" s="24">
        <f t="shared" si="3"/>
        <v>3.4793140079490823E-5</v>
      </c>
      <c r="G92" s="115"/>
    </row>
    <row r="93" spans="1:7" x14ac:dyDescent="0.15">
      <c r="A93" s="25" t="s">
        <v>1049</v>
      </c>
      <c r="B93" s="25" t="s">
        <v>1050</v>
      </c>
      <c r="C93" s="116">
        <v>1.1802786599999999</v>
      </c>
      <c r="D93" s="118">
        <v>0.97746435499999995</v>
      </c>
      <c r="E93" s="23">
        <f t="shared" si="2"/>
        <v>0.20749023119109022</v>
      </c>
      <c r="F93" s="24">
        <f t="shared" si="3"/>
        <v>4.4833000743763547E-5</v>
      </c>
      <c r="G93" s="115"/>
    </row>
    <row r="94" spans="1:7" x14ac:dyDescent="0.15">
      <c r="A94" s="25" t="s">
        <v>630</v>
      </c>
      <c r="B94" s="25" t="s">
        <v>1183</v>
      </c>
      <c r="C94" s="116">
        <v>0.35245545</v>
      </c>
      <c r="D94" s="118">
        <v>1.49058172</v>
      </c>
      <c r="E94" s="23">
        <f t="shared" si="2"/>
        <v>-0.7635450339482226</v>
      </c>
      <c r="F94" s="24">
        <f t="shared" si="3"/>
        <v>1.3388054861547286E-5</v>
      </c>
      <c r="G94" s="115"/>
    </row>
    <row r="95" spans="1:7" x14ac:dyDescent="0.15">
      <c r="A95" s="25" t="s">
        <v>1051</v>
      </c>
      <c r="B95" s="25" t="s">
        <v>1052</v>
      </c>
      <c r="C95" s="116">
        <v>7.7590368669999998</v>
      </c>
      <c r="D95" s="118">
        <v>4.2857677920000006</v>
      </c>
      <c r="E95" s="23">
        <f t="shared" si="2"/>
        <v>0.81041933291004553</v>
      </c>
      <c r="F95" s="24">
        <f t="shared" si="3"/>
        <v>2.9472777693794768E-4</v>
      </c>
      <c r="G95" s="115"/>
    </row>
    <row r="96" spans="1:7" x14ac:dyDescent="0.15">
      <c r="A96" s="25" t="s">
        <v>1053</v>
      </c>
      <c r="B96" s="25" t="s">
        <v>1054</v>
      </c>
      <c r="C96" s="116">
        <v>52.409559373</v>
      </c>
      <c r="D96" s="118">
        <v>58.472346389000002</v>
      </c>
      <c r="E96" s="23">
        <f t="shared" si="2"/>
        <v>-0.10368639862108475</v>
      </c>
      <c r="F96" s="24">
        <f t="shared" si="3"/>
        <v>1.9907822567511546E-3</v>
      </c>
      <c r="G96" s="115"/>
    </row>
    <row r="97" spans="1:7" x14ac:dyDescent="0.15">
      <c r="A97" s="25" t="s">
        <v>323</v>
      </c>
      <c r="B97" s="25" t="s">
        <v>324</v>
      </c>
      <c r="C97" s="116">
        <v>4.5703493909999997</v>
      </c>
      <c r="D97" s="118">
        <v>2.7797555479999998</v>
      </c>
      <c r="E97" s="23">
        <f t="shared" si="2"/>
        <v>0.64415514676760344</v>
      </c>
      <c r="F97" s="24">
        <f t="shared" si="3"/>
        <v>1.7360517019426774E-4</v>
      </c>
      <c r="G97" s="115"/>
    </row>
    <row r="98" spans="1:7" x14ac:dyDescent="0.15">
      <c r="A98" s="25" t="s">
        <v>315</v>
      </c>
      <c r="B98" s="25" t="s">
        <v>1055</v>
      </c>
      <c r="C98" s="116">
        <v>505.63533721900001</v>
      </c>
      <c r="D98" s="118">
        <v>679.21696624600008</v>
      </c>
      <c r="E98" s="23">
        <f t="shared" si="2"/>
        <v>-0.25556138561493469</v>
      </c>
      <c r="F98" s="24">
        <f t="shared" si="3"/>
        <v>1.9206607912077778E-2</v>
      </c>
      <c r="G98" s="115"/>
    </row>
    <row r="99" spans="1:7" x14ac:dyDescent="0.15">
      <c r="A99" s="25" t="s">
        <v>380</v>
      </c>
      <c r="B99" s="25" t="s">
        <v>316</v>
      </c>
      <c r="C99" s="116">
        <v>11.064750732</v>
      </c>
      <c r="D99" s="118">
        <v>20.403191340999999</v>
      </c>
      <c r="E99" s="23">
        <f t="shared" si="2"/>
        <v>-0.45769509548413145</v>
      </c>
      <c r="F99" s="24">
        <f t="shared" si="3"/>
        <v>4.2029564255386461E-4</v>
      </c>
      <c r="G99" s="115"/>
    </row>
    <row r="100" spans="1:7" x14ac:dyDescent="0.15">
      <c r="A100" s="25" t="s">
        <v>40</v>
      </c>
      <c r="B100" s="25" t="s">
        <v>61</v>
      </c>
      <c r="C100" s="116">
        <v>2.9143180000000001E-2</v>
      </c>
      <c r="D100" s="118">
        <v>6.1546238099999995</v>
      </c>
      <c r="E100" s="23">
        <f t="shared" si="2"/>
        <v>-0.99526483162908375</v>
      </c>
      <c r="F100" s="24">
        <f t="shared" si="3"/>
        <v>1.1070065526861556E-6</v>
      </c>
      <c r="G100" s="115"/>
    </row>
    <row r="101" spans="1:7" x14ac:dyDescent="0.15">
      <c r="A101" s="25" t="s">
        <v>235</v>
      </c>
      <c r="B101" s="25" t="s">
        <v>1094</v>
      </c>
      <c r="C101" s="116">
        <v>14.274215310000001</v>
      </c>
      <c r="D101" s="118">
        <v>0</v>
      </c>
      <c r="E101" s="23" t="str">
        <f t="shared" si="2"/>
        <v/>
      </c>
      <c r="F101" s="24">
        <f t="shared" si="3"/>
        <v>5.42207469556275E-4</v>
      </c>
      <c r="G101" s="115"/>
    </row>
    <row r="102" spans="1:7" x14ac:dyDescent="0.15">
      <c r="A102" s="25" t="s">
        <v>236</v>
      </c>
      <c r="B102" s="25" t="s">
        <v>1096</v>
      </c>
      <c r="C102" s="116">
        <v>2.9924097000000001</v>
      </c>
      <c r="D102" s="118">
        <v>0</v>
      </c>
      <c r="E102" s="23" t="str">
        <f t="shared" si="2"/>
        <v/>
      </c>
      <c r="F102" s="24">
        <f t="shared" si="3"/>
        <v>1.1366697615777045E-4</v>
      </c>
      <c r="G102" s="115"/>
    </row>
    <row r="103" spans="1:7" x14ac:dyDescent="0.15">
      <c r="A103" s="25" t="s">
        <v>1056</v>
      </c>
      <c r="B103" s="25" t="s">
        <v>1057</v>
      </c>
      <c r="C103" s="116">
        <v>0.17399341000000002</v>
      </c>
      <c r="D103" s="118">
        <v>1.6509912199999999</v>
      </c>
      <c r="E103" s="23">
        <f t="shared" si="2"/>
        <v>-0.89461275875228452</v>
      </c>
      <c r="F103" s="24">
        <f t="shared" si="3"/>
        <v>6.6091567562019263E-6</v>
      </c>
      <c r="G103" s="115"/>
    </row>
    <row r="104" spans="1:7" x14ac:dyDescent="0.15">
      <c r="A104" s="25" t="s">
        <v>163</v>
      </c>
      <c r="B104" s="25" t="s">
        <v>164</v>
      </c>
      <c r="C104" s="116">
        <v>7.9833219999999996E-2</v>
      </c>
      <c r="D104" s="118">
        <v>1.96145E-3</v>
      </c>
      <c r="E104" s="23">
        <f t="shared" si="2"/>
        <v>39.701124168344847</v>
      </c>
      <c r="F104" s="24">
        <f t="shared" si="3"/>
        <v>3.0324726972840793E-6</v>
      </c>
      <c r="G104" s="115"/>
    </row>
    <row r="105" spans="1:7" x14ac:dyDescent="0.15">
      <c r="A105" s="25" t="s">
        <v>1058</v>
      </c>
      <c r="B105" s="25" t="s">
        <v>1059</v>
      </c>
      <c r="C105" s="116">
        <v>55.026171931999997</v>
      </c>
      <c r="D105" s="118">
        <v>16.788968212</v>
      </c>
      <c r="E105" s="23">
        <f t="shared" si="2"/>
        <v>2.2775195733987847</v>
      </c>
      <c r="F105" s="24">
        <f t="shared" si="3"/>
        <v>2.0901745416237695E-3</v>
      </c>
      <c r="G105" s="115"/>
    </row>
    <row r="106" spans="1:7" x14ac:dyDescent="0.15">
      <c r="A106" s="25" t="s">
        <v>381</v>
      </c>
      <c r="B106" s="25" t="s">
        <v>1060</v>
      </c>
      <c r="C106" s="116">
        <v>14.578237660000001</v>
      </c>
      <c r="D106" s="118">
        <v>4.9100562829999994</v>
      </c>
      <c r="E106" s="23">
        <f t="shared" si="2"/>
        <v>1.9690571390136555</v>
      </c>
      <c r="F106" s="24">
        <f t="shared" si="3"/>
        <v>5.537557883606417E-4</v>
      </c>
      <c r="G106" s="115"/>
    </row>
    <row r="107" spans="1:7" x14ac:dyDescent="0.15">
      <c r="A107" s="25" t="s">
        <v>382</v>
      </c>
      <c r="B107" s="25" t="s">
        <v>1061</v>
      </c>
      <c r="C107" s="116">
        <v>13.783199310000001</v>
      </c>
      <c r="D107" s="118">
        <v>15.89134808</v>
      </c>
      <c r="E107" s="23">
        <f t="shared" si="2"/>
        <v>-0.13266015943941234</v>
      </c>
      <c r="F107" s="24">
        <f t="shared" si="3"/>
        <v>5.2355617860334034E-4</v>
      </c>
      <c r="G107" s="115"/>
    </row>
    <row r="108" spans="1:7" x14ac:dyDescent="0.15">
      <c r="A108" s="25" t="s">
        <v>383</v>
      </c>
      <c r="B108" s="25" t="s">
        <v>1062</v>
      </c>
      <c r="C108" s="116">
        <v>61.754748653999997</v>
      </c>
      <c r="D108" s="118">
        <v>77.515520840000008</v>
      </c>
      <c r="E108" s="23">
        <f t="shared" si="2"/>
        <v>-0.20332408290891657</v>
      </c>
      <c r="F108" s="24">
        <f t="shared" si="3"/>
        <v>2.3457601888148285E-3</v>
      </c>
      <c r="G108" s="115"/>
    </row>
    <row r="109" spans="1:7" x14ac:dyDescent="0.15">
      <c r="A109" s="25" t="s">
        <v>384</v>
      </c>
      <c r="B109" s="25" t="s">
        <v>1063</v>
      </c>
      <c r="C109" s="116">
        <v>0.42735664000000001</v>
      </c>
      <c r="D109" s="118">
        <v>7.3055066500000008</v>
      </c>
      <c r="E109" s="23">
        <f t="shared" si="2"/>
        <v>-0.94150212155374602</v>
      </c>
      <c r="F109" s="24">
        <f t="shared" si="3"/>
        <v>1.6233183915205492E-5</v>
      </c>
      <c r="G109" s="115"/>
    </row>
    <row r="110" spans="1:7" x14ac:dyDescent="0.15">
      <c r="A110" s="25" t="s">
        <v>385</v>
      </c>
      <c r="B110" s="25" t="s">
        <v>1064</v>
      </c>
      <c r="C110" s="116">
        <v>0.10366494999999999</v>
      </c>
      <c r="D110" s="118">
        <v>2.1507621000000001</v>
      </c>
      <c r="E110" s="23">
        <f t="shared" si="2"/>
        <v>-0.95180082911076036</v>
      </c>
      <c r="F110" s="24">
        <f t="shared" si="3"/>
        <v>3.937723300404508E-6</v>
      </c>
      <c r="G110" s="115"/>
    </row>
    <row r="111" spans="1:7" x14ac:dyDescent="0.15">
      <c r="A111" s="25" t="s">
        <v>386</v>
      </c>
      <c r="B111" s="25" t="s">
        <v>1065</v>
      </c>
      <c r="C111" s="116">
        <v>50.631345108000005</v>
      </c>
      <c r="D111" s="118">
        <v>36.302048321000001</v>
      </c>
      <c r="E111" s="23">
        <f t="shared" si="2"/>
        <v>0.39472419463203656</v>
      </c>
      <c r="F111" s="24">
        <f t="shared" si="3"/>
        <v>1.9232366133644348E-3</v>
      </c>
      <c r="G111" s="115"/>
    </row>
    <row r="112" spans="1:7" x14ac:dyDescent="0.15">
      <c r="A112" s="25" t="s">
        <v>387</v>
      </c>
      <c r="B112" s="25" t="s">
        <v>1066</v>
      </c>
      <c r="C112" s="116">
        <v>49.503431854999995</v>
      </c>
      <c r="D112" s="118">
        <v>75.480414594999999</v>
      </c>
      <c r="E112" s="23">
        <f t="shared" si="2"/>
        <v>-0.3441552736479111</v>
      </c>
      <c r="F112" s="24">
        <f t="shared" si="3"/>
        <v>1.8803927177451999E-3</v>
      </c>
      <c r="G112" s="115"/>
    </row>
    <row r="113" spans="1:7" x14ac:dyDescent="0.15">
      <c r="A113" s="25" t="s">
        <v>388</v>
      </c>
      <c r="B113" s="25" t="s">
        <v>1067</v>
      </c>
      <c r="C113" s="116">
        <v>20.549631290000001</v>
      </c>
      <c r="D113" s="118">
        <v>19.019495489999997</v>
      </c>
      <c r="E113" s="23">
        <f t="shared" si="2"/>
        <v>8.045091421086914E-2</v>
      </c>
      <c r="F113" s="24">
        <f t="shared" si="3"/>
        <v>7.8057976148500114E-4</v>
      </c>
      <c r="G113" s="115"/>
    </row>
    <row r="114" spans="1:7" x14ac:dyDescent="0.15">
      <c r="A114" s="25" t="s">
        <v>389</v>
      </c>
      <c r="B114" s="25" t="s">
        <v>1068</v>
      </c>
      <c r="C114" s="116">
        <v>60.678826163000004</v>
      </c>
      <c r="D114" s="118">
        <v>53.019702193999997</v>
      </c>
      <c r="E114" s="23">
        <f t="shared" si="2"/>
        <v>0.14445807222709672</v>
      </c>
      <c r="F114" s="24">
        <f t="shared" si="3"/>
        <v>2.3048911673930277E-3</v>
      </c>
      <c r="G114" s="115"/>
    </row>
    <row r="115" spans="1:7" x14ac:dyDescent="0.15">
      <c r="A115" s="25" t="s">
        <v>390</v>
      </c>
      <c r="B115" s="25" t="s">
        <v>1069</v>
      </c>
      <c r="C115" s="116">
        <v>11.297230151000001</v>
      </c>
      <c r="D115" s="118">
        <v>17.181257109000001</v>
      </c>
      <c r="E115" s="23">
        <f t="shared" si="2"/>
        <v>-0.34246777873533996</v>
      </c>
      <c r="F115" s="24">
        <f t="shared" si="3"/>
        <v>4.2912639610229929E-4</v>
      </c>
      <c r="G115" s="115"/>
    </row>
    <row r="116" spans="1:7" x14ac:dyDescent="0.15">
      <c r="A116" s="25" t="s">
        <v>1070</v>
      </c>
      <c r="B116" s="25" t="s">
        <v>1071</v>
      </c>
      <c r="C116" s="116">
        <v>30.391852329999999</v>
      </c>
      <c r="D116" s="118">
        <v>31.891533079999999</v>
      </c>
      <c r="E116" s="23">
        <f t="shared" si="2"/>
        <v>-4.7024416989865148E-2</v>
      </c>
      <c r="F116" s="24">
        <f t="shared" si="3"/>
        <v>1.1544374936976679E-3</v>
      </c>
      <c r="G116" s="115"/>
    </row>
    <row r="117" spans="1:7" x14ac:dyDescent="0.15">
      <c r="A117" s="25" t="s">
        <v>391</v>
      </c>
      <c r="B117" s="25" t="s">
        <v>1072</v>
      </c>
      <c r="C117" s="116">
        <v>15.975395320000001</v>
      </c>
      <c r="D117" s="118">
        <v>9.1412416499999996</v>
      </c>
      <c r="E117" s="23">
        <f t="shared" si="2"/>
        <v>0.74761765760781529</v>
      </c>
      <c r="F117" s="24">
        <f t="shared" si="3"/>
        <v>6.0682695920595293E-4</v>
      </c>
      <c r="G117" s="115"/>
    </row>
    <row r="118" spans="1:7" x14ac:dyDescent="0.15">
      <c r="A118" s="25" t="s">
        <v>1073</v>
      </c>
      <c r="B118" s="25" t="s">
        <v>1074</v>
      </c>
      <c r="C118" s="116">
        <v>0</v>
      </c>
      <c r="D118" s="118">
        <v>0.10921</v>
      </c>
      <c r="E118" s="23">
        <f t="shared" si="2"/>
        <v>-1</v>
      </c>
      <c r="F118" s="24">
        <f t="shared" si="3"/>
        <v>0</v>
      </c>
      <c r="G118" s="115"/>
    </row>
    <row r="119" spans="1:7" x14ac:dyDescent="0.15">
      <c r="A119" s="25" t="s">
        <v>392</v>
      </c>
      <c r="B119" s="25" t="s">
        <v>1075</v>
      </c>
      <c r="C119" s="116">
        <v>15.81031224</v>
      </c>
      <c r="D119" s="118">
        <v>91.630340510000011</v>
      </c>
      <c r="E119" s="23">
        <f t="shared" si="2"/>
        <v>-0.8274554896118218</v>
      </c>
      <c r="F119" s="24">
        <f t="shared" si="3"/>
        <v>6.0055626220934465E-4</v>
      </c>
      <c r="G119" s="115"/>
    </row>
    <row r="120" spans="1:7" x14ac:dyDescent="0.15">
      <c r="A120" s="25" t="s">
        <v>1296</v>
      </c>
      <c r="B120" s="25" t="s">
        <v>1297</v>
      </c>
      <c r="C120" s="116">
        <v>0</v>
      </c>
      <c r="D120" s="118">
        <v>1.6131E-2</v>
      </c>
      <c r="E120" s="23">
        <f t="shared" si="2"/>
        <v>-1</v>
      </c>
      <c r="F120" s="24">
        <f t="shared" si="3"/>
        <v>0</v>
      </c>
      <c r="G120" s="115"/>
    </row>
    <row r="121" spans="1:7" x14ac:dyDescent="0.15">
      <c r="A121" s="25" t="s">
        <v>1294</v>
      </c>
      <c r="B121" s="25" t="s">
        <v>1295</v>
      </c>
      <c r="C121" s="116">
        <v>0.64745593000000001</v>
      </c>
      <c r="D121" s="118">
        <v>0</v>
      </c>
      <c r="E121" s="23" t="str">
        <f t="shared" si="2"/>
        <v/>
      </c>
      <c r="F121" s="24">
        <f t="shared" si="3"/>
        <v>2.4593677048472706E-5</v>
      </c>
      <c r="G121" s="115"/>
    </row>
    <row r="122" spans="1:7" x14ac:dyDescent="0.15">
      <c r="A122" s="25" t="s">
        <v>426</v>
      </c>
      <c r="B122" s="25" t="s">
        <v>1322</v>
      </c>
      <c r="C122" s="116">
        <v>0</v>
      </c>
      <c r="D122" s="118">
        <v>1.0961E-2</v>
      </c>
      <c r="E122" s="23">
        <f t="shared" si="2"/>
        <v>-1</v>
      </c>
      <c r="F122" s="24">
        <f t="shared" si="3"/>
        <v>0</v>
      </c>
      <c r="G122" s="115"/>
    </row>
    <row r="123" spans="1:7" x14ac:dyDescent="0.15">
      <c r="A123" s="25" t="s">
        <v>427</v>
      </c>
      <c r="B123" s="25" t="s">
        <v>1333</v>
      </c>
      <c r="C123" s="116">
        <v>2.98578E-2</v>
      </c>
      <c r="D123" s="118">
        <v>0</v>
      </c>
      <c r="E123" s="23" t="str">
        <f t="shared" si="2"/>
        <v/>
      </c>
      <c r="F123" s="24">
        <f t="shared" si="3"/>
        <v>1.1341514635256925E-6</v>
      </c>
      <c r="G123" s="115"/>
    </row>
    <row r="124" spans="1:7" x14ac:dyDescent="0.15">
      <c r="A124" s="25" t="s">
        <v>1076</v>
      </c>
      <c r="B124" s="25" t="s">
        <v>1077</v>
      </c>
      <c r="C124" s="116">
        <v>0.55508137999999996</v>
      </c>
      <c r="D124" s="118">
        <v>1.903915</v>
      </c>
      <c r="E124" s="23">
        <f t="shared" si="2"/>
        <v>-0.70845264625784243</v>
      </c>
      <c r="F124" s="24">
        <f t="shared" si="3"/>
        <v>2.1084820700214385E-5</v>
      </c>
      <c r="G124" s="115"/>
    </row>
    <row r="125" spans="1:7" x14ac:dyDescent="0.15">
      <c r="A125" s="25" t="s">
        <v>393</v>
      </c>
      <c r="B125" s="25" t="s">
        <v>1078</v>
      </c>
      <c r="C125" s="116">
        <v>1.7154350300000001</v>
      </c>
      <c r="D125" s="118">
        <v>1.9530311899999999</v>
      </c>
      <c r="E125" s="23">
        <f t="shared" si="2"/>
        <v>-0.1216550771009447</v>
      </c>
      <c r="F125" s="24">
        <f t="shared" si="3"/>
        <v>6.5160967983499799E-5</v>
      </c>
      <c r="G125" s="115"/>
    </row>
    <row r="126" spans="1:7" x14ac:dyDescent="0.15">
      <c r="A126" s="25" t="s">
        <v>1384</v>
      </c>
      <c r="B126" s="25" t="s">
        <v>322</v>
      </c>
      <c r="C126" s="116">
        <v>55.50118999</v>
      </c>
      <c r="D126" s="118">
        <v>12.397566401000001</v>
      </c>
      <c r="E126" s="23">
        <f t="shared" si="2"/>
        <v>3.4767810225661071</v>
      </c>
      <c r="F126" s="24">
        <f t="shared" si="3"/>
        <v>2.1082181491796454E-3</v>
      </c>
      <c r="G126" s="115"/>
    </row>
    <row r="127" spans="1:7" x14ac:dyDescent="0.15">
      <c r="A127" s="25" t="s">
        <v>1079</v>
      </c>
      <c r="B127" s="25" t="s">
        <v>1080</v>
      </c>
      <c r="C127" s="116">
        <v>3.90893E-2</v>
      </c>
      <c r="D127" s="118">
        <v>2.5263169999999998E-2</v>
      </c>
      <c r="E127" s="23">
        <f t="shared" si="2"/>
        <v>0.54728405025972604</v>
      </c>
      <c r="F127" s="24">
        <f t="shared" si="3"/>
        <v>1.4848108970920447E-6</v>
      </c>
      <c r="G127" s="115"/>
    </row>
    <row r="128" spans="1:7" x14ac:dyDescent="0.15">
      <c r="A128" s="25" t="s">
        <v>1081</v>
      </c>
      <c r="B128" s="25" t="s">
        <v>1082</v>
      </c>
      <c r="C128" s="116">
        <v>1.5289127579999999</v>
      </c>
      <c r="D128" s="118">
        <v>1.3543961899999999</v>
      </c>
      <c r="E128" s="23">
        <f t="shared" si="2"/>
        <v>0.12885193364284353</v>
      </c>
      <c r="F128" s="24">
        <f t="shared" si="3"/>
        <v>5.8075901174527358E-5</v>
      </c>
      <c r="G128" s="115"/>
    </row>
    <row r="129" spans="1:7" x14ac:dyDescent="0.15">
      <c r="A129" s="25" t="s">
        <v>1668</v>
      </c>
      <c r="B129" s="25" t="s">
        <v>1669</v>
      </c>
      <c r="C129" s="116">
        <v>20.802750449999998</v>
      </c>
      <c r="D129" s="118">
        <v>5.5871135199999999</v>
      </c>
      <c r="E129" s="23">
        <f t="shared" si="2"/>
        <v>2.7233448677090775</v>
      </c>
      <c r="F129" s="24">
        <f t="shared" si="3"/>
        <v>7.9019451762109923E-4</v>
      </c>
      <c r="G129" s="115"/>
    </row>
    <row r="130" spans="1:7" x14ac:dyDescent="0.15">
      <c r="A130" s="25" t="s">
        <v>1083</v>
      </c>
      <c r="B130" s="25" t="s">
        <v>1084</v>
      </c>
      <c r="C130" s="116">
        <v>45.795843707000003</v>
      </c>
      <c r="D130" s="118">
        <v>47.143798576999998</v>
      </c>
      <c r="E130" s="23">
        <f t="shared" si="2"/>
        <v>-2.8592411105744509E-2</v>
      </c>
      <c r="F130" s="24">
        <f t="shared" si="3"/>
        <v>1.7395596180458015E-3</v>
      </c>
      <c r="G130" s="115"/>
    </row>
    <row r="131" spans="1:7" x14ac:dyDescent="0.15">
      <c r="A131" s="25" t="s">
        <v>1085</v>
      </c>
      <c r="B131" s="25" t="s">
        <v>1086</v>
      </c>
      <c r="C131" s="116">
        <v>34.242620393999999</v>
      </c>
      <c r="D131" s="118">
        <v>28.324654585000001</v>
      </c>
      <c r="E131" s="23">
        <f t="shared" si="2"/>
        <v>0.20893337961953473</v>
      </c>
      <c r="F131" s="24">
        <f t="shared" si="3"/>
        <v>1.3007092965593521E-3</v>
      </c>
      <c r="G131" s="115"/>
    </row>
    <row r="132" spans="1:7" x14ac:dyDescent="0.15">
      <c r="A132" s="25" t="s">
        <v>1087</v>
      </c>
      <c r="B132" s="25" t="s">
        <v>1088</v>
      </c>
      <c r="C132" s="116">
        <v>1.797015163</v>
      </c>
      <c r="D132" s="118">
        <v>0.68555344200000001</v>
      </c>
      <c r="E132" s="23">
        <f t="shared" si="2"/>
        <v>1.6212619657447509</v>
      </c>
      <c r="F132" s="24">
        <f t="shared" si="3"/>
        <v>6.8259797342547373E-5</v>
      </c>
      <c r="G132" s="115"/>
    </row>
    <row r="133" spans="1:7" x14ac:dyDescent="0.15">
      <c r="A133" s="25" t="s">
        <v>1089</v>
      </c>
      <c r="B133" s="25" t="s">
        <v>1090</v>
      </c>
      <c r="C133" s="116">
        <v>15.514275551000001</v>
      </c>
      <c r="D133" s="118">
        <v>18.636281280999999</v>
      </c>
      <c r="E133" s="23">
        <f t="shared" si="2"/>
        <v>-0.16752299897849976</v>
      </c>
      <c r="F133" s="24">
        <f t="shared" si="3"/>
        <v>5.8931127952185089E-4</v>
      </c>
      <c r="G133" s="115"/>
    </row>
    <row r="134" spans="1:7" x14ac:dyDescent="0.15">
      <c r="A134" s="25" t="s">
        <v>1091</v>
      </c>
      <c r="B134" s="25" t="s">
        <v>1092</v>
      </c>
      <c r="C134" s="116">
        <v>80.373165518000008</v>
      </c>
      <c r="D134" s="118">
        <v>83.702111896999995</v>
      </c>
      <c r="E134" s="23">
        <f t="shared" ref="E134:E197" si="4">IF(ISERROR(C134/D134-1),"",((C134/D134-1)))</f>
        <v>-3.9771354671390369E-2</v>
      </c>
      <c r="F134" s="24">
        <f t="shared" ref="F134:F197" si="5">C134/$C$1705</f>
        <v>3.0529825807806481E-3</v>
      </c>
      <c r="G134" s="115"/>
    </row>
    <row r="135" spans="1:7" x14ac:dyDescent="0.15">
      <c r="A135" s="25" t="s">
        <v>1145</v>
      </c>
      <c r="B135" s="25" t="s">
        <v>1146</v>
      </c>
      <c r="C135" s="116">
        <v>0.29246696</v>
      </c>
      <c r="D135" s="118">
        <v>5.6762510000000002E-2</v>
      </c>
      <c r="E135" s="23">
        <f t="shared" si="4"/>
        <v>4.1524670068325022</v>
      </c>
      <c r="F135" s="24">
        <f t="shared" si="5"/>
        <v>1.1109386181061906E-5</v>
      </c>
      <c r="G135" s="115"/>
    </row>
    <row r="136" spans="1:7" x14ac:dyDescent="0.15">
      <c r="A136" s="25" t="s">
        <v>1147</v>
      </c>
      <c r="B136" s="25" t="s">
        <v>1148</v>
      </c>
      <c r="C136" s="116">
        <v>3.4681417219999999</v>
      </c>
      <c r="D136" s="118">
        <v>2.9125958920000001</v>
      </c>
      <c r="E136" s="23">
        <f t="shared" si="4"/>
        <v>0.19073906940743557</v>
      </c>
      <c r="F136" s="24">
        <f t="shared" si="5"/>
        <v>1.3173770370626152E-4</v>
      </c>
      <c r="G136" s="115"/>
    </row>
    <row r="137" spans="1:7" x14ac:dyDescent="0.15">
      <c r="A137" s="25" t="s">
        <v>1149</v>
      </c>
      <c r="B137" s="25" t="s">
        <v>1150</v>
      </c>
      <c r="C137" s="116">
        <v>57.856938157999998</v>
      </c>
      <c r="D137" s="118">
        <v>53.630002596000004</v>
      </c>
      <c r="E137" s="23">
        <f t="shared" si="4"/>
        <v>7.8816620499571943E-2</v>
      </c>
      <c r="F137" s="24">
        <f t="shared" si="5"/>
        <v>2.1977014745564369E-3</v>
      </c>
      <c r="G137" s="115"/>
    </row>
    <row r="138" spans="1:7" x14ac:dyDescent="0.15">
      <c r="A138" s="25" t="s">
        <v>1151</v>
      </c>
      <c r="B138" s="25" t="s">
        <v>1152</v>
      </c>
      <c r="C138" s="116">
        <v>14.380020435</v>
      </c>
      <c r="D138" s="118">
        <v>16.548491017</v>
      </c>
      <c r="E138" s="23">
        <f t="shared" si="4"/>
        <v>-0.13103736043197922</v>
      </c>
      <c r="F138" s="24">
        <f t="shared" si="5"/>
        <v>5.4622648761411144E-4</v>
      </c>
      <c r="G138" s="115"/>
    </row>
    <row r="139" spans="1:7" x14ac:dyDescent="0.15">
      <c r="A139" s="25" t="s">
        <v>1153</v>
      </c>
      <c r="B139" s="25" t="s">
        <v>1154</v>
      </c>
      <c r="C139" s="116">
        <v>7.8694042170000005</v>
      </c>
      <c r="D139" s="118">
        <v>11.721880172000001</v>
      </c>
      <c r="E139" s="23">
        <f t="shared" si="4"/>
        <v>-0.32865682795515949</v>
      </c>
      <c r="F139" s="24">
        <f t="shared" si="5"/>
        <v>2.9892009156018884E-4</v>
      </c>
      <c r="G139" s="115"/>
    </row>
    <row r="140" spans="1:7" x14ac:dyDescent="0.15">
      <c r="A140" s="25" t="s">
        <v>1666</v>
      </c>
      <c r="B140" s="25" t="s">
        <v>1667</v>
      </c>
      <c r="C140" s="116">
        <v>5.6499037199999993</v>
      </c>
      <c r="D140" s="118">
        <v>3.8720312699999999</v>
      </c>
      <c r="E140" s="23">
        <f t="shared" si="4"/>
        <v>0.45915756511956052</v>
      </c>
      <c r="F140" s="24">
        <f t="shared" si="5"/>
        <v>2.1461214733896182E-4</v>
      </c>
      <c r="G140" s="115"/>
    </row>
    <row r="141" spans="1:7" x14ac:dyDescent="0.15">
      <c r="A141" s="25" t="s">
        <v>1385</v>
      </c>
      <c r="B141" s="25" t="s">
        <v>1128</v>
      </c>
      <c r="C141" s="116">
        <v>0.14033551999999999</v>
      </c>
      <c r="D141" s="118">
        <v>1.9781779999999999E-2</v>
      </c>
      <c r="E141" s="23">
        <f t="shared" si="4"/>
        <v>6.0941806045765343</v>
      </c>
      <c r="F141" s="24">
        <f t="shared" si="5"/>
        <v>5.3306585010496113E-6</v>
      </c>
      <c r="G141" s="115"/>
    </row>
    <row r="142" spans="1:7" x14ac:dyDescent="0.15">
      <c r="A142" s="25" t="s">
        <v>1155</v>
      </c>
      <c r="B142" s="25" t="s">
        <v>1156</v>
      </c>
      <c r="C142" s="116">
        <v>8.1892816990000004</v>
      </c>
      <c r="D142" s="118">
        <v>23.647900352000001</v>
      </c>
      <c r="E142" s="23">
        <f t="shared" si="4"/>
        <v>-0.65369941613833804</v>
      </c>
      <c r="F142" s="24">
        <f t="shared" si="5"/>
        <v>3.1107066910974752E-4</v>
      </c>
      <c r="G142" s="115"/>
    </row>
    <row r="143" spans="1:7" x14ac:dyDescent="0.15">
      <c r="A143" s="25" t="s">
        <v>1157</v>
      </c>
      <c r="B143" s="25" t="s">
        <v>1158</v>
      </c>
      <c r="C143" s="116">
        <v>15.106836068</v>
      </c>
      <c r="D143" s="118">
        <v>21.543428239999997</v>
      </c>
      <c r="E143" s="23">
        <f t="shared" si="4"/>
        <v>-0.29877288332639107</v>
      </c>
      <c r="F143" s="24">
        <f t="shared" si="5"/>
        <v>5.7383465077014779E-4</v>
      </c>
      <c r="G143" s="115"/>
    </row>
    <row r="144" spans="1:7" x14ac:dyDescent="0.15">
      <c r="A144" s="25" t="s">
        <v>1159</v>
      </c>
      <c r="B144" s="25" t="s">
        <v>1160</v>
      </c>
      <c r="C144" s="116">
        <v>29.930121454999998</v>
      </c>
      <c r="D144" s="118">
        <v>28.329868372</v>
      </c>
      <c r="E144" s="23">
        <f t="shared" si="4"/>
        <v>5.6486428457310334E-2</v>
      </c>
      <c r="F144" s="24">
        <f t="shared" si="5"/>
        <v>1.1368986010921762E-3</v>
      </c>
      <c r="G144" s="115"/>
    </row>
    <row r="145" spans="1:7" x14ac:dyDescent="0.15">
      <c r="A145" s="25" t="s">
        <v>1161</v>
      </c>
      <c r="B145" s="25" t="s">
        <v>1162</v>
      </c>
      <c r="C145" s="116">
        <v>45.743909259999995</v>
      </c>
      <c r="D145" s="118">
        <v>27.217490170000001</v>
      </c>
      <c r="E145" s="23">
        <f t="shared" si="4"/>
        <v>0.68068065697036295</v>
      </c>
      <c r="F145" s="24">
        <f t="shared" si="5"/>
        <v>1.7375868829791704E-3</v>
      </c>
      <c r="G145" s="115"/>
    </row>
    <row r="146" spans="1:7" x14ac:dyDescent="0.15">
      <c r="A146" s="25" t="s">
        <v>1386</v>
      </c>
      <c r="B146" s="25" t="s">
        <v>1634</v>
      </c>
      <c r="C146" s="116">
        <v>9.715615660000001</v>
      </c>
      <c r="D146" s="118">
        <v>7.7638419400000007</v>
      </c>
      <c r="E146" s="23">
        <f t="shared" si="4"/>
        <v>0.25139276856530124</v>
      </c>
      <c r="F146" s="24">
        <f t="shared" si="5"/>
        <v>3.6904861442712248E-4</v>
      </c>
      <c r="G146" s="115"/>
    </row>
    <row r="147" spans="1:7" x14ac:dyDescent="0.15">
      <c r="A147" s="25" t="s">
        <v>638</v>
      </c>
      <c r="B147" s="25" t="s">
        <v>833</v>
      </c>
      <c r="C147" s="116">
        <v>7.08052261</v>
      </c>
      <c r="D147" s="118">
        <v>2.7985277100000001</v>
      </c>
      <c r="E147" s="23">
        <f t="shared" si="4"/>
        <v>1.5300884406822615</v>
      </c>
      <c r="F147" s="24">
        <f t="shared" si="5"/>
        <v>2.6895434629002325E-4</v>
      </c>
      <c r="G147" s="115"/>
    </row>
    <row r="148" spans="1:7" x14ac:dyDescent="0.15">
      <c r="A148" s="25" t="s">
        <v>102</v>
      </c>
      <c r="B148" s="25" t="s">
        <v>103</v>
      </c>
      <c r="C148" s="116">
        <v>0.16142171</v>
      </c>
      <c r="D148" s="118">
        <v>1.3699999999999999E-3</v>
      </c>
      <c r="E148" s="23">
        <f t="shared" si="4"/>
        <v>116.82606569343066</v>
      </c>
      <c r="F148" s="24">
        <f t="shared" si="5"/>
        <v>6.1316194977968875E-6</v>
      </c>
      <c r="G148" s="115"/>
    </row>
    <row r="149" spans="1:7" x14ac:dyDescent="0.15">
      <c r="A149" s="25" t="s">
        <v>1163</v>
      </c>
      <c r="B149" s="25" t="s">
        <v>1164</v>
      </c>
      <c r="C149" s="116">
        <v>20.343617936999998</v>
      </c>
      <c r="D149" s="118">
        <v>24.183432771000003</v>
      </c>
      <c r="E149" s="23">
        <f t="shared" si="4"/>
        <v>-0.15877873378690011</v>
      </c>
      <c r="F149" s="24">
        <f t="shared" si="5"/>
        <v>7.7275432405120531E-4</v>
      </c>
      <c r="G149" s="115"/>
    </row>
    <row r="150" spans="1:7" x14ac:dyDescent="0.15">
      <c r="A150" s="25" t="s">
        <v>1174</v>
      </c>
      <c r="B150" s="25" t="s">
        <v>1175</v>
      </c>
      <c r="C150" s="116">
        <v>13.128281963999999</v>
      </c>
      <c r="D150" s="118">
        <v>14.719247883</v>
      </c>
      <c r="E150" s="23">
        <f t="shared" si="4"/>
        <v>-0.1080874465629108</v>
      </c>
      <c r="F150" s="24">
        <f t="shared" si="5"/>
        <v>4.9867907893577396E-4</v>
      </c>
      <c r="G150" s="115"/>
    </row>
    <row r="151" spans="1:7" x14ac:dyDescent="0.15">
      <c r="A151" s="25" t="s">
        <v>96</v>
      </c>
      <c r="B151" s="25" t="s">
        <v>97</v>
      </c>
      <c r="C151" s="116">
        <v>7.9419999999999994E-3</v>
      </c>
      <c r="D151" s="118">
        <v>9.7242800000000001E-3</v>
      </c>
      <c r="E151" s="23">
        <f t="shared" si="4"/>
        <v>-0.18328143574639977</v>
      </c>
      <c r="F151" s="24">
        <f t="shared" si="5"/>
        <v>3.0167764950267767E-7</v>
      </c>
      <c r="G151" s="115"/>
    </row>
    <row r="152" spans="1:7" x14ac:dyDescent="0.15">
      <c r="A152" s="25" t="s">
        <v>1176</v>
      </c>
      <c r="B152" s="25" t="s">
        <v>1177</v>
      </c>
      <c r="C152" s="116">
        <v>3.8382028199999998</v>
      </c>
      <c r="D152" s="118">
        <v>1.899964024</v>
      </c>
      <c r="E152" s="23">
        <f t="shared" si="4"/>
        <v>1.0201449982823463</v>
      </c>
      <c r="F152" s="24">
        <f t="shared" si="5"/>
        <v>1.457945108350729E-4</v>
      </c>
      <c r="G152" s="115"/>
    </row>
    <row r="153" spans="1:7" x14ac:dyDescent="0.15">
      <c r="A153" s="25" t="s">
        <v>100</v>
      </c>
      <c r="B153" s="25" t="s">
        <v>101</v>
      </c>
      <c r="C153" s="116">
        <v>2.9859999999999999E-3</v>
      </c>
      <c r="D153" s="118">
        <v>3.4549999999999997E-2</v>
      </c>
      <c r="E153" s="23">
        <f t="shared" si="4"/>
        <v>-0.91357452966714903</v>
      </c>
      <c r="F153" s="24">
        <f t="shared" si="5"/>
        <v>1.1342350307416212E-7</v>
      </c>
      <c r="G153" s="115"/>
    </row>
    <row r="154" spans="1:7" x14ac:dyDescent="0.15">
      <c r="A154" s="25" t="s">
        <v>1178</v>
      </c>
      <c r="B154" s="25" t="s">
        <v>1179</v>
      </c>
      <c r="C154" s="116">
        <v>0.64681586000000002</v>
      </c>
      <c r="D154" s="118">
        <v>0.49192713500000002</v>
      </c>
      <c r="E154" s="23">
        <f t="shared" si="4"/>
        <v>0.31486111251008753</v>
      </c>
      <c r="F154" s="24">
        <f t="shared" si="5"/>
        <v>2.4569363926700209E-5</v>
      </c>
      <c r="G154" s="115"/>
    </row>
    <row r="155" spans="1:7" x14ac:dyDescent="0.15">
      <c r="A155" s="25" t="s">
        <v>41</v>
      </c>
      <c r="B155" s="25" t="s">
        <v>62</v>
      </c>
      <c r="C155" s="116">
        <v>5.2077999999999998E-4</v>
      </c>
      <c r="D155" s="118">
        <v>7.2843700000000001E-3</v>
      </c>
      <c r="E155" s="23">
        <f t="shared" si="4"/>
        <v>-0.92850720103454387</v>
      </c>
      <c r="F155" s="24">
        <f t="shared" si="5"/>
        <v>1.9781879414253903E-8</v>
      </c>
      <c r="G155" s="115"/>
    </row>
    <row r="156" spans="1:7" x14ac:dyDescent="0.15">
      <c r="A156" s="25" t="s">
        <v>1180</v>
      </c>
      <c r="B156" s="25" t="s">
        <v>1181</v>
      </c>
      <c r="C156" s="116">
        <v>9.5530393499999988</v>
      </c>
      <c r="D156" s="118">
        <v>2.82187213</v>
      </c>
      <c r="E156" s="23">
        <f t="shared" si="4"/>
        <v>2.3853551507310855</v>
      </c>
      <c r="F156" s="24">
        <f t="shared" si="5"/>
        <v>3.628731373350022E-4</v>
      </c>
      <c r="G156" s="115"/>
    </row>
    <row r="157" spans="1:7" x14ac:dyDescent="0.15">
      <c r="A157" s="25" t="s">
        <v>1184</v>
      </c>
      <c r="B157" s="25" t="s">
        <v>1185</v>
      </c>
      <c r="C157" s="116">
        <v>697.84340406299998</v>
      </c>
      <c r="D157" s="118">
        <v>883.25119173000007</v>
      </c>
      <c r="E157" s="23">
        <f t="shared" si="4"/>
        <v>-0.20991512879121843</v>
      </c>
      <c r="F157" s="24">
        <f t="shared" si="5"/>
        <v>2.6507650196257011E-2</v>
      </c>
      <c r="G157" s="115"/>
    </row>
    <row r="158" spans="1:7" x14ac:dyDescent="0.15">
      <c r="A158" s="25" t="s">
        <v>1186</v>
      </c>
      <c r="B158" s="25" t="s">
        <v>1187</v>
      </c>
      <c r="C158" s="116">
        <v>0.21512418</v>
      </c>
      <c r="D158" s="118">
        <v>0.43501845</v>
      </c>
      <c r="E158" s="23">
        <f t="shared" si="4"/>
        <v>-0.5054826295298509</v>
      </c>
      <c r="F158" s="24">
        <f t="shared" si="5"/>
        <v>8.1715130916130627E-6</v>
      </c>
      <c r="G158" s="115"/>
    </row>
    <row r="159" spans="1:7" x14ac:dyDescent="0.15">
      <c r="A159" s="25" t="s">
        <v>1188</v>
      </c>
      <c r="B159" s="25" t="s">
        <v>1189</v>
      </c>
      <c r="C159" s="116">
        <v>2.8870111700000001</v>
      </c>
      <c r="D159" s="118">
        <v>12.905620900000001</v>
      </c>
      <c r="E159" s="23">
        <f t="shared" si="4"/>
        <v>-0.77629815780502276</v>
      </c>
      <c r="F159" s="24">
        <f t="shared" si="5"/>
        <v>1.0966340265091608E-4</v>
      </c>
      <c r="G159" s="115"/>
    </row>
    <row r="160" spans="1:7" x14ac:dyDescent="0.15">
      <c r="A160" s="25" t="s">
        <v>1705</v>
      </c>
      <c r="B160" s="25" t="s">
        <v>1116</v>
      </c>
      <c r="C160" s="116">
        <v>0.90884114999999999</v>
      </c>
      <c r="D160" s="118">
        <v>0.83115161000000004</v>
      </c>
      <c r="E160" s="23">
        <f t="shared" si="4"/>
        <v>9.3472164482722775E-2</v>
      </c>
      <c r="F160" s="24">
        <f t="shared" si="5"/>
        <v>3.452242028497992E-5</v>
      </c>
      <c r="G160" s="115"/>
    </row>
    <row r="161" spans="1:7" x14ac:dyDescent="0.15">
      <c r="A161" s="25" t="s">
        <v>1724</v>
      </c>
      <c r="B161" s="25" t="s">
        <v>1114</v>
      </c>
      <c r="C161" s="116">
        <v>3.4854830299999997</v>
      </c>
      <c r="D161" s="118">
        <v>1.4087238400000002</v>
      </c>
      <c r="E161" s="23">
        <f t="shared" si="4"/>
        <v>1.4742131360536921</v>
      </c>
      <c r="F161" s="24">
        <f t="shared" si="5"/>
        <v>1.323964149926808E-4</v>
      </c>
      <c r="G161" s="115"/>
    </row>
    <row r="162" spans="1:7" x14ac:dyDescent="0.15">
      <c r="A162" s="25" t="s">
        <v>1725</v>
      </c>
      <c r="B162" s="25" t="s">
        <v>1122</v>
      </c>
      <c r="C162" s="116">
        <v>2.2119055699999999</v>
      </c>
      <c r="D162" s="118">
        <v>0.20085</v>
      </c>
      <c r="E162" s="23">
        <f t="shared" si="4"/>
        <v>10.012723773960667</v>
      </c>
      <c r="F162" s="24">
        <f t="shared" si="5"/>
        <v>8.4019450173694339E-5</v>
      </c>
      <c r="G162" s="115"/>
    </row>
    <row r="163" spans="1:7" x14ac:dyDescent="0.15">
      <c r="A163" s="25" t="s">
        <v>1726</v>
      </c>
      <c r="B163" s="25" t="s">
        <v>1100</v>
      </c>
      <c r="C163" s="116">
        <v>7.7286250000000001E-2</v>
      </c>
      <c r="D163" s="118">
        <v>0.50100345000000002</v>
      </c>
      <c r="E163" s="23">
        <f t="shared" si="4"/>
        <v>-0.84573709023361021</v>
      </c>
      <c r="F163" s="24">
        <f t="shared" si="5"/>
        <v>2.9357257918504564E-6</v>
      </c>
      <c r="G163" s="115"/>
    </row>
    <row r="164" spans="1:7" x14ac:dyDescent="0.15">
      <c r="A164" s="25" t="s">
        <v>1727</v>
      </c>
      <c r="B164" s="25" t="s">
        <v>1108</v>
      </c>
      <c r="C164" s="116">
        <v>9.1001735099999994</v>
      </c>
      <c r="D164" s="118">
        <v>7.3727895300000004</v>
      </c>
      <c r="E164" s="23">
        <f t="shared" si="4"/>
        <v>0.23429177965426051</v>
      </c>
      <c r="F164" s="24">
        <f t="shared" si="5"/>
        <v>3.4567098395408359E-4</v>
      </c>
      <c r="G164" s="115"/>
    </row>
    <row r="165" spans="1:7" x14ac:dyDescent="0.15">
      <c r="A165" s="25" t="s">
        <v>54</v>
      </c>
      <c r="B165" s="25" t="s">
        <v>74</v>
      </c>
      <c r="C165" s="116">
        <v>1.4540000000000001E-4</v>
      </c>
      <c r="D165" s="118">
        <v>0.27051853000000003</v>
      </c>
      <c r="E165" s="23">
        <f t="shared" si="4"/>
        <v>-0.99946251371394046</v>
      </c>
      <c r="F165" s="24">
        <f t="shared" si="5"/>
        <v>5.5230332709253765E-9</v>
      </c>
      <c r="G165" s="115"/>
    </row>
    <row r="166" spans="1:7" x14ac:dyDescent="0.15">
      <c r="A166" s="25" t="s">
        <v>60</v>
      </c>
      <c r="B166" s="25" t="s">
        <v>80</v>
      </c>
      <c r="C166" s="116">
        <v>0.59210881000000004</v>
      </c>
      <c r="D166" s="118">
        <v>0</v>
      </c>
      <c r="E166" s="23" t="str">
        <f t="shared" si="4"/>
        <v/>
      </c>
      <c r="F166" s="24">
        <f t="shared" si="5"/>
        <v>2.2491311262985091E-5</v>
      </c>
      <c r="G166" s="115"/>
    </row>
    <row r="167" spans="1:7" x14ac:dyDescent="0.15">
      <c r="A167" s="25" t="s">
        <v>58</v>
      </c>
      <c r="B167" s="25" t="s">
        <v>78</v>
      </c>
      <c r="C167" s="116">
        <v>0</v>
      </c>
      <c r="D167" s="118">
        <v>0</v>
      </c>
      <c r="E167" s="23" t="str">
        <f t="shared" si="4"/>
        <v/>
      </c>
      <c r="F167" s="24">
        <f t="shared" si="5"/>
        <v>0</v>
      </c>
      <c r="G167" s="115"/>
    </row>
    <row r="168" spans="1:7" x14ac:dyDescent="0.15">
      <c r="A168" s="25" t="s">
        <v>53</v>
      </c>
      <c r="B168" s="25" t="s">
        <v>73</v>
      </c>
      <c r="C168" s="116">
        <v>4.3676000000000001E-4</v>
      </c>
      <c r="D168" s="118">
        <v>0</v>
      </c>
      <c r="E168" s="23" t="str">
        <f t="shared" si="4"/>
        <v/>
      </c>
      <c r="F168" s="24">
        <f t="shared" si="5"/>
        <v>1.6590371467739803E-8</v>
      </c>
      <c r="G168" s="115"/>
    </row>
    <row r="169" spans="1:7" x14ac:dyDescent="0.15">
      <c r="A169" s="25" t="s">
        <v>52</v>
      </c>
      <c r="B169" s="25" t="s">
        <v>72</v>
      </c>
      <c r="C169" s="116">
        <v>2.6212171</v>
      </c>
      <c r="D169" s="118">
        <v>0.28545999999999999</v>
      </c>
      <c r="E169" s="23">
        <f t="shared" si="4"/>
        <v>8.1824322146710582</v>
      </c>
      <c r="F169" s="24">
        <f t="shared" si="5"/>
        <v>9.9567188814432789E-5</v>
      </c>
      <c r="G169" s="115"/>
    </row>
    <row r="170" spans="1:7" x14ac:dyDescent="0.15">
      <c r="A170" s="25" t="s">
        <v>51</v>
      </c>
      <c r="B170" s="25" t="s">
        <v>71</v>
      </c>
      <c r="C170" s="116">
        <v>0</v>
      </c>
      <c r="D170" s="118">
        <v>0</v>
      </c>
      <c r="E170" s="23" t="str">
        <f t="shared" si="4"/>
        <v/>
      </c>
      <c r="F170" s="24">
        <f t="shared" si="5"/>
        <v>0</v>
      </c>
      <c r="G170" s="115"/>
    </row>
    <row r="171" spans="1:7" x14ac:dyDescent="0.15">
      <c r="A171" s="25" t="s">
        <v>50</v>
      </c>
      <c r="B171" s="25" t="s">
        <v>70</v>
      </c>
      <c r="C171" s="116">
        <v>0</v>
      </c>
      <c r="D171" s="118">
        <v>0.12256</v>
      </c>
      <c r="E171" s="23">
        <f t="shared" si="4"/>
        <v>-1</v>
      </c>
      <c r="F171" s="24">
        <f t="shared" si="5"/>
        <v>0</v>
      </c>
      <c r="G171" s="115"/>
    </row>
    <row r="172" spans="1:7" x14ac:dyDescent="0.15">
      <c r="A172" s="25" t="s">
        <v>43</v>
      </c>
      <c r="B172" s="25" t="s">
        <v>64</v>
      </c>
      <c r="C172" s="116">
        <v>0.22342645</v>
      </c>
      <c r="D172" s="118">
        <v>0.43563763999999999</v>
      </c>
      <c r="E172" s="23">
        <f t="shared" si="4"/>
        <v>-0.48712776517658118</v>
      </c>
      <c r="F172" s="24">
        <f t="shared" si="5"/>
        <v>8.4868756324260319E-6</v>
      </c>
      <c r="G172" s="115"/>
    </row>
    <row r="173" spans="1:7" x14ac:dyDescent="0.15">
      <c r="A173" s="25" t="s">
        <v>44</v>
      </c>
      <c r="B173" s="25" t="s">
        <v>65</v>
      </c>
      <c r="C173" s="116">
        <v>0.63431330000000008</v>
      </c>
      <c r="D173" s="118">
        <v>0</v>
      </c>
      <c r="E173" s="23" t="str">
        <f t="shared" si="4"/>
        <v/>
      </c>
      <c r="F173" s="24">
        <f t="shared" si="5"/>
        <v>2.4094452957981222E-5</v>
      </c>
      <c r="G173" s="115"/>
    </row>
    <row r="174" spans="1:7" x14ac:dyDescent="0.15">
      <c r="A174" s="25" t="s">
        <v>46</v>
      </c>
      <c r="B174" s="25" t="s">
        <v>66</v>
      </c>
      <c r="C174" s="116">
        <v>0.41432495000000003</v>
      </c>
      <c r="D174" s="118">
        <v>0.25752805000000001</v>
      </c>
      <c r="E174" s="23">
        <f t="shared" si="4"/>
        <v>0.6088536763276855</v>
      </c>
      <c r="F174" s="24">
        <f t="shared" si="5"/>
        <v>1.5738173891502703E-5</v>
      </c>
      <c r="G174" s="115"/>
    </row>
    <row r="175" spans="1:7" x14ac:dyDescent="0.15">
      <c r="A175" s="25" t="s">
        <v>45</v>
      </c>
      <c r="B175" s="25" t="s">
        <v>496</v>
      </c>
      <c r="C175" s="116">
        <v>0</v>
      </c>
      <c r="D175" s="118">
        <v>0</v>
      </c>
      <c r="E175" s="23" t="str">
        <f t="shared" si="4"/>
        <v/>
      </c>
      <c r="F175" s="24">
        <f t="shared" si="5"/>
        <v>0</v>
      </c>
      <c r="G175" s="115"/>
    </row>
    <row r="176" spans="1:7" x14ac:dyDescent="0.15">
      <c r="A176" s="25" t="s">
        <v>56</v>
      </c>
      <c r="B176" s="25" t="s">
        <v>76</v>
      </c>
      <c r="C176" s="116">
        <v>0.54911500000000002</v>
      </c>
      <c r="D176" s="118">
        <v>0</v>
      </c>
      <c r="E176" s="23" t="str">
        <f t="shared" si="4"/>
        <v/>
      </c>
      <c r="F176" s="24">
        <f t="shared" si="5"/>
        <v>2.0858187170317662E-5</v>
      </c>
      <c r="G176" s="115"/>
    </row>
    <row r="177" spans="1:7" x14ac:dyDescent="0.15">
      <c r="A177" s="25" t="s">
        <v>49</v>
      </c>
      <c r="B177" s="25" t="s">
        <v>69</v>
      </c>
      <c r="C177" s="116">
        <v>0</v>
      </c>
      <c r="D177" s="118">
        <v>0.27072499999999999</v>
      </c>
      <c r="E177" s="23">
        <f t="shared" si="4"/>
        <v>-1</v>
      </c>
      <c r="F177" s="24">
        <f t="shared" si="5"/>
        <v>0</v>
      </c>
      <c r="G177" s="115"/>
    </row>
    <row r="178" spans="1:7" x14ac:dyDescent="0.15">
      <c r="A178" s="25" t="s">
        <v>59</v>
      </c>
      <c r="B178" s="25" t="s">
        <v>79</v>
      </c>
      <c r="C178" s="116">
        <v>1.1764000000000001E-4</v>
      </c>
      <c r="D178" s="118">
        <v>0.11772000000000001</v>
      </c>
      <c r="E178" s="23">
        <f t="shared" si="4"/>
        <v>-0.99900067957866123</v>
      </c>
      <c r="F178" s="24">
        <f t="shared" si="5"/>
        <v>4.4685669462975324E-9</v>
      </c>
      <c r="G178" s="115"/>
    </row>
    <row r="179" spans="1:7" x14ac:dyDescent="0.15">
      <c r="A179" s="25" t="s">
        <v>48</v>
      </c>
      <c r="B179" s="25" t="s">
        <v>68</v>
      </c>
      <c r="C179" s="116">
        <v>1.2733929399999999</v>
      </c>
      <c r="D179" s="118">
        <v>0</v>
      </c>
      <c r="E179" s="23" t="str">
        <f t="shared" si="4"/>
        <v/>
      </c>
      <c r="F179" s="24">
        <f t="shared" si="5"/>
        <v>4.8369955808675931E-5</v>
      </c>
      <c r="G179" s="115"/>
    </row>
    <row r="180" spans="1:7" x14ac:dyDescent="0.15">
      <c r="A180" s="25" t="s">
        <v>47</v>
      </c>
      <c r="B180" s="25" t="s">
        <v>67</v>
      </c>
      <c r="C180" s="116">
        <v>0</v>
      </c>
      <c r="D180" s="118">
        <v>0</v>
      </c>
      <c r="E180" s="23" t="str">
        <f t="shared" si="4"/>
        <v/>
      </c>
      <c r="F180" s="24">
        <f t="shared" si="5"/>
        <v>0</v>
      </c>
      <c r="G180" s="115"/>
    </row>
    <row r="181" spans="1:7" x14ac:dyDescent="0.15">
      <c r="A181" s="25" t="s">
        <v>57</v>
      </c>
      <c r="B181" s="25" t="s">
        <v>77</v>
      </c>
      <c r="C181" s="116">
        <v>0.233595</v>
      </c>
      <c r="D181" s="118">
        <v>0</v>
      </c>
      <c r="E181" s="23" t="str">
        <f t="shared" si="4"/>
        <v/>
      </c>
      <c r="F181" s="24">
        <f t="shared" si="5"/>
        <v>8.8731290022132962E-6</v>
      </c>
      <c r="G181" s="115"/>
    </row>
    <row r="182" spans="1:7" x14ac:dyDescent="0.15">
      <c r="A182" s="25" t="s">
        <v>55</v>
      </c>
      <c r="B182" s="25" t="s">
        <v>75</v>
      </c>
      <c r="C182" s="116">
        <v>0.36086381000000001</v>
      </c>
      <c r="D182" s="118">
        <v>0</v>
      </c>
      <c r="E182" s="23" t="str">
        <f t="shared" si="4"/>
        <v/>
      </c>
      <c r="F182" s="24">
        <f t="shared" si="5"/>
        <v>1.3707447241422927E-5</v>
      </c>
      <c r="G182" s="115"/>
    </row>
    <row r="183" spans="1:7" x14ac:dyDescent="0.15">
      <c r="A183" s="25" t="s">
        <v>1105</v>
      </c>
      <c r="B183" s="25" t="s">
        <v>1106</v>
      </c>
      <c r="C183" s="116">
        <v>3.51454719</v>
      </c>
      <c r="D183" s="118">
        <v>0.16763720000000001</v>
      </c>
      <c r="E183" s="23">
        <f t="shared" si="4"/>
        <v>19.96519859553846</v>
      </c>
      <c r="F183" s="24">
        <f t="shared" si="5"/>
        <v>1.335004199629112E-4</v>
      </c>
      <c r="G183" s="115"/>
    </row>
    <row r="184" spans="1:7" x14ac:dyDescent="0.15">
      <c r="A184" s="25" t="s">
        <v>1192</v>
      </c>
      <c r="B184" s="25" t="s">
        <v>1193</v>
      </c>
      <c r="C184" s="116">
        <v>1.86020447</v>
      </c>
      <c r="D184" s="118">
        <v>7.3163190399999998</v>
      </c>
      <c r="E184" s="23">
        <f t="shared" si="4"/>
        <v>-0.74574585118147063</v>
      </c>
      <c r="F184" s="24">
        <f t="shared" si="5"/>
        <v>7.0660049370936082E-5</v>
      </c>
      <c r="G184" s="115"/>
    </row>
    <row r="185" spans="1:7" x14ac:dyDescent="0.15">
      <c r="A185" s="25" t="s">
        <v>1194</v>
      </c>
      <c r="B185" s="25" t="s">
        <v>1195</v>
      </c>
      <c r="C185" s="116">
        <v>0.24188801000000001</v>
      </c>
      <c r="D185" s="118">
        <v>0.38112378699999999</v>
      </c>
      <c r="E185" s="23">
        <f t="shared" si="4"/>
        <v>-0.36532953793303902</v>
      </c>
      <c r="F185" s="24">
        <f t="shared" si="5"/>
        <v>9.1881398010174006E-6</v>
      </c>
      <c r="G185" s="115"/>
    </row>
    <row r="186" spans="1:7" x14ac:dyDescent="0.15">
      <c r="A186" s="25" t="s">
        <v>1196</v>
      </c>
      <c r="B186" s="25" t="s">
        <v>1197</v>
      </c>
      <c r="C186" s="116">
        <v>11.245346230000001</v>
      </c>
      <c r="D186" s="118">
        <v>2.8901821079999999</v>
      </c>
      <c r="E186" s="23">
        <f t="shared" si="4"/>
        <v>2.8908780864959951</v>
      </c>
      <c r="F186" s="24">
        <f t="shared" si="5"/>
        <v>4.2715558027073763E-4</v>
      </c>
      <c r="G186" s="115"/>
    </row>
    <row r="187" spans="1:7" x14ac:dyDescent="0.15">
      <c r="A187" s="25" t="s">
        <v>1198</v>
      </c>
      <c r="B187" s="25" t="s">
        <v>1199</v>
      </c>
      <c r="C187" s="116">
        <v>13.510865472999999</v>
      </c>
      <c r="D187" s="118">
        <v>16.668427229999999</v>
      </c>
      <c r="E187" s="23">
        <f t="shared" si="4"/>
        <v>-0.18943369481896821</v>
      </c>
      <c r="F187" s="24">
        <f t="shared" si="5"/>
        <v>5.1321155107548772E-4</v>
      </c>
      <c r="G187" s="115"/>
    </row>
    <row r="188" spans="1:7" x14ac:dyDescent="0.15">
      <c r="A188" s="25" t="s">
        <v>1200</v>
      </c>
      <c r="B188" s="25" t="s">
        <v>1201</v>
      </c>
      <c r="C188" s="116">
        <v>8.6709545500000011</v>
      </c>
      <c r="D188" s="118">
        <v>1.7316411869999999</v>
      </c>
      <c r="E188" s="23">
        <f t="shared" si="4"/>
        <v>4.0073621574121185</v>
      </c>
      <c r="F188" s="24">
        <f t="shared" si="5"/>
        <v>3.2936705963089257E-4</v>
      </c>
      <c r="G188" s="115"/>
    </row>
    <row r="189" spans="1:7" x14ac:dyDescent="0.15">
      <c r="A189" s="25" t="s">
        <v>1202</v>
      </c>
      <c r="B189" s="25" t="s">
        <v>1203</v>
      </c>
      <c r="C189" s="116">
        <v>0.72947978000000002</v>
      </c>
      <c r="D189" s="118">
        <v>0.25205889999999997</v>
      </c>
      <c r="E189" s="23">
        <f t="shared" si="4"/>
        <v>1.8940845968938218</v>
      </c>
      <c r="F189" s="24">
        <f t="shared" si="5"/>
        <v>2.7709361041315844E-5</v>
      </c>
      <c r="G189" s="115"/>
    </row>
    <row r="190" spans="1:7" x14ac:dyDescent="0.15">
      <c r="A190" s="25" t="s">
        <v>1204</v>
      </c>
      <c r="B190" s="25" t="s">
        <v>1205</v>
      </c>
      <c r="C190" s="116">
        <v>5.1782399999999998E-3</v>
      </c>
      <c r="D190" s="118">
        <v>0.16833861999999999</v>
      </c>
      <c r="E190" s="23">
        <f t="shared" si="4"/>
        <v>-0.96923914429142877</v>
      </c>
      <c r="F190" s="24">
        <f t="shared" si="5"/>
        <v>1.9669595464124221E-7</v>
      </c>
      <c r="G190" s="115"/>
    </row>
    <row r="191" spans="1:7" x14ac:dyDescent="0.15">
      <c r="A191" s="25" t="s">
        <v>413</v>
      </c>
      <c r="B191" s="25" t="s">
        <v>1190</v>
      </c>
      <c r="C191" s="116">
        <v>3.5478160000000002E-2</v>
      </c>
      <c r="D191" s="118">
        <v>4.9049019999999999E-2</v>
      </c>
      <c r="E191" s="23">
        <f t="shared" si="4"/>
        <v>-0.276679534066124</v>
      </c>
      <c r="F191" s="24">
        <f t="shared" si="5"/>
        <v>1.3476413897607556E-6</v>
      </c>
      <c r="G191" s="115"/>
    </row>
    <row r="192" spans="1:7" x14ac:dyDescent="0.15">
      <c r="A192" s="25" t="s">
        <v>414</v>
      </c>
      <c r="B192" s="25" t="s">
        <v>1191</v>
      </c>
      <c r="C192" s="116">
        <v>1.0712854700000001</v>
      </c>
      <c r="D192" s="118">
        <v>0.12000484</v>
      </c>
      <c r="E192" s="23">
        <f t="shared" si="4"/>
        <v>7.9270188602393041</v>
      </c>
      <c r="F192" s="24">
        <f t="shared" si="5"/>
        <v>4.0692883723995386E-5</v>
      </c>
      <c r="G192" s="115"/>
    </row>
    <row r="193" spans="1:7" x14ac:dyDescent="0.15">
      <c r="A193" s="25" t="s">
        <v>1206</v>
      </c>
      <c r="B193" s="25" t="s">
        <v>1207</v>
      </c>
      <c r="C193" s="116">
        <v>2.0016587499999998</v>
      </c>
      <c r="D193" s="118">
        <v>1.2962731999999999</v>
      </c>
      <c r="E193" s="23">
        <f t="shared" si="4"/>
        <v>0.54416426259526163</v>
      </c>
      <c r="F193" s="24">
        <f t="shared" si="5"/>
        <v>7.6033204080391321E-5</v>
      </c>
      <c r="G193" s="115"/>
    </row>
    <row r="194" spans="1:7" x14ac:dyDescent="0.15">
      <c r="A194" s="25" t="s">
        <v>1208</v>
      </c>
      <c r="B194" s="25" t="s">
        <v>1209</v>
      </c>
      <c r="C194" s="116">
        <v>120.913008612</v>
      </c>
      <c r="D194" s="118">
        <v>154.34661718200002</v>
      </c>
      <c r="E194" s="23">
        <f t="shared" si="4"/>
        <v>-0.21661380845539557</v>
      </c>
      <c r="F194" s="24">
        <f t="shared" si="5"/>
        <v>4.5928924996682429E-3</v>
      </c>
      <c r="G194" s="115"/>
    </row>
    <row r="195" spans="1:7" x14ac:dyDescent="0.15">
      <c r="A195" s="25" t="s">
        <v>339</v>
      </c>
      <c r="B195" s="25" t="s">
        <v>340</v>
      </c>
      <c r="C195" s="116">
        <v>11.65310319</v>
      </c>
      <c r="D195" s="118">
        <v>9.2846210899999999</v>
      </c>
      <c r="E195" s="23">
        <f t="shared" si="4"/>
        <v>0.25509733537225054</v>
      </c>
      <c r="F195" s="24">
        <f t="shared" si="5"/>
        <v>4.4264426841744589E-4</v>
      </c>
      <c r="G195" s="115"/>
    </row>
    <row r="196" spans="1:7" x14ac:dyDescent="0.15">
      <c r="A196" s="25" t="s">
        <v>1097</v>
      </c>
      <c r="B196" s="25" t="s">
        <v>1098</v>
      </c>
      <c r="C196" s="116">
        <v>1.7770869899999999</v>
      </c>
      <c r="D196" s="118">
        <v>0.58305373999999999</v>
      </c>
      <c r="E196" s="23">
        <f t="shared" si="4"/>
        <v>2.0478957051197373</v>
      </c>
      <c r="F196" s="24">
        <f t="shared" si="5"/>
        <v>6.7502823735203792E-5</v>
      </c>
      <c r="G196" s="115"/>
    </row>
    <row r="197" spans="1:7" x14ac:dyDescent="0.15">
      <c r="A197" s="25" t="s">
        <v>645</v>
      </c>
      <c r="B197" s="25" t="s">
        <v>882</v>
      </c>
      <c r="C197" s="116">
        <v>9.3051000000000002E-3</v>
      </c>
      <c r="D197" s="118">
        <v>1.0391E-4</v>
      </c>
      <c r="E197" s="23">
        <f t="shared" si="4"/>
        <v>88.549610239630454</v>
      </c>
      <c r="F197" s="24">
        <f t="shared" si="5"/>
        <v>3.5345513679014937E-7</v>
      </c>
      <c r="G197" s="115"/>
    </row>
    <row r="198" spans="1:7" x14ac:dyDescent="0.15">
      <c r="A198" s="25" t="s">
        <v>824</v>
      </c>
      <c r="B198" s="25" t="s">
        <v>886</v>
      </c>
      <c r="C198" s="116">
        <v>6.7874179999999997</v>
      </c>
      <c r="D198" s="118">
        <v>4.3620347099999996</v>
      </c>
      <c r="E198" s="23">
        <f t="shared" ref="E198:E261" si="6">IF(ISERROR(C198/D198-1),"",((C198/D198-1)))</f>
        <v>0.55602108906648295</v>
      </c>
      <c r="F198" s="24">
        <f t="shared" ref="F198:F261" si="7">C198/$C$1705</f>
        <v>2.5782073891112637E-4</v>
      </c>
      <c r="G198" s="115"/>
    </row>
    <row r="199" spans="1:7" x14ac:dyDescent="0.15">
      <c r="A199" s="25" t="s">
        <v>646</v>
      </c>
      <c r="B199" s="25" t="s">
        <v>883</v>
      </c>
      <c r="C199" s="116">
        <v>6.3224799999999992E-3</v>
      </c>
      <c r="D199" s="118">
        <v>0.11341572</v>
      </c>
      <c r="E199" s="23">
        <f t="shared" si="6"/>
        <v>-0.94425393587414519</v>
      </c>
      <c r="F199" s="24">
        <f t="shared" si="7"/>
        <v>2.4016002334773226E-7</v>
      </c>
      <c r="G199" s="115"/>
    </row>
    <row r="200" spans="1:7" x14ac:dyDescent="0.15">
      <c r="A200" s="25" t="s">
        <v>647</v>
      </c>
      <c r="B200" s="25" t="s">
        <v>884</v>
      </c>
      <c r="C200" s="116">
        <v>5.1035000000000004E-3</v>
      </c>
      <c r="D200" s="118">
        <v>0</v>
      </c>
      <c r="E200" s="23" t="str">
        <f t="shared" si="6"/>
        <v/>
      </c>
      <c r="F200" s="24">
        <f t="shared" si="7"/>
        <v>1.9385694840555473E-7</v>
      </c>
      <c r="G200" s="115"/>
    </row>
    <row r="201" spans="1:7" x14ac:dyDescent="0.15">
      <c r="A201" s="25" t="s">
        <v>823</v>
      </c>
      <c r="B201" s="25" t="s">
        <v>885</v>
      </c>
      <c r="C201" s="116">
        <v>9.662836630000001</v>
      </c>
      <c r="D201" s="118">
        <v>3.8625752100000001</v>
      </c>
      <c r="E201" s="23">
        <f t="shared" si="6"/>
        <v>1.5016565645073876</v>
      </c>
      <c r="F201" s="24">
        <f t="shared" si="7"/>
        <v>3.6704379779234141E-4</v>
      </c>
      <c r="G201" s="115"/>
    </row>
    <row r="202" spans="1:7" x14ac:dyDescent="0.15">
      <c r="A202" s="25" t="s">
        <v>825</v>
      </c>
      <c r="B202" s="25" t="s">
        <v>887</v>
      </c>
      <c r="C202" s="116">
        <v>2.078957E-2</v>
      </c>
      <c r="D202" s="118">
        <v>11.20570455</v>
      </c>
      <c r="E202" s="23">
        <f t="shared" si="6"/>
        <v>-0.99814473334476772</v>
      </c>
      <c r="F202" s="24">
        <f t="shared" si="7"/>
        <v>7.896938569341958E-7</v>
      </c>
      <c r="G202" s="115"/>
    </row>
    <row r="203" spans="1:7" x14ac:dyDescent="0.15">
      <c r="A203" s="25" t="s">
        <v>445</v>
      </c>
      <c r="B203" s="25" t="s">
        <v>1210</v>
      </c>
      <c r="C203" s="116">
        <v>68.008960966000004</v>
      </c>
      <c r="D203" s="118">
        <v>325.795829545</v>
      </c>
      <c r="E203" s="23">
        <f t="shared" si="6"/>
        <v>-0.79125281910152145</v>
      </c>
      <c r="F203" s="24">
        <f t="shared" si="7"/>
        <v>2.5833270573334473E-3</v>
      </c>
      <c r="G203" s="115"/>
    </row>
    <row r="204" spans="1:7" x14ac:dyDescent="0.15">
      <c r="A204" s="25" t="s">
        <v>341</v>
      </c>
      <c r="B204" s="25" t="s">
        <v>342</v>
      </c>
      <c r="C204" s="116">
        <v>3.73077083</v>
      </c>
      <c r="D204" s="118">
        <v>0.55184083499999992</v>
      </c>
      <c r="E204" s="23">
        <f t="shared" si="6"/>
        <v>5.7605921732848939</v>
      </c>
      <c r="F204" s="24">
        <f t="shared" si="7"/>
        <v>1.4171369615053562E-4</v>
      </c>
      <c r="G204" s="115"/>
    </row>
    <row r="205" spans="1:7" x14ac:dyDescent="0.15">
      <c r="A205" s="25" t="s">
        <v>1125</v>
      </c>
      <c r="B205" s="25" t="s">
        <v>1126</v>
      </c>
      <c r="C205" s="116">
        <v>2.429682E-2</v>
      </c>
      <c r="D205" s="118">
        <v>0.15982185999999998</v>
      </c>
      <c r="E205" s="23">
        <f t="shared" si="6"/>
        <v>-0.8479756148501838</v>
      </c>
      <c r="F205" s="24">
        <f t="shared" si="7"/>
        <v>9.2291709241874211E-7</v>
      </c>
      <c r="G205" s="115"/>
    </row>
    <row r="206" spans="1:7" x14ac:dyDescent="0.15">
      <c r="A206" s="25" t="s">
        <v>1211</v>
      </c>
      <c r="B206" s="25" t="s">
        <v>1212</v>
      </c>
      <c r="C206" s="116">
        <v>3.5649099999999996E-2</v>
      </c>
      <c r="D206" s="118">
        <v>1.4078450000000001E-2</v>
      </c>
      <c r="E206" s="23">
        <f t="shared" si="6"/>
        <v>1.5321750618853631</v>
      </c>
      <c r="F206" s="24">
        <f t="shared" si="7"/>
        <v>1.3541345624384167E-6</v>
      </c>
      <c r="G206" s="115"/>
    </row>
    <row r="207" spans="1:7" x14ac:dyDescent="0.15">
      <c r="A207" s="25" t="s">
        <v>1213</v>
      </c>
      <c r="B207" s="25" t="s">
        <v>1214</v>
      </c>
      <c r="C207" s="116">
        <v>3.13446E-2</v>
      </c>
      <c r="D207" s="118">
        <v>0</v>
      </c>
      <c r="E207" s="23" t="str">
        <f t="shared" si="6"/>
        <v/>
      </c>
      <c r="F207" s="24">
        <f t="shared" si="7"/>
        <v>1.1906277074542472E-6</v>
      </c>
      <c r="G207" s="115"/>
    </row>
    <row r="208" spans="1:7" x14ac:dyDescent="0.15">
      <c r="A208" s="25" t="s">
        <v>1215</v>
      </c>
      <c r="B208" s="25" t="s">
        <v>1216</v>
      </c>
      <c r="C208" s="116">
        <v>9.3068191000000008E-2</v>
      </c>
      <c r="D208" s="118">
        <v>0.43944320000000003</v>
      </c>
      <c r="E208" s="23">
        <f t="shared" si="6"/>
        <v>-0.78821337774711275</v>
      </c>
      <c r="F208" s="24">
        <f t="shared" si="7"/>
        <v>3.5352043697237805E-6</v>
      </c>
      <c r="G208" s="115"/>
    </row>
    <row r="209" spans="1:7" x14ac:dyDescent="0.15">
      <c r="A209" s="25" t="s">
        <v>636</v>
      </c>
      <c r="B209" s="25" t="s">
        <v>831</v>
      </c>
      <c r="C209" s="116">
        <v>0</v>
      </c>
      <c r="D209" s="118">
        <v>0</v>
      </c>
      <c r="E209" s="23" t="str">
        <f t="shared" si="6"/>
        <v/>
      </c>
      <c r="F209" s="24">
        <f t="shared" si="7"/>
        <v>0</v>
      </c>
      <c r="G209" s="115"/>
    </row>
    <row r="210" spans="1:7" x14ac:dyDescent="0.15">
      <c r="A210" s="25" t="s">
        <v>635</v>
      </c>
      <c r="B210" s="25" t="s">
        <v>830</v>
      </c>
      <c r="C210" s="116">
        <v>0.84569921999999997</v>
      </c>
      <c r="D210" s="118">
        <v>3.735E-3</v>
      </c>
      <c r="E210" s="23">
        <f t="shared" si="6"/>
        <v>225.42549397590361</v>
      </c>
      <c r="F210" s="24">
        <f t="shared" si="7"/>
        <v>3.2123967876586241E-5</v>
      </c>
      <c r="G210" s="115"/>
    </row>
    <row r="211" spans="1:7" x14ac:dyDescent="0.15">
      <c r="A211" s="25" t="s">
        <v>634</v>
      </c>
      <c r="B211" s="25" t="s">
        <v>829</v>
      </c>
      <c r="C211" s="116">
        <v>6.9793000000000003</v>
      </c>
      <c r="D211" s="118">
        <v>4.3483667400000003</v>
      </c>
      <c r="E211" s="23">
        <f t="shared" si="6"/>
        <v>0.60503941302798192</v>
      </c>
      <c r="F211" s="24">
        <f t="shared" si="7"/>
        <v>2.6510939551423299E-4</v>
      </c>
      <c r="G211" s="115"/>
    </row>
    <row r="212" spans="1:7" x14ac:dyDescent="0.15">
      <c r="A212" s="25" t="s">
        <v>633</v>
      </c>
      <c r="B212" s="25" t="s">
        <v>828</v>
      </c>
      <c r="C212" s="116">
        <v>0</v>
      </c>
      <c r="D212" s="118">
        <v>0</v>
      </c>
      <c r="E212" s="23" t="str">
        <f t="shared" si="6"/>
        <v/>
      </c>
      <c r="F212" s="24">
        <f t="shared" si="7"/>
        <v>0</v>
      </c>
      <c r="G212" s="115"/>
    </row>
    <row r="213" spans="1:7" x14ac:dyDescent="0.15">
      <c r="A213" s="25" t="s">
        <v>632</v>
      </c>
      <c r="B213" s="25" t="s">
        <v>827</v>
      </c>
      <c r="C213" s="116">
        <v>0.52602024999999997</v>
      </c>
      <c r="D213" s="118">
        <v>8.0721749999999995E-2</v>
      </c>
      <c r="E213" s="23">
        <f t="shared" si="6"/>
        <v>5.5164624156438631</v>
      </c>
      <c r="F213" s="24">
        <f t="shared" si="7"/>
        <v>1.998093082483139E-5</v>
      </c>
      <c r="G213" s="115"/>
    </row>
    <row r="214" spans="1:7" x14ac:dyDescent="0.15">
      <c r="A214" s="25" t="s">
        <v>629</v>
      </c>
      <c r="B214" s="25" t="s">
        <v>826</v>
      </c>
      <c r="C214" s="116">
        <v>0.37671650000000001</v>
      </c>
      <c r="D214" s="118">
        <v>1.0325E-3</v>
      </c>
      <c r="E214" s="23">
        <f t="shared" si="6"/>
        <v>363.8585956416465</v>
      </c>
      <c r="F214" s="24">
        <f t="shared" si="7"/>
        <v>1.4309613227005223E-5</v>
      </c>
      <c r="G214" s="115"/>
    </row>
    <row r="215" spans="1:7" x14ac:dyDescent="0.15">
      <c r="A215" s="25" t="s">
        <v>843</v>
      </c>
      <c r="B215" s="25" t="s">
        <v>844</v>
      </c>
      <c r="C215" s="116">
        <v>1.6426E-2</v>
      </c>
      <c r="D215" s="118">
        <v>2.6811999999999999E-3</v>
      </c>
      <c r="E215" s="23">
        <f t="shared" si="6"/>
        <v>5.1263613307474269</v>
      </c>
      <c r="F215" s="24">
        <f t="shared" si="7"/>
        <v>6.2394322220233992E-7</v>
      </c>
      <c r="G215" s="115"/>
    </row>
    <row r="216" spans="1:7" x14ac:dyDescent="0.15">
      <c r="A216" s="25" t="s">
        <v>107</v>
      </c>
      <c r="B216" s="25" t="s">
        <v>108</v>
      </c>
      <c r="C216" s="116">
        <v>0.17870295</v>
      </c>
      <c r="D216" s="118">
        <v>0.13390721999999999</v>
      </c>
      <c r="E216" s="23">
        <f t="shared" si="6"/>
        <v>0.33452811581033504</v>
      </c>
      <c r="F216" s="24">
        <f t="shared" si="7"/>
        <v>6.788049095340536E-6</v>
      </c>
      <c r="G216" s="115"/>
    </row>
    <row r="217" spans="1:7" x14ac:dyDescent="0.15">
      <c r="A217" s="25" t="s">
        <v>845</v>
      </c>
      <c r="B217" s="25" t="s">
        <v>846</v>
      </c>
      <c r="C217" s="116">
        <v>4.2861160000000002E-2</v>
      </c>
      <c r="D217" s="118">
        <v>3.2490200000000004E-2</v>
      </c>
      <c r="E217" s="23">
        <f t="shared" si="6"/>
        <v>0.31920271343358908</v>
      </c>
      <c r="F217" s="24">
        <f t="shared" si="7"/>
        <v>1.6280853693979087E-6</v>
      </c>
      <c r="G217" s="115"/>
    </row>
    <row r="218" spans="1:7" x14ac:dyDescent="0.15">
      <c r="A218" s="25" t="s">
        <v>847</v>
      </c>
      <c r="B218" s="25" t="s">
        <v>848</v>
      </c>
      <c r="C218" s="116">
        <v>0.2254505</v>
      </c>
      <c r="D218" s="118">
        <v>0.78832296999999996</v>
      </c>
      <c r="E218" s="23">
        <f t="shared" si="6"/>
        <v>-0.71401251951341727</v>
      </c>
      <c r="F218" s="24">
        <f t="shared" si="7"/>
        <v>8.5637593703353614E-6</v>
      </c>
      <c r="G218" s="115"/>
    </row>
    <row r="219" spans="1:7" x14ac:dyDescent="0.15">
      <c r="A219" s="25" t="s">
        <v>105</v>
      </c>
      <c r="B219" s="25" t="s">
        <v>106</v>
      </c>
      <c r="C219" s="116">
        <v>0.74715841000000005</v>
      </c>
      <c r="D219" s="118">
        <v>2.385953E-2</v>
      </c>
      <c r="E219" s="23">
        <f t="shared" si="6"/>
        <v>30.314883822103791</v>
      </c>
      <c r="F219" s="24">
        <f t="shared" si="7"/>
        <v>2.8380885537013092E-5</v>
      </c>
      <c r="G219" s="115"/>
    </row>
    <row r="220" spans="1:7" x14ac:dyDescent="0.15">
      <c r="A220" s="25" t="s">
        <v>849</v>
      </c>
      <c r="B220" s="25" t="s">
        <v>850</v>
      </c>
      <c r="C220" s="116">
        <v>1.8946359999999999E-2</v>
      </c>
      <c r="D220" s="118">
        <v>9.8892199999999989E-3</v>
      </c>
      <c r="E220" s="23">
        <f t="shared" si="6"/>
        <v>0.91585989592708028</v>
      </c>
      <c r="F220" s="24">
        <f t="shared" si="7"/>
        <v>7.1967934417420704E-7</v>
      </c>
      <c r="G220" s="115"/>
    </row>
    <row r="221" spans="1:7" x14ac:dyDescent="0.15">
      <c r="A221" s="25" t="s">
        <v>851</v>
      </c>
      <c r="B221" s="25" t="s">
        <v>852</v>
      </c>
      <c r="C221" s="116">
        <v>1.7772740000000002E-2</v>
      </c>
      <c r="D221" s="118">
        <v>6.1987500000000001E-2</v>
      </c>
      <c r="E221" s="23">
        <f t="shared" si="6"/>
        <v>-0.71328509780197624</v>
      </c>
      <c r="F221" s="24">
        <f t="shared" si="7"/>
        <v>6.7509927328408724E-7</v>
      </c>
      <c r="G221" s="115"/>
    </row>
    <row r="222" spans="1:7" x14ac:dyDescent="0.15">
      <c r="A222" s="25" t="s">
        <v>109</v>
      </c>
      <c r="B222" s="25" t="s">
        <v>110</v>
      </c>
      <c r="C222" s="116">
        <v>0.379226022</v>
      </c>
      <c r="D222" s="118">
        <v>0.54091045999999998</v>
      </c>
      <c r="E222" s="23">
        <f t="shared" si="6"/>
        <v>-0.29891164981353846</v>
      </c>
      <c r="F222" s="24">
        <f t="shared" si="7"/>
        <v>1.4404937666483347E-5</v>
      </c>
      <c r="G222" s="115"/>
    </row>
    <row r="223" spans="1:7" x14ac:dyDescent="0.15">
      <c r="A223" s="25" t="s">
        <v>853</v>
      </c>
      <c r="B223" s="25" t="s">
        <v>854</v>
      </c>
      <c r="C223" s="116">
        <v>0</v>
      </c>
      <c r="D223" s="118">
        <v>1.9400000000000001E-3</v>
      </c>
      <c r="E223" s="23">
        <f t="shared" si="6"/>
        <v>-1</v>
      </c>
      <c r="F223" s="24">
        <f t="shared" si="7"/>
        <v>0</v>
      </c>
      <c r="G223" s="115"/>
    </row>
    <row r="224" spans="1:7" x14ac:dyDescent="0.15">
      <c r="A224" s="25" t="s">
        <v>1707</v>
      </c>
      <c r="B224" s="25" t="s">
        <v>1711</v>
      </c>
      <c r="C224" s="116">
        <v>0.15232010999999998</v>
      </c>
      <c r="D224" s="118"/>
      <c r="E224" s="23" t="str">
        <f t="shared" si="6"/>
        <v/>
      </c>
      <c r="F224" s="24">
        <f t="shared" si="7"/>
        <v>5.7858943284801446E-6</v>
      </c>
      <c r="G224" s="115"/>
    </row>
    <row r="225" spans="1:7" x14ac:dyDescent="0.15">
      <c r="A225" s="25" t="s">
        <v>1709</v>
      </c>
      <c r="B225" s="25" t="s">
        <v>1713</v>
      </c>
      <c r="C225" s="116">
        <v>2.6493298700000003</v>
      </c>
      <c r="D225" s="118"/>
      <c r="E225" s="23" t="str">
        <f t="shared" si="6"/>
        <v/>
      </c>
      <c r="F225" s="24">
        <f t="shared" si="7"/>
        <v>1.0063505514213482E-4</v>
      </c>
      <c r="G225" s="115"/>
    </row>
    <row r="226" spans="1:7" x14ac:dyDescent="0.15">
      <c r="A226" s="25" t="s">
        <v>1412</v>
      </c>
      <c r="B226" s="25" t="s">
        <v>1638</v>
      </c>
      <c r="C226" s="116">
        <v>0.72381496000000001</v>
      </c>
      <c r="D226" s="118">
        <v>0.22405973000000001</v>
      </c>
      <c r="E226" s="23">
        <f t="shared" si="6"/>
        <v>2.2304553790188</v>
      </c>
      <c r="F226" s="24">
        <f t="shared" si="7"/>
        <v>2.749418229761706E-5</v>
      </c>
      <c r="G226" s="115"/>
    </row>
    <row r="227" spans="1:7" x14ac:dyDescent="0.15">
      <c r="A227" s="25" t="s">
        <v>1708</v>
      </c>
      <c r="B227" s="25" t="s">
        <v>1712</v>
      </c>
      <c r="C227" s="116">
        <v>0.65675826999999998</v>
      </c>
      <c r="D227" s="118"/>
      <c r="E227" s="23" t="str">
        <f t="shared" si="6"/>
        <v/>
      </c>
      <c r="F227" s="24">
        <f t="shared" si="7"/>
        <v>2.4947027346391963E-5</v>
      </c>
      <c r="G227" s="115"/>
    </row>
    <row r="228" spans="1:7" x14ac:dyDescent="0.15">
      <c r="A228" s="25" t="s">
        <v>1706</v>
      </c>
      <c r="B228" s="25" t="s">
        <v>1710</v>
      </c>
      <c r="C228" s="116">
        <v>1.1544882299999999</v>
      </c>
      <c r="D228" s="118"/>
      <c r="E228" s="23" t="str">
        <f t="shared" si="6"/>
        <v/>
      </c>
      <c r="F228" s="24">
        <f t="shared" si="7"/>
        <v>4.3853348728897852E-5</v>
      </c>
      <c r="G228" s="115"/>
    </row>
    <row r="229" spans="1:7" x14ac:dyDescent="0.15">
      <c r="A229" s="25" t="s">
        <v>1435</v>
      </c>
      <c r="B229" s="25" t="s">
        <v>1636</v>
      </c>
      <c r="C229" s="116">
        <v>7.8398000000000009E-3</v>
      </c>
      <c r="D229" s="118">
        <v>1.4605E-3</v>
      </c>
      <c r="E229" s="23">
        <f t="shared" si="6"/>
        <v>4.3678877096884632</v>
      </c>
      <c r="F229" s="24">
        <f t="shared" si="7"/>
        <v>2.9779557247180721E-7</v>
      </c>
      <c r="G229" s="115"/>
    </row>
    <row r="230" spans="1:7" x14ac:dyDescent="0.15">
      <c r="A230" s="25" t="s">
        <v>1420</v>
      </c>
      <c r="B230" s="25" t="s">
        <v>1639</v>
      </c>
      <c r="C230" s="116">
        <v>2.22742913</v>
      </c>
      <c r="D230" s="118">
        <v>0.53335444999999992</v>
      </c>
      <c r="E230" s="23">
        <f t="shared" si="6"/>
        <v>3.1762642647867665</v>
      </c>
      <c r="F230" s="24">
        <f t="shared" si="7"/>
        <v>8.460911412392273E-5</v>
      </c>
      <c r="G230" s="115"/>
    </row>
    <row r="231" spans="1:7" x14ac:dyDescent="0.15">
      <c r="A231" s="25" t="s">
        <v>1422</v>
      </c>
      <c r="B231" s="25" t="s">
        <v>1640</v>
      </c>
      <c r="C231" s="116">
        <v>0.63317527000000007</v>
      </c>
      <c r="D231" s="118">
        <v>0.22197254999999999</v>
      </c>
      <c r="E231" s="23">
        <f t="shared" si="6"/>
        <v>1.8524935628301793</v>
      </c>
      <c r="F231" s="24">
        <f t="shared" si="7"/>
        <v>2.4051224776734241E-5</v>
      </c>
      <c r="G231" s="115"/>
    </row>
    <row r="232" spans="1:7" x14ac:dyDescent="0.15">
      <c r="A232" s="25" t="s">
        <v>841</v>
      </c>
      <c r="B232" s="25" t="s">
        <v>842</v>
      </c>
      <c r="C232" s="116">
        <v>7.7598479999999997E-2</v>
      </c>
      <c r="D232" s="118">
        <v>8.9727990000000007E-2</v>
      </c>
      <c r="E232" s="23">
        <f t="shared" si="6"/>
        <v>-0.13518089505849862</v>
      </c>
      <c r="F232" s="24">
        <f t="shared" si="7"/>
        <v>2.9475858790456488E-6</v>
      </c>
      <c r="G232" s="115"/>
    </row>
    <row r="233" spans="1:7" x14ac:dyDescent="0.15">
      <c r="A233" s="25" t="s">
        <v>1432</v>
      </c>
      <c r="B233" s="25" t="s">
        <v>1637</v>
      </c>
      <c r="C233" s="116">
        <v>0.56916153000000003</v>
      </c>
      <c r="D233" s="118">
        <v>0.46271894000000002</v>
      </c>
      <c r="E233" s="23">
        <f t="shared" si="6"/>
        <v>0.23003724463926201</v>
      </c>
      <c r="F233" s="24">
        <f t="shared" si="7"/>
        <v>2.1619656579922915E-5</v>
      </c>
      <c r="G233" s="115"/>
    </row>
    <row r="234" spans="1:7" x14ac:dyDescent="0.15">
      <c r="A234" s="25" t="s">
        <v>431</v>
      </c>
      <c r="B234" s="25" t="s">
        <v>1635</v>
      </c>
      <c r="C234" s="116">
        <v>0.26106560000000001</v>
      </c>
      <c r="D234" s="118">
        <v>6.353752E-2</v>
      </c>
      <c r="E234" s="23">
        <f t="shared" si="6"/>
        <v>3.1088415160050316</v>
      </c>
      <c r="F234" s="24">
        <f t="shared" si="7"/>
        <v>9.9166024394366981E-6</v>
      </c>
      <c r="G234" s="115"/>
    </row>
    <row r="235" spans="1:7" x14ac:dyDescent="0.15">
      <c r="A235" s="25" t="s">
        <v>1698</v>
      </c>
      <c r="B235" s="25" t="s">
        <v>1102</v>
      </c>
      <c r="C235" s="116">
        <v>0.69279999999999997</v>
      </c>
      <c r="D235" s="118">
        <v>0.95491617000000006</v>
      </c>
      <c r="E235" s="23">
        <f t="shared" si="6"/>
        <v>-0.27449128859133265</v>
      </c>
      <c r="F235" s="24">
        <f t="shared" si="7"/>
        <v>2.6316075997916785E-5</v>
      </c>
      <c r="G235" s="115"/>
    </row>
    <row r="236" spans="1:7" x14ac:dyDescent="0.15">
      <c r="A236" s="25" t="s">
        <v>1699</v>
      </c>
      <c r="B236" s="25" t="s">
        <v>1104</v>
      </c>
      <c r="C236" s="116">
        <v>3.9146412400000004</v>
      </c>
      <c r="D236" s="118">
        <v>4.5951912000000004</v>
      </c>
      <c r="E236" s="23">
        <f t="shared" si="6"/>
        <v>-0.1481004664180241</v>
      </c>
      <c r="F236" s="24">
        <f t="shared" si="7"/>
        <v>1.4869803172115937E-4</v>
      </c>
      <c r="G236" s="115"/>
    </row>
    <row r="237" spans="1:7" x14ac:dyDescent="0.15">
      <c r="A237" s="25" t="s">
        <v>1219</v>
      </c>
      <c r="B237" s="25" t="s">
        <v>1220</v>
      </c>
      <c r="C237" s="116">
        <v>0.85195738799999998</v>
      </c>
      <c r="D237" s="118">
        <v>9.8615549999999996E-2</v>
      </c>
      <c r="E237" s="23">
        <f t="shared" si="6"/>
        <v>7.6391789935765715</v>
      </c>
      <c r="F237" s="24">
        <f t="shared" si="7"/>
        <v>3.2361685002301786E-5</v>
      </c>
      <c r="G237" s="115"/>
    </row>
    <row r="238" spans="1:7" x14ac:dyDescent="0.15">
      <c r="A238" s="25" t="s">
        <v>1221</v>
      </c>
      <c r="B238" s="25" t="s">
        <v>1222</v>
      </c>
      <c r="C238" s="116">
        <v>0.14193368000000001</v>
      </c>
      <c r="D238" s="118">
        <v>0.58693921999999998</v>
      </c>
      <c r="E238" s="23">
        <f t="shared" si="6"/>
        <v>-0.75817993556470809</v>
      </c>
      <c r="F238" s="24">
        <f t="shared" si="7"/>
        <v>5.3913647655080857E-6</v>
      </c>
      <c r="G238" s="115"/>
    </row>
    <row r="239" spans="1:7" x14ac:dyDescent="0.15">
      <c r="A239" s="25" t="s">
        <v>1223</v>
      </c>
      <c r="B239" s="25" t="s">
        <v>1224</v>
      </c>
      <c r="C239" s="116">
        <v>1.16763357</v>
      </c>
      <c r="D239" s="118">
        <v>0.99013342400000004</v>
      </c>
      <c r="E239" s="23">
        <f t="shared" si="6"/>
        <v>0.1792689163879797</v>
      </c>
      <c r="F239" s="24">
        <f t="shared" si="7"/>
        <v>4.4352675759005324E-5</v>
      </c>
      <c r="G239" s="115"/>
    </row>
    <row r="240" spans="1:7" x14ac:dyDescent="0.15">
      <c r="A240" s="25" t="s">
        <v>1225</v>
      </c>
      <c r="B240" s="25" t="s">
        <v>1226</v>
      </c>
      <c r="C240" s="116">
        <v>2.2402093839999999</v>
      </c>
      <c r="D240" s="118">
        <v>2.8038758779999999</v>
      </c>
      <c r="E240" s="23">
        <f t="shared" si="6"/>
        <v>-0.2010311863027483</v>
      </c>
      <c r="F240" s="24">
        <f t="shared" si="7"/>
        <v>8.5094573326487219E-5</v>
      </c>
      <c r="G240" s="115"/>
    </row>
    <row r="241" spans="1:7" x14ac:dyDescent="0.15">
      <c r="A241" s="25" t="s">
        <v>1227</v>
      </c>
      <c r="B241" s="25" t="s">
        <v>1228</v>
      </c>
      <c r="C241" s="116">
        <v>97.631658418000001</v>
      </c>
      <c r="D241" s="118">
        <v>155.11722856900002</v>
      </c>
      <c r="E241" s="23">
        <f t="shared" si="6"/>
        <v>-0.37059436067366947</v>
      </c>
      <c r="F241" s="24">
        <f t="shared" si="7"/>
        <v>3.7085481274981812E-3</v>
      </c>
      <c r="G241" s="115"/>
    </row>
    <row r="242" spans="1:7" x14ac:dyDescent="0.15">
      <c r="A242" s="25" t="s">
        <v>640</v>
      </c>
      <c r="B242" s="25" t="s">
        <v>835</v>
      </c>
      <c r="C242" s="116">
        <v>3.8412970799999999</v>
      </c>
      <c r="D242" s="118">
        <v>1.5469793600000001</v>
      </c>
      <c r="E242" s="23">
        <f t="shared" si="6"/>
        <v>1.4830952366423298</v>
      </c>
      <c r="F242" s="24">
        <f t="shared" si="7"/>
        <v>1.4591204660487273E-4</v>
      </c>
      <c r="G242" s="115"/>
    </row>
    <row r="243" spans="1:7" x14ac:dyDescent="0.15">
      <c r="A243" s="25" t="s">
        <v>1229</v>
      </c>
      <c r="B243" s="25" t="s">
        <v>1230</v>
      </c>
      <c r="C243" s="116">
        <v>6.4615829199999997</v>
      </c>
      <c r="D243" s="118">
        <v>8.6884723839999989</v>
      </c>
      <c r="E243" s="23">
        <f t="shared" si="6"/>
        <v>-0.25630391230809024</v>
      </c>
      <c r="F243" s="24">
        <f t="shared" si="7"/>
        <v>2.4544386141680288E-4</v>
      </c>
      <c r="G243" s="115"/>
    </row>
    <row r="244" spans="1:7" x14ac:dyDescent="0.15">
      <c r="A244" s="25" t="s">
        <v>1231</v>
      </c>
      <c r="B244" s="25" t="s">
        <v>1232</v>
      </c>
      <c r="C244" s="116">
        <v>3.08322268</v>
      </c>
      <c r="D244" s="118">
        <v>2.3194857500000001</v>
      </c>
      <c r="E244" s="23">
        <f t="shared" si="6"/>
        <v>0.3292699383904385</v>
      </c>
      <c r="F244" s="24">
        <f t="shared" si="7"/>
        <v>1.1711651611631159E-4</v>
      </c>
      <c r="G244" s="115"/>
    </row>
    <row r="245" spans="1:7" x14ac:dyDescent="0.15">
      <c r="A245" s="25" t="s">
        <v>1233</v>
      </c>
      <c r="B245" s="25" t="s">
        <v>1234</v>
      </c>
      <c r="C245" s="116">
        <v>37.817182240000001</v>
      </c>
      <c r="D245" s="118">
        <v>13.047526449999999</v>
      </c>
      <c r="E245" s="23">
        <f t="shared" si="6"/>
        <v>1.8984177487526765</v>
      </c>
      <c r="F245" s="24">
        <f t="shared" si="7"/>
        <v>1.436489379120827E-3</v>
      </c>
      <c r="G245" s="115"/>
    </row>
    <row r="246" spans="1:7" x14ac:dyDescent="0.15">
      <c r="A246" s="25" t="s">
        <v>1235</v>
      </c>
      <c r="B246" s="25" t="s">
        <v>1236</v>
      </c>
      <c r="C246" s="116">
        <v>20.66915431</v>
      </c>
      <c r="D246" s="118">
        <v>31.943254339999999</v>
      </c>
      <c r="E246" s="23">
        <f t="shared" si="6"/>
        <v>-0.35294149775723827</v>
      </c>
      <c r="F246" s="24">
        <f t="shared" si="7"/>
        <v>7.8511985513081591E-4</v>
      </c>
      <c r="G246" s="115"/>
    </row>
    <row r="247" spans="1:7" x14ac:dyDescent="0.15">
      <c r="A247" s="25" t="s">
        <v>1237</v>
      </c>
      <c r="B247" s="25" t="s">
        <v>1238</v>
      </c>
      <c r="C247" s="116">
        <v>12.640180063999999</v>
      </c>
      <c r="D247" s="118">
        <v>10.454149458</v>
      </c>
      <c r="E247" s="23">
        <f t="shared" si="6"/>
        <v>0.20910650022581678</v>
      </c>
      <c r="F247" s="24">
        <f t="shared" si="7"/>
        <v>4.8013848035735656E-4</v>
      </c>
      <c r="G247" s="115"/>
    </row>
    <row r="248" spans="1:7" x14ac:dyDescent="0.15">
      <c r="A248" s="25" t="s">
        <v>1239</v>
      </c>
      <c r="B248" s="25" t="s">
        <v>1240</v>
      </c>
      <c r="C248" s="116">
        <v>27.397349958</v>
      </c>
      <c r="D248" s="118">
        <v>9.5138695280000007</v>
      </c>
      <c r="E248" s="23">
        <f t="shared" si="6"/>
        <v>1.8797273157223393</v>
      </c>
      <c r="F248" s="24">
        <f t="shared" si="7"/>
        <v>1.0406910271885828E-3</v>
      </c>
      <c r="G248" s="115"/>
    </row>
    <row r="249" spans="1:7" x14ac:dyDescent="0.15">
      <c r="A249" s="25" t="s">
        <v>617</v>
      </c>
      <c r="B249" s="25" t="s">
        <v>618</v>
      </c>
      <c r="C249" s="116">
        <v>0.43939153999999997</v>
      </c>
      <c r="D249" s="118">
        <v>0.25335487000000001</v>
      </c>
      <c r="E249" s="23">
        <f t="shared" si="6"/>
        <v>0.73429285176164161</v>
      </c>
      <c r="F249" s="24">
        <f t="shared" si="7"/>
        <v>1.6690330772923921E-5</v>
      </c>
      <c r="G249" s="115"/>
    </row>
    <row r="250" spans="1:7" x14ac:dyDescent="0.15">
      <c r="A250" s="25" t="s">
        <v>621</v>
      </c>
      <c r="B250" s="25" t="s">
        <v>622</v>
      </c>
      <c r="C250" s="116">
        <v>3.24659283</v>
      </c>
      <c r="D250" s="118">
        <v>3.1038724800000002</v>
      </c>
      <c r="E250" s="23">
        <f t="shared" si="6"/>
        <v>4.5981383230022432E-2</v>
      </c>
      <c r="F250" s="24">
        <f t="shared" si="7"/>
        <v>1.2332214729874672E-4</v>
      </c>
      <c r="G250" s="115"/>
    </row>
    <row r="251" spans="1:7" x14ac:dyDescent="0.15">
      <c r="A251" s="25" t="s">
        <v>619</v>
      </c>
      <c r="B251" s="25" t="s">
        <v>620</v>
      </c>
      <c r="C251" s="116">
        <v>0</v>
      </c>
      <c r="D251" s="118">
        <v>1.11196278</v>
      </c>
      <c r="E251" s="23">
        <f t="shared" si="6"/>
        <v>-1</v>
      </c>
      <c r="F251" s="24">
        <f t="shared" si="7"/>
        <v>0</v>
      </c>
      <c r="G251" s="115"/>
    </row>
    <row r="252" spans="1:7" x14ac:dyDescent="0.15">
      <c r="A252" s="25" t="s">
        <v>623</v>
      </c>
      <c r="B252" s="25" t="s">
        <v>624</v>
      </c>
      <c r="C252" s="116">
        <v>2.2451685299999999</v>
      </c>
      <c r="D252" s="118">
        <v>0.96678458</v>
      </c>
      <c r="E252" s="23">
        <f t="shared" si="6"/>
        <v>1.3223048613373622</v>
      </c>
      <c r="F252" s="24">
        <f t="shared" si="7"/>
        <v>8.5282946974034508E-5</v>
      </c>
      <c r="G252" s="115"/>
    </row>
    <row r="253" spans="1:7" x14ac:dyDescent="0.15">
      <c r="A253" s="25" t="s">
        <v>1241</v>
      </c>
      <c r="B253" s="25" t="s">
        <v>1242</v>
      </c>
      <c r="C253" s="116">
        <v>1519.549049665</v>
      </c>
      <c r="D253" s="118">
        <v>1528.4651648720001</v>
      </c>
      <c r="E253" s="23">
        <f t="shared" si="6"/>
        <v>-5.8333780919022082E-3</v>
      </c>
      <c r="F253" s="24">
        <f t="shared" si="7"/>
        <v>5.7720219794379857E-2</v>
      </c>
      <c r="G253" s="115"/>
    </row>
    <row r="254" spans="1:7" x14ac:dyDescent="0.15">
      <c r="A254" s="25" t="s">
        <v>1243</v>
      </c>
      <c r="B254" s="25" t="s">
        <v>1244</v>
      </c>
      <c r="C254" s="116">
        <v>19.998265677000003</v>
      </c>
      <c r="D254" s="118">
        <v>34.33168654</v>
      </c>
      <c r="E254" s="23">
        <f t="shared" si="6"/>
        <v>-0.41749830280840017</v>
      </c>
      <c r="F254" s="24">
        <f t="shared" si="7"/>
        <v>7.5963608455898216E-4</v>
      </c>
      <c r="G254" s="115"/>
    </row>
    <row r="255" spans="1:7" x14ac:dyDescent="0.15">
      <c r="A255" s="25" t="s">
        <v>1246</v>
      </c>
      <c r="B255" s="25" t="s">
        <v>1247</v>
      </c>
      <c r="C255" s="116">
        <v>4.8176930049999998</v>
      </c>
      <c r="D255" s="118">
        <v>3.8431354840000003</v>
      </c>
      <c r="E255" s="23">
        <f t="shared" si="6"/>
        <v>0.25358396160045427</v>
      </c>
      <c r="F255" s="24">
        <f t="shared" si="7"/>
        <v>1.830005416486895E-4</v>
      </c>
      <c r="G255" s="115"/>
    </row>
    <row r="256" spans="1:7" x14ac:dyDescent="0.15">
      <c r="A256" s="25" t="s">
        <v>438</v>
      </c>
      <c r="B256" s="25" t="s">
        <v>1245</v>
      </c>
      <c r="C256" s="116">
        <v>4.829647993</v>
      </c>
      <c r="D256" s="118">
        <v>4.6042266749999996</v>
      </c>
      <c r="E256" s="23">
        <f t="shared" si="6"/>
        <v>4.8959648147644863E-2</v>
      </c>
      <c r="F256" s="24">
        <f t="shared" si="7"/>
        <v>1.8345465304124461E-4</v>
      </c>
      <c r="G256" s="115"/>
    </row>
    <row r="257" spans="1:7" x14ac:dyDescent="0.15">
      <c r="A257" s="25" t="s">
        <v>1248</v>
      </c>
      <c r="B257" s="25" t="s">
        <v>1249</v>
      </c>
      <c r="C257" s="116">
        <v>49.369482953000002</v>
      </c>
      <c r="D257" s="118">
        <v>23.077998138000002</v>
      </c>
      <c r="E257" s="23">
        <f t="shared" si="6"/>
        <v>1.1392446024903999</v>
      </c>
      <c r="F257" s="24">
        <f t="shared" si="7"/>
        <v>1.8753046555557236E-3</v>
      </c>
      <c r="G257" s="115"/>
    </row>
    <row r="258" spans="1:7" x14ac:dyDescent="0.15">
      <c r="A258" s="25" t="s">
        <v>602</v>
      </c>
      <c r="B258" s="25" t="s">
        <v>1250</v>
      </c>
      <c r="C258" s="116">
        <v>28.250461568999999</v>
      </c>
      <c r="D258" s="118">
        <v>28.878753923000001</v>
      </c>
      <c r="E258" s="23">
        <f t="shared" si="6"/>
        <v>-2.1756214124585505E-2</v>
      </c>
      <c r="F258" s="24">
        <f t="shared" si="7"/>
        <v>1.073096555464826E-3</v>
      </c>
      <c r="G258" s="115"/>
    </row>
    <row r="259" spans="1:7" x14ac:dyDescent="0.15">
      <c r="A259" s="25" t="s">
        <v>915</v>
      </c>
      <c r="B259" s="25" t="s">
        <v>1251</v>
      </c>
      <c r="C259" s="116">
        <v>421.34683629799997</v>
      </c>
      <c r="D259" s="118">
        <v>402.75604088400002</v>
      </c>
      <c r="E259" s="23">
        <f t="shared" si="6"/>
        <v>4.6158948660820709E-2</v>
      </c>
      <c r="F259" s="24">
        <f t="shared" si="7"/>
        <v>1.6004900931726285E-2</v>
      </c>
      <c r="G259" s="115"/>
    </row>
    <row r="260" spans="1:7" x14ac:dyDescent="0.15">
      <c r="A260" s="25" t="s">
        <v>415</v>
      </c>
      <c r="B260" s="25" t="s">
        <v>1252</v>
      </c>
      <c r="C260" s="116">
        <v>602.74152713299998</v>
      </c>
      <c r="D260" s="118">
        <v>896.36298747199999</v>
      </c>
      <c r="E260" s="23">
        <f t="shared" si="6"/>
        <v>-0.32756981763280579</v>
      </c>
      <c r="F260" s="24">
        <f t="shared" si="7"/>
        <v>2.2895196066877094E-2</v>
      </c>
      <c r="G260" s="115"/>
    </row>
    <row r="261" spans="1:7" x14ac:dyDescent="0.15">
      <c r="A261" s="25" t="s">
        <v>416</v>
      </c>
      <c r="B261" s="25" t="s">
        <v>1253</v>
      </c>
      <c r="C261" s="116">
        <v>27.085673053000001</v>
      </c>
      <c r="D261" s="118">
        <v>19.310379791000003</v>
      </c>
      <c r="E261" s="23">
        <f t="shared" si="6"/>
        <v>0.402648386316246</v>
      </c>
      <c r="F261" s="24">
        <f t="shared" si="7"/>
        <v>1.0288519493612512E-3</v>
      </c>
      <c r="G261" s="115"/>
    </row>
    <row r="262" spans="1:7" x14ac:dyDescent="0.15">
      <c r="A262" s="25" t="s">
        <v>417</v>
      </c>
      <c r="B262" s="25" t="s">
        <v>1254</v>
      </c>
      <c r="C262" s="116">
        <v>1.068087</v>
      </c>
      <c r="D262" s="118">
        <v>1.38222614</v>
      </c>
      <c r="E262" s="23">
        <f t="shared" ref="E262:E325" si="8">IF(ISERROR(C262/D262-1),"",((C262/D262-1)))</f>
        <v>-0.2272704378170709</v>
      </c>
      <c r="F262" s="24">
        <f t="shared" ref="F262:F325" si="9">C262/$C$1705</f>
        <v>4.0571389527117418E-5</v>
      </c>
      <c r="G262" s="115"/>
    </row>
    <row r="263" spans="1:7" x14ac:dyDescent="0.15">
      <c r="A263" s="25" t="s">
        <v>418</v>
      </c>
      <c r="B263" s="25" t="s">
        <v>1255</v>
      </c>
      <c r="C263" s="116">
        <v>0.43469204499999997</v>
      </c>
      <c r="D263" s="118">
        <v>6.8028515999999994</v>
      </c>
      <c r="E263" s="23">
        <f t="shared" si="8"/>
        <v>-0.93610149529059261</v>
      </c>
      <c r="F263" s="24">
        <f t="shared" si="9"/>
        <v>1.6511819994096222E-5</v>
      </c>
      <c r="G263" s="115"/>
    </row>
    <row r="264" spans="1:7" x14ac:dyDescent="0.15">
      <c r="A264" s="25" t="s">
        <v>1300</v>
      </c>
      <c r="B264" s="25" t="s">
        <v>1256</v>
      </c>
      <c r="C264" s="116">
        <v>1.9127403000000001</v>
      </c>
      <c r="D264" s="118">
        <v>0.94073072000000002</v>
      </c>
      <c r="E264" s="23">
        <f t="shared" si="8"/>
        <v>1.0332495360627747</v>
      </c>
      <c r="F264" s="24">
        <f t="shared" si="9"/>
        <v>7.2655628029847218E-5</v>
      </c>
      <c r="G264" s="115"/>
    </row>
    <row r="265" spans="1:7" x14ac:dyDescent="0.15">
      <c r="A265" s="25" t="s">
        <v>419</v>
      </c>
      <c r="B265" s="25" t="s">
        <v>1257</v>
      </c>
      <c r="C265" s="116">
        <v>6.2191626500000003</v>
      </c>
      <c r="D265" s="118">
        <v>1.074931769</v>
      </c>
      <c r="E265" s="23">
        <f t="shared" si="8"/>
        <v>4.7856347996725734</v>
      </c>
      <c r="F265" s="24">
        <f t="shared" si="9"/>
        <v>2.3623550366744451E-4</v>
      </c>
      <c r="G265" s="115"/>
    </row>
    <row r="266" spans="1:7" x14ac:dyDescent="0.15">
      <c r="A266" s="25" t="s">
        <v>420</v>
      </c>
      <c r="B266" s="25" t="s">
        <v>1258</v>
      </c>
      <c r="C266" s="116">
        <v>43.370629557999997</v>
      </c>
      <c r="D266" s="118">
        <v>16.221889007999998</v>
      </c>
      <c r="E266" s="23">
        <f t="shared" si="8"/>
        <v>1.6735868761407078</v>
      </c>
      <c r="F266" s="24">
        <f t="shared" si="9"/>
        <v>1.647437620562679E-3</v>
      </c>
      <c r="G266" s="115"/>
    </row>
    <row r="267" spans="1:7" x14ac:dyDescent="0.15">
      <c r="A267" s="25" t="s">
        <v>421</v>
      </c>
      <c r="B267" s="25" t="s">
        <v>1259</v>
      </c>
      <c r="C267" s="116">
        <v>13.168648932</v>
      </c>
      <c r="D267" s="118">
        <v>3.783917695</v>
      </c>
      <c r="E267" s="23">
        <f t="shared" si="8"/>
        <v>2.4801626233574829</v>
      </c>
      <c r="F267" s="24">
        <f t="shared" si="9"/>
        <v>5.0021242217724844E-4</v>
      </c>
      <c r="G267" s="115"/>
    </row>
    <row r="268" spans="1:7" x14ac:dyDescent="0.15">
      <c r="A268" s="25" t="s">
        <v>604</v>
      </c>
      <c r="B268" s="25" t="s">
        <v>1260</v>
      </c>
      <c r="C268" s="116">
        <v>10.557616339999999</v>
      </c>
      <c r="D268" s="118">
        <v>4.5369411550000001</v>
      </c>
      <c r="E268" s="23">
        <f t="shared" si="8"/>
        <v>1.3270340035961961</v>
      </c>
      <c r="F268" s="24">
        <f t="shared" si="9"/>
        <v>4.0103209289879912E-4</v>
      </c>
      <c r="G268" s="115"/>
    </row>
    <row r="269" spans="1:7" x14ac:dyDescent="0.15">
      <c r="A269" s="25" t="s">
        <v>459</v>
      </c>
      <c r="B269" s="25" t="s">
        <v>1620</v>
      </c>
      <c r="C269" s="116">
        <v>1.11964245</v>
      </c>
      <c r="D269" s="118">
        <v>1.0396256399999999</v>
      </c>
      <c r="E269" s="23">
        <f t="shared" si="8"/>
        <v>7.6966945524737262E-2</v>
      </c>
      <c r="F269" s="24">
        <f t="shared" si="9"/>
        <v>4.2529728355504827E-5</v>
      </c>
      <c r="G269" s="115"/>
    </row>
    <row r="270" spans="1:7" x14ac:dyDescent="0.15">
      <c r="A270" s="25" t="s">
        <v>422</v>
      </c>
      <c r="B270" s="25" t="s">
        <v>1261</v>
      </c>
      <c r="C270" s="116">
        <v>1.7749006789999999</v>
      </c>
      <c r="D270" s="118">
        <v>3.3088735099999997</v>
      </c>
      <c r="E270" s="23">
        <f t="shared" si="8"/>
        <v>-0.46359367511754779</v>
      </c>
      <c r="F270" s="24">
        <f t="shared" si="9"/>
        <v>6.741977649728364E-5</v>
      </c>
      <c r="G270" s="115"/>
    </row>
    <row r="271" spans="1:7" x14ac:dyDescent="0.15">
      <c r="A271" s="25" t="s">
        <v>423</v>
      </c>
      <c r="B271" s="25" t="s">
        <v>1262</v>
      </c>
      <c r="C271" s="116">
        <v>1.8709301980000002</v>
      </c>
      <c r="D271" s="118">
        <v>2.673643244</v>
      </c>
      <c r="E271" s="23">
        <f t="shared" si="8"/>
        <v>-0.30023192054564174</v>
      </c>
      <c r="F271" s="24">
        <f t="shared" si="9"/>
        <v>7.1067467201740039E-5</v>
      </c>
      <c r="G271" s="115"/>
    </row>
    <row r="272" spans="1:7" x14ac:dyDescent="0.15">
      <c r="A272" s="25" t="s">
        <v>1263</v>
      </c>
      <c r="B272" s="25" t="s">
        <v>1264</v>
      </c>
      <c r="C272" s="116">
        <v>2.4826164209999999</v>
      </c>
      <c r="D272" s="118">
        <v>1.748606844</v>
      </c>
      <c r="E272" s="23">
        <f t="shared" si="8"/>
        <v>0.41976821692000654</v>
      </c>
      <c r="F272" s="24">
        <f t="shared" si="9"/>
        <v>9.4302428419041812E-5</v>
      </c>
      <c r="G272" s="115"/>
    </row>
    <row r="273" spans="1:7" x14ac:dyDescent="0.15">
      <c r="A273" s="25" t="s">
        <v>1265</v>
      </c>
      <c r="B273" s="25" t="s">
        <v>1266</v>
      </c>
      <c r="C273" s="116">
        <v>17.501285723999999</v>
      </c>
      <c r="D273" s="118">
        <v>26.271667593</v>
      </c>
      <c r="E273" s="23">
        <f t="shared" si="8"/>
        <v>-0.33383422799308105</v>
      </c>
      <c r="F273" s="24">
        <f t="shared" si="9"/>
        <v>6.6478805596714783E-4</v>
      </c>
      <c r="G273" s="115"/>
    </row>
    <row r="274" spans="1:7" x14ac:dyDescent="0.15">
      <c r="A274" s="25" t="s">
        <v>1267</v>
      </c>
      <c r="B274" s="25" t="s">
        <v>1268</v>
      </c>
      <c r="C274" s="116">
        <v>92.984415878000007</v>
      </c>
      <c r="D274" s="118">
        <v>77.226743487000007</v>
      </c>
      <c r="E274" s="23">
        <f t="shared" si="8"/>
        <v>0.20404424270010257</v>
      </c>
      <c r="F274" s="24">
        <f t="shared" si="9"/>
        <v>3.532022163492131E-3</v>
      </c>
      <c r="G274" s="115"/>
    </row>
    <row r="275" spans="1:7" x14ac:dyDescent="0.15">
      <c r="A275" s="25" t="s">
        <v>1269</v>
      </c>
      <c r="B275" s="25" t="s">
        <v>1270</v>
      </c>
      <c r="C275" s="116">
        <v>50.523881868000004</v>
      </c>
      <c r="D275" s="118">
        <v>59.018981893999999</v>
      </c>
      <c r="E275" s="23">
        <f t="shared" si="8"/>
        <v>-0.14393843731932665</v>
      </c>
      <c r="F275" s="24">
        <f t="shared" si="9"/>
        <v>1.9191546116455803E-3</v>
      </c>
      <c r="G275" s="115"/>
    </row>
    <row r="276" spans="1:7" x14ac:dyDescent="0.15">
      <c r="A276" s="25" t="s">
        <v>1271</v>
      </c>
      <c r="B276" s="25" t="s">
        <v>1272</v>
      </c>
      <c r="C276" s="116">
        <v>109.14829885799999</v>
      </c>
      <c r="D276" s="118">
        <v>46.336600939</v>
      </c>
      <c r="E276" s="23">
        <f t="shared" si="8"/>
        <v>1.3555525577218903</v>
      </c>
      <c r="F276" s="24">
        <f t="shared" si="9"/>
        <v>4.1460088449631373E-3</v>
      </c>
      <c r="G276" s="115"/>
    </row>
    <row r="277" spans="1:7" x14ac:dyDescent="0.15">
      <c r="A277" s="25" t="s">
        <v>1273</v>
      </c>
      <c r="B277" s="25" t="s">
        <v>1274</v>
      </c>
      <c r="C277" s="116">
        <v>7.9191034790000003</v>
      </c>
      <c r="D277" s="118">
        <v>11.989717392999999</v>
      </c>
      <c r="E277" s="23">
        <f t="shared" si="8"/>
        <v>-0.33950874575046786</v>
      </c>
      <c r="F277" s="24">
        <f t="shared" si="9"/>
        <v>3.0080792290521248E-4</v>
      </c>
      <c r="G277" s="115"/>
    </row>
    <row r="278" spans="1:7" x14ac:dyDescent="0.15">
      <c r="A278" s="25" t="s">
        <v>1275</v>
      </c>
      <c r="B278" s="25" t="s">
        <v>1276</v>
      </c>
      <c r="C278" s="116">
        <v>7.9082265400000002</v>
      </c>
      <c r="D278" s="118">
        <v>5.0374577300000007</v>
      </c>
      <c r="E278" s="23">
        <f t="shared" si="8"/>
        <v>0.56988444645469993</v>
      </c>
      <c r="F278" s="24">
        <f t="shared" si="9"/>
        <v>3.0039476130973227E-4</v>
      </c>
      <c r="G278" s="115"/>
    </row>
    <row r="279" spans="1:7" x14ac:dyDescent="0.15">
      <c r="A279" s="25" t="s">
        <v>1277</v>
      </c>
      <c r="B279" s="25" t="s">
        <v>1278</v>
      </c>
      <c r="C279" s="116">
        <v>25.313803491999998</v>
      </c>
      <c r="D279" s="118">
        <v>30.838682650999999</v>
      </c>
      <c r="E279" s="23">
        <f t="shared" si="8"/>
        <v>-0.17915418831358043</v>
      </c>
      <c r="F279" s="24">
        <f t="shared" si="9"/>
        <v>9.6154731017869988E-4</v>
      </c>
      <c r="G279" s="115"/>
    </row>
    <row r="280" spans="1:7" x14ac:dyDescent="0.15">
      <c r="A280" s="25" t="s">
        <v>1279</v>
      </c>
      <c r="B280" s="25" t="s">
        <v>1280</v>
      </c>
      <c r="C280" s="116">
        <v>4.7150319999999999</v>
      </c>
      <c r="D280" s="118">
        <v>7.1262954460000003</v>
      </c>
      <c r="E280" s="23">
        <f t="shared" si="8"/>
        <v>-0.33836141993712121</v>
      </c>
      <c r="F280" s="24">
        <f t="shared" si="9"/>
        <v>1.7910095329764662E-4</v>
      </c>
      <c r="G280" s="115"/>
    </row>
    <row r="281" spans="1:7" x14ac:dyDescent="0.15">
      <c r="A281" s="25" t="s">
        <v>1281</v>
      </c>
      <c r="B281" s="25" t="s">
        <v>1282</v>
      </c>
      <c r="C281" s="116">
        <v>55.542993142</v>
      </c>
      <c r="D281" s="118">
        <v>40.599793173000002</v>
      </c>
      <c r="E281" s="23">
        <f t="shared" si="8"/>
        <v>0.36806098753571104</v>
      </c>
      <c r="F281" s="24">
        <f t="shared" si="9"/>
        <v>2.1098060460113203E-3</v>
      </c>
      <c r="G281" s="115"/>
    </row>
    <row r="282" spans="1:7" x14ac:dyDescent="0.15">
      <c r="A282" s="25" t="s">
        <v>1283</v>
      </c>
      <c r="B282" s="25" t="s">
        <v>1284</v>
      </c>
      <c r="C282" s="116">
        <v>15.72001238</v>
      </c>
      <c r="D282" s="118">
        <v>3.807750784</v>
      </c>
      <c r="E282" s="23">
        <f t="shared" si="8"/>
        <v>3.1284246978701429</v>
      </c>
      <c r="F282" s="24">
        <f t="shared" si="9"/>
        <v>5.9712621316436595E-4</v>
      </c>
      <c r="G282" s="115"/>
    </row>
    <row r="283" spans="1:7" x14ac:dyDescent="0.15">
      <c r="A283" s="25" t="s">
        <v>1285</v>
      </c>
      <c r="B283" s="25" t="s">
        <v>1286</v>
      </c>
      <c r="C283" s="116">
        <v>7.5466508150000005</v>
      </c>
      <c r="D283" s="118">
        <v>4.6060089209999999</v>
      </c>
      <c r="E283" s="23">
        <f t="shared" si="8"/>
        <v>0.63843599620331704</v>
      </c>
      <c r="F283" s="24">
        <f t="shared" si="9"/>
        <v>2.866602719071603E-4</v>
      </c>
      <c r="G283" s="115"/>
    </row>
    <row r="284" spans="1:7" x14ac:dyDescent="0.15">
      <c r="A284" s="25" t="s">
        <v>1287</v>
      </c>
      <c r="B284" s="25" t="s">
        <v>1288</v>
      </c>
      <c r="C284" s="116">
        <v>3.2407391800000003</v>
      </c>
      <c r="D284" s="118">
        <v>2.9314923300000002</v>
      </c>
      <c r="E284" s="23">
        <f t="shared" si="8"/>
        <v>0.10549127037968398</v>
      </c>
      <c r="F284" s="24">
        <f t="shared" si="9"/>
        <v>1.2309979582896438E-4</v>
      </c>
      <c r="G284" s="115"/>
    </row>
    <row r="285" spans="1:7" x14ac:dyDescent="0.15">
      <c r="A285" s="25" t="s">
        <v>1341</v>
      </c>
      <c r="B285" s="25" t="s">
        <v>1342</v>
      </c>
      <c r="C285" s="116">
        <v>2.6341179700000001</v>
      </c>
      <c r="D285" s="118">
        <v>5.6456398849999996</v>
      </c>
      <c r="E285" s="23">
        <f t="shared" si="8"/>
        <v>-0.53342437285122724</v>
      </c>
      <c r="F285" s="24">
        <f t="shared" si="9"/>
        <v>1.0005722962759569E-4</v>
      </c>
      <c r="G285" s="115"/>
    </row>
    <row r="286" spans="1:7" x14ac:dyDescent="0.15">
      <c r="A286" s="25" t="s">
        <v>1343</v>
      </c>
      <c r="B286" s="25" t="s">
        <v>1344</v>
      </c>
      <c r="C286" s="116">
        <v>1.6172197399999999</v>
      </c>
      <c r="D286" s="118">
        <v>0.2151207</v>
      </c>
      <c r="E286" s="23">
        <f t="shared" si="8"/>
        <v>6.5177318593701115</v>
      </c>
      <c r="F286" s="24">
        <f t="shared" si="9"/>
        <v>6.1430250553076238E-5</v>
      </c>
      <c r="G286" s="115"/>
    </row>
    <row r="287" spans="1:7" x14ac:dyDescent="0.15">
      <c r="A287" s="25" t="s">
        <v>1442</v>
      </c>
      <c r="B287" s="25" t="s">
        <v>1443</v>
      </c>
      <c r="C287" s="116">
        <v>0.65277010099999999</v>
      </c>
      <c r="D287" s="118">
        <v>2.6671711290000002</v>
      </c>
      <c r="E287" s="23">
        <f t="shared" si="8"/>
        <v>-0.75525751088767135</v>
      </c>
      <c r="F287" s="24">
        <f t="shared" si="9"/>
        <v>2.4795536355490497E-5</v>
      </c>
      <c r="G287" s="115"/>
    </row>
    <row r="288" spans="1:7" x14ac:dyDescent="0.15">
      <c r="A288" s="25" t="s">
        <v>1444</v>
      </c>
      <c r="B288" s="25" t="s">
        <v>1445</v>
      </c>
      <c r="C288" s="116">
        <v>0.96789752000000007</v>
      </c>
      <c r="D288" s="118">
        <v>2.2518803199999997</v>
      </c>
      <c r="E288" s="23">
        <f t="shared" si="8"/>
        <v>-0.57018252195569596</v>
      </c>
      <c r="F288" s="24">
        <f t="shared" si="9"/>
        <v>3.6765682295778264E-5</v>
      </c>
      <c r="G288" s="115"/>
    </row>
    <row r="289" spans="1:7" x14ac:dyDescent="0.15">
      <c r="A289" s="25" t="s">
        <v>1446</v>
      </c>
      <c r="B289" s="25" t="s">
        <v>1447</v>
      </c>
      <c r="C289" s="116">
        <v>9.6392523049999994</v>
      </c>
      <c r="D289" s="118">
        <v>7.8166806879999999</v>
      </c>
      <c r="E289" s="23">
        <f t="shared" si="8"/>
        <v>0.23316439416515666</v>
      </c>
      <c r="F289" s="24">
        <f t="shared" si="9"/>
        <v>3.6614794489242861E-4</v>
      </c>
      <c r="G289" s="115"/>
    </row>
    <row r="290" spans="1:7" x14ac:dyDescent="0.15">
      <c r="A290" s="25" t="s">
        <v>1448</v>
      </c>
      <c r="B290" s="25" t="s">
        <v>1449</v>
      </c>
      <c r="C290" s="116">
        <v>2.5540769999999999</v>
      </c>
      <c r="D290" s="118">
        <v>1.17477046</v>
      </c>
      <c r="E290" s="23">
        <f t="shared" si="8"/>
        <v>1.174107271985712</v>
      </c>
      <c r="F290" s="24">
        <f t="shared" si="9"/>
        <v>9.701686552617106E-5</v>
      </c>
      <c r="G290" s="115"/>
    </row>
    <row r="291" spans="1:7" x14ac:dyDescent="0.15">
      <c r="A291" s="25" t="s">
        <v>1450</v>
      </c>
      <c r="B291" s="25" t="s">
        <v>1451</v>
      </c>
      <c r="C291" s="116">
        <v>16.342554835999998</v>
      </c>
      <c r="D291" s="118">
        <v>22.077683747000002</v>
      </c>
      <c r="E291" s="23">
        <f t="shared" si="8"/>
        <v>-0.25977040783453176</v>
      </c>
      <c r="F291" s="24">
        <f t="shared" si="9"/>
        <v>6.207735494577056E-4</v>
      </c>
      <c r="G291" s="115"/>
    </row>
    <row r="292" spans="1:7" x14ac:dyDescent="0.15">
      <c r="A292" s="25" t="s">
        <v>1452</v>
      </c>
      <c r="B292" s="25" t="s">
        <v>1453</v>
      </c>
      <c r="C292" s="116">
        <v>2.8375530000000002</v>
      </c>
      <c r="D292" s="118">
        <v>0.96871233000000001</v>
      </c>
      <c r="E292" s="23">
        <f t="shared" si="8"/>
        <v>1.9292008701902246</v>
      </c>
      <c r="F292" s="24">
        <f t="shared" si="9"/>
        <v>1.0778472920917548E-4</v>
      </c>
      <c r="G292" s="115"/>
    </row>
    <row r="293" spans="1:7" x14ac:dyDescent="0.15">
      <c r="A293" s="25" t="s">
        <v>1454</v>
      </c>
      <c r="B293" s="25" t="s">
        <v>1455</v>
      </c>
      <c r="C293" s="116">
        <v>12.938890220000001</v>
      </c>
      <c r="D293" s="118">
        <v>13.424063382</v>
      </c>
      <c r="E293" s="23">
        <f t="shared" si="8"/>
        <v>-3.6142049407376531E-2</v>
      </c>
      <c r="F293" s="24">
        <f t="shared" si="9"/>
        <v>4.9148501495124462E-4</v>
      </c>
      <c r="G293" s="115"/>
    </row>
    <row r="294" spans="1:7" x14ac:dyDescent="0.15">
      <c r="A294" s="25" t="s">
        <v>1456</v>
      </c>
      <c r="B294" s="25" t="s">
        <v>1457</v>
      </c>
      <c r="C294" s="116">
        <v>0.5905246999999999</v>
      </c>
      <c r="D294" s="118">
        <v>5.2046800000000004E-2</v>
      </c>
      <c r="E294" s="23">
        <f t="shared" si="8"/>
        <v>10.346032801248105</v>
      </c>
      <c r="F294" s="24">
        <f t="shared" si="9"/>
        <v>2.2431138689155611E-5</v>
      </c>
      <c r="G294" s="115"/>
    </row>
    <row r="295" spans="1:7" x14ac:dyDescent="0.15">
      <c r="A295" s="25" t="s">
        <v>1458</v>
      </c>
      <c r="B295" s="25" t="s">
        <v>1459</v>
      </c>
      <c r="C295" s="116">
        <v>26.349812620000002</v>
      </c>
      <c r="D295" s="118">
        <v>14.318386327999999</v>
      </c>
      <c r="E295" s="23">
        <f t="shared" si="8"/>
        <v>0.84027808835358897</v>
      </c>
      <c r="F295" s="24">
        <f t="shared" si="9"/>
        <v>1.000900218589473E-3</v>
      </c>
      <c r="G295" s="115"/>
    </row>
    <row r="296" spans="1:7" x14ac:dyDescent="0.15">
      <c r="A296" s="25" t="s">
        <v>1460</v>
      </c>
      <c r="B296" s="25" t="s">
        <v>1461</v>
      </c>
      <c r="C296" s="116">
        <v>2.1417563999999998</v>
      </c>
      <c r="D296" s="118">
        <v>3.9828187700000002</v>
      </c>
      <c r="E296" s="23">
        <f t="shared" si="8"/>
        <v>-0.46225110313015827</v>
      </c>
      <c r="F296" s="24">
        <f t="shared" si="9"/>
        <v>8.1354827066144135E-5</v>
      </c>
      <c r="G296" s="115"/>
    </row>
    <row r="297" spans="1:7" x14ac:dyDescent="0.15">
      <c r="A297" s="25" t="s">
        <v>1462</v>
      </c>
      <c r="B297" s="25" t="s">
        <v>1463</v>
      </c>
      <c r="C297" s="116">
        <v>3.2707720389999997</v>
      </c>
      <c r="D297" s="118">
        <v>0.30036125000000002</v>
      </c>
      <c r="E297" s="23">
        <f t="shared" si="8"/>
        <v>9.889460737695023</v>
      </c>
      <c r="F297" s="24">
        <f t="shared" si="9"/>
        <v>1.24240596925787E-4</v>
      </c>
      <c r="G297" s="115"/>
    </row>
    <row r="298" spans="1:7" x14ac:dyDescent="0.15">
      <c r="A298" s="25" t="s">
        <v>1464</v>
      </c>
      <c r="B298" s="25" t="s">
        <v>1465</v>
      </c>
      <c r="C298" s="116">
        <v>4.9861000000000003E-3</v>
      </c>
      <c r="D298" s="118">
        <v>1.79003161</v>
      </c>
      <c r="E298" s="23">
        <f t="shared" si="8"/>
        <v>-0.99721451846316833</v>
      </c>
      <c r="F298" s="24">
        <f t="shared" si="9"/>
        <v>1.8939749788281306E-7</v>
      </c>
      <c r="G298" s="115"/>
    </row>
    <row r="299" spans="1:7" x14ac:dyDescent="0.15">
      <c r="A299" s="25" t="s">
        <v>1466</v>
      </c>
      <c r="B299" s="25" t="s">
        <v>1467</v>
      </c>
      <c r="C299" s="116">
        <v>19.417301757000001</v>
      </c>
      <c r="D299" s="118">
        <v>20.533221377</v>
      </c>
      <c r="E299" s="23">
        <f t="shared" si="8"/>
        <v>-5.4347031063035289E-2</v>
      </c>
      <c r="F299" s="24">
        <f t="shared" si="9"/>
        <v>7.3756811303651144E-4</v>
      </c>
      <c r="G299" s="115"/>
    </row>
    <row r="300" spans="1:7" x14ac:dyDescent="0.15">
      <c r="A300" s="25" t="s">
        <v>1468</v>
      </c>
      <c r="B300" s="25" t="s">
        <v>1469</v>
      </c>
      <c r="C300" s="116">
        <v>7.1255551619999995</v>
      </c>
      <c r="D300" s="118">
        <v>5.9656457120000006</v>
      </c>
      <c r="E300" s="23">
        <f t="shared" si="8"/>
        <v>0.19443150096339457</v>
      </c>
      <c r="F300" s="24">
        <f t="shared" si="9"/>
        <v>2.7066491219766202E-4</v>
      </c>
      <c r="G300" s="115"/>
    </row>
    <row r="301" spans="1:7" x14ac:dyDescent="0.15">
      <c r="A301" s="25" t="s">
        <v>1470</v>
      </c>
      <c r="B301" s="25" t="s">
        <v>1471</v>
      </c>
      <c r="C301" s="116">
        <v>7.9421345499999996</v>
      </c>
      <c r="D301" s="118">
        <v>3.6238184789999996</v>
      </c>
      <c r="E301" s="23">
        <f t="shared" si="8"/>
        <v>1.1916480077643539</v>
      </c>
      <c r="F301" s="24">
        <f t="shared" si="9"/>
        <v>3.016827603976337E-4</v>
      </c>
      <c r="G301" s="115"/>
    </row>
    <row r="302" spans="1:7" x14ac:dyDescent="0.15">
      <c r="A302" s="25" t="s">
        <v>1472</v>
      </c>
      <c r="B302" s="25" t="s">
        <v>1473</v>
      </c>
      <c r="C302" s="116">
        <v>2.4840000000000001E-3</v>
      </c>
      <c r="D302" s="118">
        <v>0.69455997000000003</v>
      </c>
      <c r="E302" s="23">
        <f t="shared" si="8"/>
        <v>-0.99642363495264497</v>
      </c>
      <c r="F302" s="24">
        <f t="shared" si="9"/>
        <v>9.4354983803154303E-8</v>
      </c>
      <c r="G302" s="115"/>
    </row>
    <row r="303" spans="1:7" x14ac:dyDescent="0.15">
      <c r="A303" s="25" t="s">
        <v>1474</v>
      </c>
      <c r="B303" s="25" t="s">
        <v>1475</v>
      </c>
      <c r="C303" s="116">
        <v>14.578964517999999</v>
      </c>
      <c r="D303" s="118">
        <v>4.4353457829999998</v>
      </c>
      <c r="E303" s="23">
        <f t="shared" si="8"/>
        <v>2.2869961512085335</v>
      </c>
      <c r="F303" s="24">
        <f t="shared" si="9"/>
        <v>5.5378339813311238E-4</v>
      </c>
      <c r="G303" s="115"/>
    </row>
    <row r="304" spans="1:7" x14ac:dyDescent="0.15">
      <c r="A304" s="25" t="s">
        <v>1476</v>
      </c>
      <c r="B304" s="25" t="s">
        <v>1477</v>
      </c>
      <c r="C304" s="116">
        <v>7.4064962100000002</v>
      </c>
      <c r="D304" s="118">
        <v>4.7335903400000001</v>
      </c>
      <c r="E304" s="23">
        <f t="shared" si="8"/>
        <v>0.56466776337049907</v>
      </c>
      <c r="F304" s="24">
        <f t="shared" si="9"/>
        <v>2.8133648548014239E-4</v>
      </c>
      <c r="G304" s="115"/>
    </row>
    <row r="305" spans="1:7" x14ac:dyDescent="0.15">
      <c r="A305" s="25" t="s">
        <v>1478</v>
      </c>
      <c r="B305" s="25" t="s">
        <v>1479</v>
      </c>
      <c r="C305" s="116">
        <v>2.1964885440000002</v>
      </c>
      <c r="D305" s="118">
        <v>1.379148</v>
      </c>
      <c r="E305" s="23">
        <f t="shared" si="8"/>
        <v>0.59264164832200761</v>
      </c>
      <c r="F305" s="24">
        <f t="shared" si="9"/>
        <v>8.3433832927912229E-5</v>
      </c>
      <c r="G305" s="115"/>
    </row>
    <row r="306" spans="1:7" x14ac:dyDescent="0.15">
      <c r="A306" s="25" t="s">
        <v>1480</v>
      </c>
      <c r="B306" s="25" t="s">
        <v>1481</v>
      </c>
      <c r="C306" s="116">
        <v>10.226686766</v>
      </c>
      <c r="D306" s="118">
        <v>4.6604635009999997</v>
      </c>
      <c r="E306" s="23">
        <f t="shared" si="8"/>
        <v>1.1943497173201014</v>
      </c>
      <c r="F306" s="24">
        <f t="shared" si="9"/>
        <v>3.884617005498641E-4</v>
      </c>
      <c r="G306" s="115"/>
    </row>
    <row r="307" spans="1:7" x14ac:dyDescent="0.15">
      <c r="A307" s="25" t="s">
        <v>1482</v>
      </c>
      <c r="B307" s="25" t="s">
        <v>1483</v>
      </c>
      <c r="C307" s="116">
        <v>1.3968653700000002</v>
      </c>
      <c r="D307" s="118">
        <v>3.4056042099999999</v>
      </c>
      <c r="E307" s="23">
        <f t="shared" si="8"/>
        <v>-0.58983332064884886</v>
      </c>
      <c r="F307" s="24">
        <f t="shared" si="9"/>
        <v>5.3060068180973085E-5</v>
      </c>
      <c r="G307" s="115"/>
    </row>
    <row r="308" spans="1:7" x14ac:dyDescent="0.15">
      <c r="A308" s="25" t="s">
        <v>1484</v>
      </c>
      <c r="B308" s="25" t="s">
        <v>1485</v>
      </c>
      <c r="C308" s="116">
        <v>60.180640689000001</v>
      </c>
      <c r="D308" s="118">
        <v>21.102493485</v>
      </c>
      <c r="E308" s="23">
        <f t="shared" si="8"/>
        <v>1.8518260522993355</v>
      </c>
      <c r="F308" s="24">
        <f t="shared" si="9"/>
        <v>2.2859675432665232E-3</v>
      </c>
      <c r="G308" s="115"/>
    </row>
    <row r="309" spans="1:7" x14ac:dyDescent="0.15">
      <c r="A309" s="25" t="s">
        <v>395</v>
      </c>
      <c r="B309" s="25" t="s">
        <v>1487</v>
      </c>
      <c r="C309" s="116">
        <v>1.3003126200000001</v>
      </c>
      <c r="D309" s="118">
        <v>2.4258830000000002E-2</v>
      </c>
      <c r="E309" s="23">
        <f t="shared" si="8"/>
        <v>52.601621347773161</v>
      </c>
      <c r="F309" s="24">
        <f t="shared" si="9"/>
        <v>4.9392502495626866E-5</v>
      </c>
      <c r="G309" s="115"/>
    </row>
    <row r="310" spans="1:7" x14ac:dyDescent="0.15">
      <c r="A310" s="25" t="s">
        <v>1488</v>
      </c>
      <c r="B310" s="25" t="s">
        <v>1489</v>
      </c>
      <c r="C310" s="116">
        <v>2.4385915980000004</v>
      </c>
      <c r="D310" s="118">
        <v>0.40475384999999997</v>
      </c>
      <c r="E310" s="23">
        <f t="shared" si="8"/>
        <v>5.0248756077304773</v>
      </c>
      <c r="F310" s="24">
        <f t="shared" si="9"/>
        <v>9.2630141196376083E-5</v>
      </c>
      <c r="G310" s="115"/>
    </row>
    <row r="311" spans="1:7" x14ac:dyDescent="0.15">
      <c r="A311" s="25" t="s">
        <v>1490</v>
      </c>
      <c r="B311" s="25" t="s">
        <v>1491</v>
      </c>
      <c r="C311" s="116">
        <v>2.9535711899999999</v>
      </c>
      <c r="D311" s="118">
        <v>2.0985000000000001E-3</v>
      </c>
      <c r="E311" s="23">
        <f t="shared" si="8"/>
        <v>1406.4678055754109</v>
      </c>
      <c r="F311" s="24">
        <f t="shared" si="9"/>
        <v>1.1219169154344329E-4</v>
      </c>
      <c r="G311" s="115"/>
    </row>
    <row r="312" spans="1:7" x14ac:dyDescent="0.15">
      <c r="A312" s="25" t="s">
        <v>1492</v>
      </c>
      <c r="B312" s="25" t="s">
        <v>1493</v>
      </c>
      <c r="C312" s="116">
        <v>17.770663035999998</v>
      </c>
      <c r="D312" s="118">
        <v>7.9596531710000002</v>
      </c>
      <c r="E312" s="23">
        <f t="shared" si="8"/>
        <v>1.2325926336520774</v>
      </c>
      <c r="F312" s="24">
        <f t="shared" si="9"/>
        <v>6.7502037960269425E-4</v>
      </c>
      <c r="G312" s="115"/>
    </row>
    <row r="313" spans="1:7" x14ac:dyDescent="0.15">
      <c r="A313" s="25" t="s">
        <v>1494</v>
      </c>
      <c r="B313" s="25" t="s">
        <v>1495</v>
      </c>
      <c r="C313" s="116">
        <v>5.1474189400000006</v>
      </c>
      <c r="D313" s="118">
        <v>0.45986050000000001</v>
      </c>
      <c r="E313" s="23">
        <f t="shared" si="8"/>
        <v>10.193435704958352</v>
      </c>
      <c r="F313" s="24">
        <f t="shared" si="9"/>
        <v>1.9552521365207313E-4</v>
      </c>
      <c r="G313" s="115"/>
    </row>
    <row r="314" spans="1:7" x14ac:dyDescent="0.15">
      <c r="A314" s="25" t="s">
        <v>1496</v>
      </c>
      <c r="B314" s="25" t="s">
        <v>1497</v>
      </c>
      <c r="C314" s="116">
        <v>3.3702030060000001</v>
      </c>
      <c r="D314" s="118">
        <v>1.0217671399999999</v>
      </c>
      <c r="E314" s="23">
        <f t="shared" si="8"/>
        <v>2.2984061378211873</v>
      </c>
      <c r="F314" s="24">
        <f t="shared" si="9"/>
        <v>1.2801749196637355E-4</v>
      </c>
      <c r="G314" s="115"/>
    </row>
    <row r="315" spans="1:7" x14ac:dyDescent="0.15">
      <c r="A315" s="25" t="s">
        <v>1498</v>
      </c>
      <c r="B315" s="25" t="s">
        <v>1499</v>
      </c>
      <c r="C315" s="116">
        <v>2.640118921</v>
      </c>
      <c r="D315" s="118">
        <v>1.0920588</v>
      </c>
      <c r="E315" s="23">
        <f t="shared" si="8"/>
        <v>1.417561143227819</v>
      </c>
      <c r="F315" s="24">
        <f t="shared" si="9"/>
        <v>1.0028517634032053E-4</v>
      </c>
      <c r="G315" s="115"/>
    </row>
    <row r="316" spans="1:7" x14ac:dyDescent="0.15">
      <c r="A316" s="25" t="s">
        <v>1500</v>
      </c>
      <c r="B316" s="25" t="s">
        <v>1501</v>
      </c>
      <c r="C316" s="116">
        <v>14.845408982999999</v>
      </c>
      <c r="D316" s="118">
        <v>1.9668209839999999</v>
      </c>
      <c r="E316" s="23">
        <f t="shared" si="8"/>
        <v>6.5479207837249715</v>
      </c>
      <c r="F316" s="24">
        <f t="shared" si="9"/>
        <v>5.6390431728750644E-4</v>
      </c>
      <c r="G316" s="115"/>
    </row>
    <row r="317" spans="1:7" x14ac:dyDescent="0.15">
      <c r="A317" s="25" t="s">
        <v>600</v>
      </c>
      <c r="B317" s="25" t="s">
        <v>1504</v>
      </c>
      <c r="C317" s="116">
        <v>0.88843931900000006</v>
      </c>
      <c r="D317" s="118">
        <v>0.25036972000000002</v>
      </c>
      <c r="E317" s="23">
        <f t="shared" si="8"/>
        <v>2.5485094563352151</v>
      </c>
      <c r="F317" s="24">
        <f t="shared" si="9"/>
        <v>3.3747454732017084E-5</v>
      </c>
      <c r="G317" s="115"/>
    </row>
    <row r="318" spans="1:7" x14ac:dyDescent="0.15">
      <c r="A318" s="25" t="s">
        <v>601</v>
      </c>
      <c r="B318" s="25" t="s">
        <v>1505</v>
      </c>
      <c r="C318" s="116">
        <v>4.3803475149999995</v>
      </c>
      <c r="D318" s="118">
        <v>5.335824509</v>
      </c>
      <c r="E318" s="23">
        <f t="shared" si="8"/>
        <v>-0.17906829439168881</v>
      </c>
      <c r="F318" s="24">
        <f t="shared" si="9"/>
        <v>1.6638793028583417E-4</v>
      </c>
      <c r="G318" s="115"/>
    </row>
    <row r="319" spans="1:7" x14ac:dyDescent="0.15">
      <c r="A319" s="25" t="s">
        <v>1502</v>
      </c>
      <c r="B319" s="25" t="s">
        <v>1503</v>
      </c>
      <c r="C319" s="116">
        <v>3.8714994659999999</v>
      </c>
      <c r="D319" s="118">
        <v>2.499012182</v>
      </c>
      <c r="E319" s="23">
        <f t="shared" si="8"/>
        <v>0.54921192216901327</v>
      </c>
      <c r="F319" s="24">
        <f t="shared" si="9"/>
        <v>1.4705928720142934E-4</v>
      </c>
      <c r="G319" s="115"/>
    </row>
    <row r="320" spans="1:7" x14ac:dyDescent="0.15">
      <c r="A320" s="25" t="s">
        <v>603</v>
      </c>
      <c r="B320" s="25" t="s">
        <v>1506</v>
      </c>
      <c r="C320" s="116">
        <v>4.3619093749999998</v>
      </c>
      <c r="D320" s="118">
        <v>3.757383242</v>
      </c>
      <c r="E320" s="23">
        <f t="shared" si="8"/>
        <v>0.16089019779579883</v>
      </c>
      <c r="F320" s="24">
        <f t="shared" si="9"/>
        <v>1.6568755572824147E-4</v>
      </c>
      <c r="G320" s="115"/>
    </row>
    <row r="321" spans="1:7" x14ac:dyDescent="0.15">
      <c r="A321" s="25" t="s">
        <v>1507</v>
      </c>
      <c r="B321" s="25" t="s">
        <v>1508</v>
      </c>
      <c r="C321" s="116">
        <v>9.1082828239999998</v>
      </c>
      <c r="D321" s="118">
        <v>2.5049111600000002</v>
      </c>
      <c r="E321" s="23">
        <f t="shared" si="8"/>
        <v>2.6361700045282239</v>
      </c>
      <c r="F321" s="24">
        <f t="shared" si="9"/>
        <v>3.4597901704229808E-4</v>
      </c>
      <c r="G321" s="115"/>
    </row>
    <row r="322" spans="1:7" x14ac:dyDescent="0.15">
      <c r="A322" s="25" t="s">
        <v>1509</v>
      </c>
      <c r="B322" s="25" t="s">
        <v>1510</v>
      </c>
      <c r="C322" s="116">
        <v>34.501172228000001</v>
      </c>
      <c r="D322" s="118">
        <v>35.942041621999998</v>
      </c>
      <c r="E322" s="23">
        <f t="shared" si="8"/>
        <v>-4.0088690819334083E-2</v>
      </c>
      <c r="F322" s="24">
        <f t="shared" si="9"/>
        <v>1.3105304133505544E-3</v>
      </c>
      <c r="G322" s="115"/>
    </row>
    <row r="323" spans="1:7" x14ac:dyDescent="0.15">
      <c r="A323" s="25" t="s">
        <v>1511</v>
      </c>
      <c r="B323" s="25" t="s">
        <v>1512</v>
      </c>
      <c r="C323" s="116">
        <v>99.386312791999998</v>
      </c>
      <c r="D323" s="118">
        <v>68.281394223000007</v>
      </c>
      <c r="E323" s="23">
        <f t="shared" si="8"/>
        <v>0.45554017932637003</v>
      </c>
      <c r="F323" s="24">
        <f t="shared" si="9"/>
        <v>3.7751988461128768E-3</v>
      </c>
      <c r="G323" s="115"/>
    </row>
    <row r="324" spans="1:7" x14ac:dyDescent="0.15">
      <c r="A324" s="25" t="s">
        <v>1515</v>
      </c>
      <c r="B324" s="25" t="s">
        <v>1516</v>
      </c>
      <c r="C324" s="116">
        <v>145.33778958899998</v>
      </c>
      <c r="D324" s="118">
        <v>48.958693908000001</v>
      </c>
      <c r="E324" s="23">
        <f t="shared" si="8"/>
        <v>1.968579796309708</v>
      </c>
      <c r="F324" s="24">
        <f t="shared" si="9"/>
        <v>5.5206702023576247E-3</v>
      </c>
      <c r="G324" s="115"/>
    </row>
    <row r="325" spans="1:7" x14ac:dyDescent="0.15">
      <c r="A325" s="25" t="s">
        <v>1517</v>
      </c>
      <c r="B325" s="25" t="s">
        <v>1518</v>
      </c>
      <c r="C325" s="116">
        <v>24.159479565000002</v>
      </c>
      <c r="D325" s="118">
        <v>9.5029293100000007</v>
      </c>
      <c r="E325" s="23">
        <f t="shared" si="8"/>
        <v>1.5423191919965991</v>
      </c>
      <c r="F325" s="24">
        <f t="shared" si="9"/>
        <v>9.177002025153834E-4</v>
      </c>
      <c r="G325" s="115"/>
    </row>
    <row r="326" spans="1:7" x14ac:dyDescent="0.15">
      <c r="A326" s="25" t="s">
        <v>1519</v>
      </c>
      <c r="B326" s="25" t="s">
        <v>1520</v>
      </c>
      <c r="C326" s="116">
        <v>83.551453000999999</v>
      </c>
      <c r="D326" s="118">
        <v>45.713743944000001</v>
      </c>
      <c r="E326" s="23">
        <f t="shared" ref="E326:E389" si="10">IF(ISERROR(C326/D326-1),"",((C326/D326-1)))</f>
        <v>0.82770969499570501</v>
      </c>
      <c r="F326" s="24">
        <f t="shared" ref="F326:F389" si="11">C326/$C$1705</f>
        <v>3.1737101427694696E-3</v>
      </c>
      <c r="G326" s="115"/>
    </row>
    <row r="327" spans="1:7" x14ac:dyDescent="0.15">
      <c r="A327" s="25" t="s">
        <v>1521</v>
      </c>
      <c r="B327" s="25" t="s">
        <v>1522</v>
      </c>
      <c r="C327" s="116">
        <v>107.981766863</v>
      </c>
      <c r="D327" s="118">
        <v>84.529680430999989</v>
      </c>
      <c r="E327" s="23">
        <f t="shared" si="10"/>
        <v>0.27744203352505892</v>
      </c>
      <c r="F327" s="24">
        <f t="shared" si="11"/>
        <v>4.1016980126386262E-3</v>
      </c>
      <c r="G327" s="115"/>
    </row>
    <row r="328" spans="1:7" x14ac:dyDescent="0.15">
      <c r="A328" s="25" t="s">
        <v>1523</v>
      </c>
      <c r="B328" s="25" t="s">
        <v>1524</v>
      </c>
      <c r="C328" s="116">
        <v>50.038594109999998</v>
      </c>
      <c r="D328" s="118">
        <v>99.784372230000002</v>
      </c>
      <c r="E328" s="23">
        <f t="shared" si="10"/>
        <v>-0.49853275626505389</v>
      </c>
      <c r="F328" s="24">
        <f t="shared" si="11"/>
        <v>1.900720908527239E-3</v>
      </c>
      <c r="G328" s="115"/>
    </row>
    <row r="329" spans="1:7" x14ac:dyDescent="0.15">
      <c r="A329" s="25" t="s">
        <v>94</v>
      </c>
      <c r="B329" s="25" t="s">
        <v>95</v>
      </c>
      <c r="C329" s="116">
        <v>143.31577491299998</v>
      </c>
      <c r="D329" s="118">
        <v>98.232235618000004</v>
      </c>
      <c r="E329" s="23">
        <f t="shared" si="10"/>
        <v>0.45894852144379894</v>
      </c>
      <c r="F329" s="24">
        <f t="shared" si="11"/>
        <v>5.4438637764302016E-3</v>
      </c>
      <c r="G329" s="115"/>
    </row>
    <row r="330" spans="1:7" x14ac:dyDescent="0.15">
      <c r="A330" s="25" t="s">
        <v>1525</v>
      </c>
      <c r="B330" s="25" t="s">
        <v>1526</v>
      </c>
      <c r="C330" s="116">
        <v>1.7521500000000001E-3</v>
      </c>
      <c r="D330" s="118">
        <v>2.2901299999999999E-2</v>
      </c>
      <c r="E330" s="23">
        <f t="shared" si="10"/>
        <v>-0.92349124285520912</v>
      </c>
      <c r="F330" s="24">
        <f t="shared" si="11"/>
        <v>6.6555589722502741E-8</v>
      </c>
      <c r="G330" s="115"/>
    </row>
    <row r="331" spans="1:7" x14ac:dyDescent="0.15">
      <c r="A331" s="25" t="s">
        <v>1527</v>
      </c>
      <c r="B331" s="25" t="s">
        <v>1528</v>
      </c>
      <c r="C331" s="116">
        <v>3.5652004150000001</v>
      </c>
      <c r="D331" s="118">
        <v>3.1829497880000002</v>
      </c>
      <c r="E331" s="23">
        <f t="shared" si="10"/>
        <v>0.12009320047746841</v>
      </c>
      <c r="F331" s="24">
        <f t="shared" si="11"/>
        <v>1.3542448768612077E-4</v>
      </c>
      <c r="G331" s="115"/>
    </row>
    <row r="332" spans="1:7" x14ac:dyDescent="0.15">
      <c r="A332" s="25" t="s">
        <v>1529</v>
      </c>
      <c r="B332" s="25" t="s">
        <v>1530</v>
      </c>
      <c r="C332" s="116">
        <v>25.297594954000001</v>
      </c>
      <c r="D332" s="118">
        <v>20.007986337000002</v>
      </c>
      <c r="E332" s="23">
        <f t="shared" si="10"/>
        <v>0.26437486151308143</v>
      </c>
      <c r="F332" s="24">
        <f t="shared" si="11"/>
        <v>9.6093162727191133E-4</v>
      </c>
      <c r="G332" s="115"/>
    </row>
    <row r="333" spans="1:7" x14ac:dyDescent="0.15">
      <c r="A333" s="25" t="s">
        <v>1531</v>
      </c>
      <c r="B333" s="25" t="s">
        <v>1532</v>
      </c>
      <c r="C333" s="116">
        <v>2.4652670359999997</v>
      </c>
      <c r="D333" s="118">
        <v>8.8655539330000011</v>
      </c>
      <c r="E333" s="23">
        <f t="shared" si="10"/>
        <v>-0.72192746729297919</v>
      </c>
      <c r="F333" s="24">
        <f t="shared" si="11"/>
        <v>9.3643410326984763E-5</v>
      </c>
      <c r="G333" s="115"/>
    </row>
    <row r="334" spans="1:7" x14ac:dyDescent="0.15">
      <c r="A334" s="25" t="s">
        <v>434</v>
      </c>
      <c r="B334" s="25" t="s">
        <v>1534</v>
      </c>
      <c r="C334" s="116">
        <v>1.415588498</v>
      </c>
      <c r="D334" s="118">
        <v>2.4794430369999998</v>
      </c>
      <c r="E334" s="23">
        <f t="shared" si="10"/>
        <v>-0.42906996576425072</v>
      </c>
      <c r="F334" s="24">
        <f t="shared" si="11"/>
        <v>5.3771268035717194E-5</v>
      </c>
      <c r="G334" s="115"/>
    </row>
    <row r="335" spans="1:7" x14ac:dyDescent="0.15">
      <c r="A335" s="25" t="s">
        <v>1535</v>
      </c>
      <c r="B335" s="25" t="s">
        <v>1536</v>
      </c>
      <c r="C335" s="116">
        <v>8.1827965579999997</v>
      </c>
      <c r="D335" s="118">
        <v>5.3378888700000005</v>
      </c>
      <c r="E335" s="23">
        <f t="shared" si="10"/>
        <v>0.532964952490665</v>
      </c>
      <c r="F335" s="24">
        <f t="shared" si="11"/>
        <v>3.1082433039234973E-4</v>
      </c>
      <c r="G335" s="115"/>
    </row>
    <row r="336" spans="1:7" x14ac:dyDescent="0.15">
      <c r="A336" s="25" t="s">
        <v>1537</v>
      </c>
      <c r="B336" s="25" t="s">
        <v>1538</v>
      </c>
      <c r="C336" s="116">
        <v>15.558013369999999</v>
      </c>
      <c r="D336" s="118">
        <v>6.51629813</v>
      </c>
      <c r="E336" s="23">
        <f t="shared" si="10"/>
        <v>1.3875539546561537</v>
      </c>
      <c r="F336" s="24">
        <f t="shared" si="11"/>
        <v>5.9097266486940741E-4</v>
      </c>
      <c r="G336" s="115"/>
    </row>
    <row r="337" spans="1:7" x14ac:dyDescent="0.15">
      <c r="A337" s="25" t="s">
        <v>1539</v>
      </c>
      <c r="B337" s="25" t="s">
        <v>1540</v>
      </c>
      <c r="C337" s="116">
        <v>25.201433515999998</v>
      </c>
      <c r="D337" s="118">
        <v>18.590124618000001</v>
      </c>
      <c r="E337" s="23">
        <f t="shared" si="10"/>
        <v>0.35563553412646609</v>
      </c>
      <c r="F337" s="24">
        <f t="shared" si="11"/>
        <v>9.5727892561129214E-4</v>
      </c>
      <c r="G337" s="115"/>
    </row>
    <row r="338" spans="1:7" x14ac:dyDescent="0.15">
      <c r="A338" s="25" t="s">
        <v>1541</v>
      </c>
      <c r="B338" s="25" t="s">
        <v>1545</v>
      </c>
      <c r="C338" s="116">
        <v>1.2782401799999998</v>
      </c>
      <c r="D338" s="118">
        <v>2.3769427599999999</v>
      </c>
      <c r="E338" s="23">
        <f t="shared" si="10"/>
        <v>-0.46223350367932303</v>
      </c>
      <c r="F338" s="24">
        <f t="shared" si="11"/>
        <v>4.8554078695829716E-5</v>
      </c>
      <c r="G338" s="115"/>
    </row>
    <row r="339" spans="1:7" x14ac:dyDescent="0.15">
      <c r="A339" s="25" t="s">
        <v>1546</v>
      </c>
      <c r="B339" s="25" t="s">
        <v>1547</v>
      </c>
      <c r="C339" s="116">
        <v>21.843846871</v>
      </c>
      <c r="D339" s="118">
        <v>25.216402236</v>
      </c>
      <c r="E339" s="23">
        <f t="shared" si="10"/>
        <v>-0.13374451015796374</v>
      </c>
      <c r="F339" s="24">
        <f t="shared" si="11"/>
        <v>8.2974066735579208E-4</v>
      </c>
      <c r="G339" s="115"/>
    </row>
    <row r="340" spans="1:7" x14ac:dyDescent="0.15">
      <c r="A340" s="25" t="s">
        <v>1548</v>
      </c>
      <c r="B340" s="25" t="s">
        <v>1549</v>
      </c>
      <c r="C340" s="116">
        <v>0.31224787999999998</v>
      </c>
      <c r="D340" s="118">
        <v>0.34933967999999999</v>
      </c>
      <c r="E340" s="23">
        <f t="shared" si="10"/>
        <v>-0.10617688777868006</v>
      </c>
      <c r="F340" s="24">
        <f t="shared" si="11"/>
        <v>1.1860766368747691E-5</v>
      </c>
      <c r="G340" s="115"/>
    </row>
    <row r="341" spans="1:7" x14ac:dyDescent="0.15">
      <c r="A341" s="25" t="s">
        <v>1550</v>
      </c>
      <c r="B341" s="25" t="s">
        <v>1551</v>
      </c>
      <c r="C341" s="116">
        <v>0.45680061999999999</v>
      </c>
      <c r="D341" s="118">
        <v>1.88676081</v>
      </c>
      <c r="E341" s="23">
        <f t="shared" si="10"/>
        <v>-0.75789161107284175</v>
      </c>
      <c r="F341" s="24">
        <f t="shared" si="11"/>
        <v>1.7351616385414992E-5</v>
      </c>
      <c r="G341" s="115"/>
    </row>
    <row r="342" spans="1:7" x14ac:dyDescent="0.15">
      <c r="A342" s="25" t="s">
        <v>642</v>
      </c>
      <c r="B342" s="25" t="s">
        <v>838</v>
      </c>
      <c r="C342" s="116">
        <v>3.0984330000000001E-2</v>
      </c>
      <c r="D342" s="118">
        <v>9.1882439999999996E-2</v>
      </c>
      <c r="E342" s="23">
        <f t="shared" si="10"/>
        <v>-0.66278289953989034</v>
      </c>
      <c r="F342" s="24">
        <f t="shared" si="11"/>
        <v>1.1769428161439564E-6</v>
      </c>
      <c r="G342" s="115"/>
    </row>
    <row r="343" spans="1:7" x14ac:dyDescent="0.15">
      <c r="A343" s="25" t="s">
        <v>428</v>
      </c>
      <c r="B343" s="25" t="s">
        <v>1218</v>
      </c>
      <c r="C343" s="116">
        <v>27.934699137999999</v>
      </c>
      <c r="D343" s="118">
        <v>9.007266241</v>
      </c>
      <c r="E343" s="23">
        <f t="shared" si="10"/>
        <v>2.1013515522439632</v>
      </c>
      <c r="F343" s="24">
        <f t="shared" si="11"/>
        <v>1.0611022885313921E-3</v>
      </c>
      <c r="G343" s="115"/>
    </row>
    <row r="344" spans="1:7" x14ac:dyDescent="0.15">
      <c r="A344" s="25" t="s">
        <v>1552</v>
      </c>
      <c r="B344" s="25" t="s">
        <v>1553</v>
      </c>
      <c r="C344" s="116">
        <v>6.5744717019999994</v>
      </c>
      <c r="D344" s="118">
        <v>22.362504806</v>
      </c>
      <c r="E344" s="23">
        <f t="shared" si="10"/>
        <v>-0.70600468243449965</v>
      </c>
      <c r="F344" s="24">
        <f t="shared" si="11"/>
        <v>2.4973195288104116E-4</v>
      </c>
      <c r="G344" s="115"/>
    </row>
    <row r="345" spans="1:7" x14ac:dyDescent="0.15">
      <c r="A345" s="25" t="s">
        <v>1554</v>
      </c>
      <c r="B345" s="25" t="s">
        <v>1555</v>
      </c>
      <c r="C345" s="116">
        <v>3.8787128499999999</v>
      </c>
      <c r="D345" s="118">
        <v>5.6809777000000006</v>
      </c>
      <c r="E345" s="23">
        <f t="shared" si="10"/>
        <v>-0.31724554208336364</v>
      </c>
      <c r="F345" s="24">
        <f t="shared" si="11"/>
        <v>1.4733328830065877E-4</v>
      </c>
      <c r="G345" s="115"/>
    </row>
    <row r="346" spans="1:7" x14ac:dyDescent="0.15">
      <c r="A346" s="25" t="s">
        <v>1556</v>
      </c>
      <c r="B346" s="25" t="s">
        <v>1557</v>
      </c>
      <c r="C346" s="116">
        <v>10.394902148</v>
      </c>
      <c r="D346" s="118">
        <v>15.139246281</v>
      </c>
      <c r="E346" s="23">
        <f t="shared" si="10"/>
        <v>-0.31338047118991841</v>
      </c>
      <c r="F346" s="24">
        <f t="shared" si="11"/>
        <v>3.9485137834537591E-4</v>
      </c>
      <c r="G346" s="115"/>
    </row>
    <row r="347" spans="1:7" x14ac:dyDescent="0.15">
      <c r="A347" s="25" t="s">
        <v>1558</v>
      </c>
      <c r="B347" s="25" t="s">
        <v>1559</v>
      </c>
      <c r="C347" s="116">
        <v>8.0139168200000004</v>
      </c>
      <c r="D347" s="118">
        <v>27.211328559999998</v>
      </c>
      <c r="E347" s="23">
        <f t="shared" si="10"/>
        <v>-0.70549336456213063</v>
      </c>
      <c r="F347" s="24">
        <f t="shared" si="11"/>
        <v>3.0440941696897173E-4</v>
      </c>
      <c r="G347" s="115"/>
    </row>
    <row r="348" spans="1:7" x14ac:dyDescent="0.15">
      <c r="A348" s="25" t="s">
        <v>639</v>
      </c>
      <c r="B348" s="25" t="s">
        <v>834</v>
      </c>
      <c r="C348" s="116">
        <v>0.30818047999999998</v>
      </c>
      <c r="D348" s="118">
        <v>0.85767952000000003</v>
      </c>
      <c r="E348" s="23">
        <f t="shared" si="10"/>
        <v>-0.64068107863879042</v>
      </c>
      <c r="F348" s="24">
        <f t="shared" si="11"/>
        <v>1.1706265780534748E-5</v>
      </c>
      <c r="G348" s="115"/>
    </row>
    <row r="349" spans="1:7" x14ac:dyDescent="0.15">
      <c r="A349" s="25" t="s">
        <v>1560</v>
      </c>
      <c r="B349" s="25" t="s">
        <v>1561</v>
      </c>
      <c r="C349" s="116">
        <v>57.656210860000002</v>
      </c>
      <c r="D349" s="118">
        <v>50.037153267999997</v>
      </c>
      <c r="E349" s="23">
        <f t="shared" si="10"/>
        <v>0.15226800675874141</v>
      </c>
      <c r="F349" s="24">
        <f t="shared" si="11"/>
        <v>2.1900768284406394E-3</v>
      </c>
      <c r="G349" s="115"/>
    </row>
    <row r="350" spans="1:7" x14ac:dyDescent="0.15">
      <c r="A350" s="25" t="s">
        <v>641</v>
      </c>
      <c r="B350" s="25" t="s">
        <v>836</v>
      </c>
      <c r="C350" s="116">
        <v>0.52811178000000003</v>
      </c>
      <c r="D350" s="118">
        <v>1.82329454</v>
      </c>
      <c r="E350" s="23">
        <f t="shared" si="10"/>
        <v>-0.71035300747404206</v>
      </c>
      <c r="F350" s="24">
        <f t="shared" si="11"/>
        <v>2.0060377797163844E-5</v>
      </c>
      <c r="G350" s="115"/>
    </row>
    <row r="351" spans="1:7" x14ac:dyDescent="0.15">
      <c r="A351" s="25" t="s">
        <v>1562</v>
      </c>
      <c r="B351" s="25" t="s">
        <v>1563</v>
      </c>
      <c r="C351" s="116">
        <v>30.684570401000002</v>
      </c>
      <c r="D351" s="118">
        <v>24.591788926</v>
      </c>
      <c r="E351" s="23">
        <f t="shared" si="10"/>
        <v>0.2477567408102761</v>
      </c>
      <c r="F351" s="24">
        <f t="shared" si="11"/>
        <v>1.1655564183547112E-3</v>
      </c>
      <c r="G351" s="115"/>
    </row>
    <row r="352" spans="1:7" x14ac:dyDescent="0.15">
      <c r="A352" s="25" t="s">
        <v>1564</v>
      </c>
      <c r="B352" s="25" t="s">
        <v>1565</v>
      </c>
      <c r="C352" s="116">
        <v>8.099012192</v>
      </c>
      <c r="D352" s="118">
        <v>6.2279915269999995</v>
      </c>
      <c r="E352" s="23">
        <f t="shared" si="10"/>
        <v>0.300421196285934</v>
      </c>
      <c r="F352" s="24">
        <f t="shared" si="11"/>
        <v>3.0764177302645295E-4</v>
      </c>
      <c r="G352" s="115"/>
    </row>
    <row r="353" spans="1:7" x14ac:dyDescent="0.15">
      <c r="A353" s="25" t="s">
        <v>1566</v>
      </c>
      <c r="B353" s="25" t="s">
        <v>1567</v>
      </c>
      <c r="C353" s="116">
        <v>39.930228016999997</v>
      </c>
      <c r="D353" s="118">
        <v>50.177080392999997</v>
      </c>
      <c r="E353" s="23">
        <f t="shared" si="10"/>
        <v>-0.20421380231260922</v>
      </c>
      <c r="F353" s="24">
        <f t="shared" si="11"/>
        <v>1.516753630354385E-3</v>
      </c>
      <c r="G353" s="115"/>
    </row>
    <row r="354" spans="1:7" x14ac:dyDescent="0.15">
      <c r="A354" s="25" t="s">
        <v>1568</v>
      </c>
      <c r="B354" s="25" t="s">
        <v>1569</v>
      </c>
      <c r="C354" s="116">
        <v>6.3209671700000003</v>
      </c>
      <c r="D354" s="118">
        <v>11.590048008</v>
      </c>
      <c r="E354" s="23">
        <f t="shared" si="10"/>
        <v>-0.45462113999554021</v>
      </c>
      <c r="F354" s="24">
        <f t="shared" si="11"/>
        <v>2.401025583516989E-4</v>
      </c>
      <c r="G354" s="115"/>
    </row>
    <row r="355" spans="1:7" x14ac:dyDescent="0.15">
      <c r="A355" s="25" t="s">
        <v>1570</v>
      </c>
      <c r="B355" s="25" t="s">
        <v>1571</v>
      </c>
      <c r="C355" s="116">
        <v>23.565484600000001</v>
      </c>
      <c r="D355" s="118">
        <v>10.23663648</v>
      </c>
      <c r="E355" s="23">
        <f t="shared" si="10"/>
        <v>1.3020730145142365</v>
      </c>
      <c r="F355" s="24">
        <f t="shared" si="11"/>
        <v>8.9513724546959827E-4</v>
      </c>
      <c r="G355" s="115"/>
    </row>
    <row r="356" spans="1:7" x14ac:dyDescent="0.15">
      <c r="A356" s="25" t="s">
        <v>1584</v>
      </c>
      <c r="B356" s="25" t="s">
        <v>1585</v>
      </c>
      <c r="C356" s="116">
        <v>54.951084766000001</v>
      </c>
      <c r="D356" s="118">
        <v>23.395808243000001</v>
      </c>
      <c r="E356" s="23">
        <f t="shared" si="10"/>
        <v>1.3487577003218645</v>
      </c>
      <c r="F356" s="24">
        <f t="shared" si="11"/>
        <v>2.087322348253498E-3</v>
      </c>
      <c r="G356" s="115"/>
    </row>
    <row r="357" spans="1:7" x14ac:dyDescent="0.15">
      <c r="A357" s="25" t="s">
        <v>625</v>
      </c>
      <c r="B357" s="25" t="s">
        <v>626</v>
      </c>
      <c r="C357" s="116">
        <v>0.22336418</v>
      </c>
      <c r="D357" s="118">
        <v>7.9307920000000004E-2</v>
      </c>
      <c r="E357" s="23">
        <f t="shared" si="10"/>
        <v>1.8164170741081089</v>
      </c>
      <c r="F357" s="24">
        <f t="shared" si="11"/>
        <v>8.4845103003642669E-6</v>
      </c>
      <c r="G357" s="115"/>
    </row>
    <row r="358" spans="1:7" x14ac:dyDescent="0.15">
      <c r="A358" s="25" t="s">
        <v>1586</v>
      </c>
      <c r="B358" s="25" t="s">
        <v>1587</v>
      </c>
      <c r="C358" s="116">
        <v>18.594361911</v>
      </c>
      <c r="D358" s="118">
        <v>7.7047475199999997</v>
      </c>
      <c r="E358" s="23">
        <f t="shared" si="10"/>
        <v>1.4133642098891257</v>
      </c>
      <c r="F358" s="24">
        <f t="shared" si="11"/>
        <v>7.0630866221513451E-4</v>
      </c>
      <c r="G358" s="115"/>
    </row>
    <row r="359" spans="1:7" x14ac:dyDescent="0.15">
      <c r="A359" s="25" t="s">
        <v>643</v>
      </c>
      <c r="B359" s="25" t="s">
        <v>839</v>
      </c>
      <c r="C359" s="116">
        <v>4.5748824599999995</v>
      </c>
      <c r="D359" s="118">
        <v>1.9748991899999999</v>
      </c>
      <c r="E359" s="23">
        <f t="shared" si="10"/>
        <v>1.3165144242122047</v>
      </c>
      <c r="F359" s="24">
        <f t="shared" si="11"/>
        <v>1.7377735926515082E-4</v>
      </c>
      <c r="G359" s="115"/>
    </row>
    <row r="360" spans="1:7" x14ac:dyDescent="0.15">
      <c r="A360" s="25" t="s">
        <v>1588</v>
      </c>
      <c r="B360" s="25" t="s">
        <v>1589</v>
      </c>
      <c r="C360" s="116">
        <v>3.21757735</v>
      </c>
      <c r="D360" s="118">
        <v>2.7784513099999999</v>
      </c>
      <c r="E360" s="23">
        <f t="shared" si="10"/>
        <v>0.15804705247831041</v>
      </c>
      <c r="F360" s="24">
        <f t="shared" si="11"/>
        <v>1.2221999144309425E-4</v>
      </c>
      <c r="G360" s="115"/>
    </row>
    <row r="361" spans="1:7" x14ac:dyDescent="0.15">
      <c r="A361" s="25" t="s">
        <v>1590</v>
      </c>
      <c r="B361" s="25" t="s">
        <v>1591</v>
      </c>
      <c r="C361" s="116">
        <v>2.8108276329999997</v>
      </c>
      <c r="D361" s="118">
        <v>4.9424633739999999</v>
      </c>
      <c r="E361" s="23">
        <f t="shared" si="10"/>
        <v>-0.43129014414422251</v>
      </c>
      <c r="F361" s="24">
        <f t="shared" si="11"/>
        <v>1.0676956352060124E-4</v>
      </c>
      <c r="G361" s="115"/>
    </row>
    <row r="362" spans="1:7" x14ac:dyDescent="0.15">
      <c r="A362" s="25" t="s">
        <v>1592</v>
      </c>
      <c r="B362" s="25" t="s">
        <v>1593</v>
      </c>
      <c r="C362" s="116">
        <v>2.4550889849999997</v>
      </c>
      <c r="D362" s="118">
        <v>9.3918264030000014</v>
      </c>
      <c r="E362" s="23">
        <f t="shared" si="10"/>
        <v>-0.7385930191154535</v>
      </c>
      <c r="F362" s="24">
        <f t="shared" si="11"/>
        <v>9.3256796060779988E-5</v>
      </c>
      <c r="G362" s="115"/>
    </row>
    <row r="363" spans="1:7" x14ac:dyDescent="0.15">
      <c r="A363" s="25" t="s">
        <v>1594</v>
      </c>
      <c r="B363" s="25" t="s">
        <v>1595</v>
      </c>
      <c r="C363" s="116">
        <v>10.069580310000001</v>
      </c>
      <c r="D363" s="118">
        <v>10.483283609999999</v>
      </c>
      <c r="E363" s="23">
        <f t="shared" si="10"/>
        <v>-3.9463141072074714E-2</v>
      </c>
      <c r="F363" s="24">
        <f t="shared" si="11"/>
        <v>3.8249399639879688E-4</v>
      </c>
      <c r="G363" s="115"/>
    </row>
    <row r="364" spans="1:7" x14ac:dyDescent="0.15">
      <c r="A364" s="25" t="s">
        <v>1596</v>
      </c>
      <c r="B364" s="25" t="s">
        <v>1597</v>
      </c>
      <c r="C364" s="116">
        <v>2.586913075</v>
      </c>
      <c r="D364" s="118">
        <v>0.35416853000000004</v>
      </c>
      <c r="E364" s="23">
        <f t="shared" si="10"/>
        <v>6.3041867243258451</v>
      </c>
      <c r="F364" s="24">
        <f t="shared" si="11"/>
        <v>9.8264147057887711E-5</v>
      </c>
      <c r="G364" s="115"/>
    </row>
    <row r="365" spans="1:7" x14ac:dyDescent="0.15">
      <c r="A365" s="25" t="s">
        <v>1598</v>
      </c>
      <c r="B365" s="25" t="s">
        <v>1599</v>
      </c>
      <c r="C365" s="116">
        <v>0</v>
      </c>
      <c r="D365" s="118">
        <v>0.54483676999999997</v>
      </c>
      <c r="E365" s="23">
        <f t="shared" si="10"/>
        <v>-1</v>
      </c>
      <c r="F365" s="24">
        <f t="shared" si="11"/>
        <v>0</v>
      </c>
      <c r="G365" s="115"/>
    </row>
    <row r="366" spans="1:7" x14ac:dyDescent="0.15">
      <c r="A366" s="25" t="s">
        <v>1600</v>
      </c>
      <c r="B366" s="25" t="s">
        <v>1601</v>
      </c>
      <c r="C366" s="116">
        <v>24.086721497000003</v>
      </c>
      <c r="D366" s="118">
        <v>29.836785412999998</v>
      </c>
      <c r="E366" s="23">
        <f t="shared" si="10"/>
        <v>-0.19271727286997453</v>
      </c>
      <c r="F366" s="24">
        <f t="shared" si="11"/>
        <v>9.1493648016124137E-4</v>
      </c>
      <c r="G366" s="115"/>
    </row>
    <row r="367" spans="1:7" x14ac:dyDescent="0.15">
      <c r="A367" s="25" t="s">
        <v>540</v>
      </c>
      <c r="B367" s="25" t="s">
        <v>1603</v>
      </c>
      <c r="C367" s="116">
        <v>0.13434464999999998</v>
      </c>
      <c r="D367" s="118">
        <v>7.01112E-3</v>
      </c>
      <c r="E367" s="23">
        <f t="shared" si="10"/>
        <v>18.161653202341419</v>
      </c>
      <c r="F367" s="24">
        <f t="shared" si="11"/>
        <v>5.1030947160992073E-6</v>
      </c>
      <c r="G367" s="115"/>
    </row>
    <row r="368" spans="1:7" x14ac:dyDescent="0.15">
      <c r="A368" s="25" t="s">
        <v>449</v>
      </c>
      <c r="B368" s="25" t="s">
        <v>1604</v>
      </c>
      <c r="C368" s="116">
        <v>41.547893129000002</v>
      </c>
      <c r="D368" s="118">
        <v>23.222235339000001</v>
      </c>
      <c r="E368" s="23">
        <f t="shared" si="10"/>
        <v>0.78914271268379732</v>
      </c>
      <c r="F368" s="24">
        <f t="shared" si="11"/>
        <v>1.5782007984065944E-3</v>
      </c>
      <c r="G368" s="115"/>
    </row>
    <row r="369" spans="1:7" x14ac:dyDescent="0.15">
      <c r="A369" s="25" t="s">
        <v>1605</v>
      </c>
      <c r="B369" s="25" t="s">
        <v>1606</v>
      </c>
      <c r="C369" s="116">
        <v>51.709284691000001</v>
      </c>
      <c r="D369" s="118">
        <v>41.251132887000004</v>
      </c>
      <c r="E369" s="23">
        <f t="shared" si="10"/>
        <v>0.25352399005981741</v>
      </c>
      <c r="F369" s="24">
        <f t="shared" si="11"/>
        <v>1.9641822542238322E-3</v>
      </c>
      <c r="G369" s="115"/>
    </row>
    <row r="370" spans="1:7" x14ac:dyDescent="0.15">
      <c r="A370" s="25" t="s">
        <v>1607</v>
      </c>
      <c r="B370" s="25" t="s">
        <v>1608</v>
      </c>
      <c r="C370" s="116">
        <v>100.458722763</v>
      </c>
      <c r="D370" s="118">
        <v>212.802138783</v>
      </c>
      <c r="E370" s="23">
        <f t="shared" si="10"/>
        <v>-0.52792428056636953</v>
      </c>
      <c r="F370" s="24">
        <f t="shared" si="11"/>
        <v>3.8159344441177265E-3</v>
      </c>
      <c r="G370" s="115"/>
    </row>
    <row r="371" spans="1:7" x14ac:dyDescent="0.15">
      <c r="A371" s="25" t="s">
        <v>985</v>
      </c>
      <c r="B371" s="25" t="s">
        <v>837</v>
      </c>
      <c r="C371" s="116">
        <v>2.0846601799999998</v>
      </c>
      <c r="D371" s="118">
        <v>0.18359329000000002</v>
      </c>
      <c r="E371" s="23">
        <f t="shared" si="10"/>
        <v>10.354773259959552</v>
      </c>
      <c r="F371" s="24">
        <f t="shared" si="11"/>
        <v>7.9186021545483371E-5</v>
      </c>
      <c r="G371" s="115"/>
    </row>
    <row r="372" spans="1:7" x14ac:dyDescent="0.15">
      <c r="A372" s="25" t="s">
        <v>1609</v>
      </c>
      <c r="B372" s="25" t="s">
        <v>1610</v>
      </c>
      <c r="C372" s="116">
        <v>3.7578654840000003</v>
      </c>
      <c r="D372" s="118">
        <v>4.7953969400000007</v>
      </c>
      <c r="E372" s="23">
        <f t="shared" si="10"/>
        <v>-0.21635986947099317</v>
      </c>
      <c r="F372" s="24">
        <f t="shared" si="11"/>
        <v>1.4274288924205015E-4</v>
      </c>
      <c r="G372" s="115"/>
    </row>
    <row r="373" spans="1:7" x14ac:dyDescent="0.15">
      <c r="A373" s="25" t="s">
        <v>424</v>
      </c>
      <c r="B373" s="25" t="s">
        <v>1611</v>
      </c>
      <c r="C373" s="116">
        <v>0.77608130000000008</v>
      </c>
      <c r="D373" s="118">
        <v>1.2194979399999999</v>
      </c>
      <c r="E373" s="23">
        <f t="shared" si="10"/>
        <v>-0.36360589506202845</v>
      </c>
      <c r="F373" s="24">
        <f t="shared" si="11"/>
        <v>2.9479524352427912E-5</v>
      </c>
      <c r="G373" s="115"/>
    </row>
    <row r="374" spans="1:7" x14ac:dyDescent="0.15">
      <c r="A374" s="25" t="s">
        <v>1612</v>
      </c>
      <c r="B374" s="25" t="s">
        <v>1613</v>
      </c>
      <c r="C374" s="116">
        <v>1.176993583</v>
      </c>
      <c r="D374" s="118">
        <v>1.524671457</v>
      </c>
      <c r="E374" s="23">
        <f t="shared" si="10"/>
        <v>-0.22803461847715301</v>
      </c>
      <c r="F374" s="24">
        <f t="shared" si="11"/>
        <v>4.4708216771490155E-5</v>
      </c>
      <c r="G374" s="115"/>
    </row>
    <row r="375" spans="1:7" x14ac:dyDescent="0.15">
      <c r="A375" s="25" t="s">
        <v>1614</v>
      </c>
      <c r="B375" s="25" t="s">
        <v>1615</v>
      </c>
      <c r="C375" s="116">
        <v>0.92460818</v>
      </c>
      <c r="D375" s="118">
        <v>0.73889693999999995</v>
      </c>
      <c r="E375" s="23">
        <f t="shared" si="10"/>
        <v>0.251335781685603</v>
      </c>
      <c r="F375" s="24">
        <f t="shared" si="11"/>
        <v>3.5121332467054739E-5</v>
      </c>
      <c r="G375" s="115"/>
    </row>
    <row r="376" spans="1:7" x14ac:dyDescent="0.15">
      <c r="A376" s="25" t="s">
        <v>644</v>
      </c>
      <c r="B376" s="25" t="s">
        <v>881</v>
      </c>
      <c r="C376" s="116">
        <v>0.50051164999999997</v>
      </c>
      <c r="D376" s="118">
        <v>1.7286627400000001</v>
      </c>
      <c r="E376" s="23">
        <f t="shared" si="10"/>
        <v>-0.71046310051201778</v>
      </c>
      <c r="F376" s="24">
        <f t="shared" si="11"/>
        <v>1.9011984150177146E-5</v>
      </c>
      <c r="G376" s="115"/>
    </row>
    <row r="377" spans="1:7" x14ac:dyDescent="0.15">
      <c r="A377" s="25" t="s">
        <v>1616</v>
      </c>
      <c r="B377" s="25" t="s">
        <v>1617</v>
      </c>
      <c r="C377" s="116">
        <v>13.170561475</v>
      </c>
      <c r="D377" s="118">
        <v>9.2376739499999996</v>
      </c>
      <c r="E377" s="23">
        <f t="shared" si="10"/>
        <v>0.42574435364218499</v>
      </c>
      <c r="F377" s="24">
        <f t="shared" si="11"/>
        <v>5.0028507031081842E-4</v>
      </c>
      <c r="G377" s="115"/>
    </row>
    <row r="378" spans="1:7" x14ac:dyDescent="0.15">
      <c r="A378" s="25" t="s">
        <v>1618</v>
      </c>
      <c r="B378" s="25" t="s">
        <v>1619</v>
      </c>
      <c r="C378" s="116">
        <v>20.907176965000001</v>
      </c>
      <c r="D378" s="118">
        <v>28.298703526999997</v>
      </c>
      <c r="E378" s="23">
        <f t="shared" si="10"/>
        <v>-0.26119665004962811</v>
      </c>
      <c r="F378" s="24">
        <f t="shared" si="11"/>
        <v>7.9416116904277602E-4</v>
      </c>
      <c r="G378" s="115"/>
    </row>
    <row r="379" spans="1:7" x14ac:dyDescent="0.15">
      <c r="A379" s="25" t="s">
        <v>1621</v>
      </c>
      <c r="B379" s="25" t="s">
        <v>1622</v>
      </c>
      <c r="C379" s="116">
        <v>28.949644168000003</v>
      </c>
      <c r="D379" s="118">
        <v>20.059384420000001</v>
      </c>
      <c r="E379" s="23">
        <f t="shared" si="10"/>
        <v>0.44319703744926797</v>
      </c>
      <c r="F379" s="24">
        <f t="shared" si="11"/>
        <v>1.0996550751122063E-3</v>
      </c>
      <c r="G379" s="115"/>
    </row>
    <row r="380" spans="1:7" x14ac:dyDescent="0.15">
      <c r="A380" s="25" t="s">
        <v>1623</v>
      </c>
      <c r="B380" s="25" t="s">
        <v>1624</v>
      </c>
      <c r="C380" s="116">
        <v>52.676445884000003</v>
      </c>
      <c r="D380" s="118">
        <v>42.638132436999996</v>
      </c>
      <c r="E380" s="23">
        <f t="shared" si="10"/>
        <v>0.23543042045361928</v>
      </c>
      <c r="F380" s="24">
        <f t="shared" si="11"/>
        <v>2.0009199670662455E-3</v>
      </c>
      <c r="G380" s="115"/>
    </row>
    <row r="381" spans="1:7" x14ac:dyDescent="0.15">
      <c r="A381" s="25" t="s">
        <v>1625</v>
      </c>
      <c r="B381" s="25" t="s">
        <v>1626</v>
      </c>
      <c r="C381" s="116">
        <v>20.026269454000001</v>
      </c>
      <c r="D381" s="118">
        <v>14.309020184</v>
      </c>
      <c r="E381" s="23">
        <f t="shared" si="10"/>
        <v>0.39955560873363583</v>
      </c>
      <c r="F381" s="24">
        <f t="shared" si="11"/>
        <v>7.6069981077688149E-4</v>
      </c>
      <c r="G381" s="115"/>
    </row>
    <row r="382" spans="1:7" x14ac:dyDescent="0.15">
      <c r="A382" s="25" t="s">
        <v>1627</v>
      </c>
      <c r="B382" s="25" t="s">
        <v>1628</v>
      </c>
      <c r="C382" s="116">
        <v>0.48514245</v>
      </c>
      <c r="D382" s="118">
        <v>2.4024550699999998</v>
      </c>
      <c r="E382" s="23">
        <f t="shared" si="10"/>
        <v>-0.79806388221029245</v>
      </c>
      <c r="F382" s="24">
        <f t="shared" si="11"/>
        <v>1.8428183579699111E-5</v>
      </c>
      <c r="G382" s="115"/>
    </row>
    <row r="383" spans="1:7" x14ac:dyDescent="0.15">
      <c r="A383" s="25" t="s">
        <v>1629</v>
      </c>
      <c r="B383" s="25" t="s">
        <v>1630</v>
      </c>
      <c r="C383" s="116">
        <v>277.25964720499996</v>
      </c>
      <c r="D383" s="118">
        <v>284.322295736</v>
      </c>
      <c r="E383" s="23">
        <f t="shared" si="10"/>
        <v>-2.4840290884390881E-2</v>
      </c>
      <c r="F383" s="24">
        <f t="shared" si="11"/>
        <v>1.0531734911954929E-2</v>
      </c>
      <c r="G383" s="115"/>
    </row>
    <row r="384" spans="1:7" x14ac:dyDescent="0.15">
      <c r="A384" s="25" t="s">
        <v>1631</v>
      </c>
      <c r="B384" s="25" t="s">
        <v>1632</v>
      </c>
      <c r="C384" s="116">
        <v>2.5526575299999998</v>
      </c>
      <c r="D384" s="118">
        <v>0.47320264000000001</v>
      </c>
      <c r="E384" s="23">
        <f t="shared" si="10"/>
        <v>4.3944279135889852</v>
      </c>
      <c r="F384" s="24">
        <f t="shared" si="11"/>
        <v>9.6962946818900895E-5</v>
      </c>
      <c r="G384" s="115"/>
    </row>
    <row r="385" spans="1:7" x14ac:dyDescent="0.15">
      <c r="A385" s="25" t="s">
        <v>1762</v>
      </c>
      <c r="B385" s="25" t="s">
        <v>1763</v>
      </c>
      <c r="C385" s="116">
        <v>1.665299554</v>
      </c>
      <c r="D385" s="118">
        <v>1.1943279199999999</v>
      </c>
      <c r="E385" s="23">
        <f t="shared" si="10"/>
        <v>0.39434030312211088</v>
      </c>
      <c r="F385" s="24">
        <f t="shared" si="11"/>
        <v>6.3256567006872002E-5</v>
      </c>
      <c r="G385" s="115"/>
    </row>
    <row r="386" spans="1:7" x14ac:dyDescent="0.15">
      <c r="A386" s="25" t="s">
        <v>425</v>
      </c>
      <c r="B386" s="25" t="s">
        <v>1764</v>
      </c>
      <c r="C386" s="116">
        <v>199.14700282300001</v>
      </c>
      <c r="D386" s="118">
        <v>272.587070482</v>
      </c>
      <c r="E386" s="23">
        <f t="shared" si="10"/>
        <v>-0.26941874949952749</v>
      </c>
      <c r="F386" s="24">
        <f t="shared" si="11"/>
        <v>7.5646184483940775E-3</v>
      </c>
      <c r="G386" s="115"/>
    </row>
    <row r="387" spans="1:7" x14ac:dyDescent="0.15">
      <c r="A387" s="25" t="s">
        <v>1765</v>
      </c>
      <c r="B387" s="25" t="s">
        <v>1766</v>
      </c>
      <c r="C387" s="116">
        <v>0.74926826000000002</v>
      </c>
      <c r="D387" s="118">
        <v>1.3961156299999999</v>
      </c>
      <c r="E387" s="23">
        <f t="shared" si="10"/>
        <v>-0.46331933838460071</v>
      </c>
      <c r="F387" s="24">
        <f t="shared" si="11"/>
        <v>2.846102839634364E-5</v>
      </c>
      <c r="G387" s="115"/>
    </row>
    <row r="388" spans="1:7" x14ac:dyDescent="0.15">
      <c r="A388" s="25" t="s">
        <v>1767</v>
      </c>
      <c r="B388" s="25" t="s">
        <v>1768</v>
      </c>
      <c r="C388" s="116">
        <v>12.7534738</v>
      </c>
      <c r="D388" s="118">
        <v>1.1993119399999999</v>
      </c>
      <c r="E388" s="23">
        <f t="shared" si="10"/>
        <v>9.6339921872202829</v>
      </c>
      <c r="F388" s="24">
        <f t="shared" si="11"/>
        <v>4.8444195403903083E-4</v>
      </c>
      <c r="G388" s="115"/>
    </row>
    <row r="389" spans="1:7" x14ac:dyDescent="0.15">
      <c r="A389" s="25" t="s">
        <v>1769</v>
      </c>
      <c r="B389" s="25" t="s">
        <v>1770</v>
      </c>
      <c r="C389" s="116">
        <v>61.519903970999998</v>
      </c>
      <c r="D389" s="118">
        <v>17.797680201999999</v>
      </c>
      <c r="E389" s="23">
        <f t="shared" si="10"/>
        <v>2.4566248675536237</v>
      </c>
      <c r="F389" s="24">
        <f t="shared" si="11"/>
        <v>2.3368395904812046E-3</v>
      </c>
      <c r="G389" s="115"/>
    </row>
    <row r="390" spans="1:7" x14ac:dyDescent="0.15">
      <c r="A390" s="25" t="s">
        <v>1771</v>
      </c>
      <c r="B390" s="25" t="s">
        <v>1772</v>
      </c>
      <c r="C390" s="116">
        <v>16.796750600999999</v>
      </c>
      <c r="D390" s="118">
        <v>14.268823466000001</v>
      </c>
      <c r="E390" s="23">
        <f t="shared" ref="E390:E453" si="12">IF(ISERROR(C390/D390-1),"",((C390/D390-1)))</f>
        <v>0.17716437105158578</v>
      </c>
      <c r="F390" s="24">
        <f t="shared" ref="F390:F453" si="13">C390/$C$1705</f>
        <v>6.3802622017028064E-4</v>
      </c>
      <c r="G390" s="115"/>
    </row>
    <row r="391" spans="1:7" x14ac:dyDescent="0.15">
      <c r="A391" s="25" t="s">
        <v>1773</v>
      </c>
      <c r="B391" s="25" t="s">
        <v>1774</v>
      </c>
      <c r="C391" s="116">
        <v>13.234262685000001</v>
      </c>
      <c r="D391" s="118">
        <v>0.25729068299999996</v>
      </c>
      <c r="E391" s="23">
        <f t="shared" si="12"/>
        <v>50.437007087427268</v>
      </c>
      <c r="F391" s="24">
        <f t="shared" si="13"/>
        <v>5.0270476702490516E-4</v>
      </c>
      <c r="G391" s="115"/>
    </row>
    <row r="392" spans="1:7" x14ac:dyDescent="0.15">
      <c r="A392" s="25" t="s">
        <v>1775</v>
      </c>
      <c r="B392" s="25" t="s">
        <v>1776</v>
      </c>
      <c r="C392" s="116">
        <v>9.3834806050000008</v>
      </c>
      <c r="D392" s="118">
        <v>0.28973870800000001</v>
      </c>
      <c r="E392" s="23">
        <f t="shared" si="12"/>
        <v>31.386009690496721</v>
      </c>
      <c r="F392" s="24">
        <f t="shared" si="13"/>
        <v>3.5643243176408516E-4</v>
      </c>
      <c r="G392" s="115"/>
    </row>
    <row r="393" spans="1:7" x14ac:dyDescent="0.15">
      <c r="A393" s="25" t="s">
        <v>396</v>
      </c>
      <c r="B393" s="25" t="s">
        <v>1777</v>
      </c>
      <c r="C393" s="116">
        <v>10.371998099999999</v>
      </c>
      <c r="D393" s="118">
        <v>1.048979004</v>
      </c>
      <c r="E393" s="23">
        <f t="shared" si="12"/>
        <v>8.8877080098354373</v>
      </c>
      <c r="F393" s="24">
        <f t="shared" si="13"/>
        <v>3.9398136583407691E-4</v>
      </c>
      <c r="G393" s="115"/>
    </row>
    <row r="394" spans="1:7" x14ac:dyDescent="0.15">
      <c r="A394" s="25" t="s">
        <v>1778</v>
      </c>
      <c r="B394" s="25" t="s">
        <v>1779</v>
      </c>
      <c r="C394" s="116">
        <v>5.5499832300000005</v>
      </c>
      <c r="D394" s="118">
        <v>2.086677135</v>
      </c>
      <c r="E394" s="23">
        <f t="shared" si="12"/>
        <v>1.6597230289773606</v>
      </c>
      <c r="F394" s="24">
        <f t="shared" si="13"/>
        <v>2.1081665771917392E-4</v>
      </c>
      <c r="G394" s="115"/>
    </row>
    <row r="395" spans="1:7" x14ac:dyDescent="0.15">
      <c r="A395" s="25" t="s">
        <v>1780</v>
      </c>
      <c r="B395" s="25" t="s">
        <v>1781</v>
      </c>
      <c r="C395" s="116">
        <v>5.7708003949999993</v>
      </c>
      <c r="D395" s="118">
        <v>2.2834898699999999</v>
      </c>
      <c r="E395" s="23">
        <f t="shared" si="12"/>
        <v>1.5271845830434971</v>
      </c>
      <c r="F395" s="24">
        <f t="shared" si="13"/>
        <v>2.1920441940477509E-4</v>
      </c>
      <c r="G395" s="115"/>
    </row>
    <row r="396" spans="1:7" x14ac:dyDescent="0.15">
      <c r="A396" s="25" t="s">
        <v>1782</v>
      </c>
      <c r="B396" s="25" t="s">
        <v>1783</v>
      </c>
      <c r="C396" s="116">
        <v>5.8646166399999995</v>
      </c>
      <c r="D396" s="118">
        <v>0.14282694000000001</v>
      </c>
      <c r="E396" s="23">
        <f t="shared" si="12"/>
        <v>40.060997596111761</v>
      </c>
      <c r="F396" s="24">
        <f t="shared" si="13"/>
        <v>2.2276803867910994E-4</v>
      </c>
      <c r="G396" s="115"/>
    </row>
    <row r="397" spans="1:7" x14ac:dyDescent="0.15">
      <c r="A397" s="25" t="s">
        <v>1784</v>
      </c>
      <c r="B397" s="25" t="s">
        <v>1785</v>
      </c>
      <c r="C397" s="116">
        <v>0.64199767500000005</v>
      </c>
      <c r="D397" s="118">
        <v>1.36382008</v>
      </c>
      <c r="E397" s="23">
        <f t="shared" si="12"/>
        <v>-0.52926512491295763</v>
      </c>
      <c r="F397" s="24">
        <f t="shared" si="13"/>
        <v>2.4386344696573154E-5</v>
      </c>
      <c r="G397" s="115"/>
    </row>
    <row r="398" spans="1:7" x14ac:dyDescent="0.15">
      <c r="A398" s="25" t="s">
        <v>1786</v>
      </c>
      <c r="B398" s="25" t="s">
        <v>1787</v>
      </c>
      <c r="C398" s="116">
        <v>4.6193610000000003E-2</v>
      </c>
      <c r="D398" s="118">
        <v>8.0891100000000007E-2</v>
      </c>
      <c r="E398" s="23">
        <f t="shared" si="12"/>
        <v>-0.42894076109732715</v>
      </c>
      <c r="F398" s="24">
        <f t="shared" si="13"/>
        <v>1.7546688097259366E-6</v>
      </c>
      <c r="G398" s="115"/>
    </row>
    <row r="399" spans="1:7" x14ac:dyDescent="0.15">
      <c r="A399" s="25" t="s">
        <v>1788</v>
      </c>
      <c r="B399" s="25" t="s">
        <v>1789</v>
      </c>
      <c r="C399" s="116">
        <v>2.6742227659999998</v>
      </c>
      <c r="D399" s="118">
        <v>10.847628707</v>
      </c>
      <c r="E399" s="23">
        <f t="shared" si="12"/>
        <v>-0.75347397682644524</v>
      </c>
      <c r="F399" s="24">
        <f t="shared" si="13"/>
        <v>1.0158061423991806E-4</v>
      </c>
      <c r="G399" s="115"/>
    </row>
    <row r="400" spans="1:7" x14ac:dyDescent="0.15">
      <c r="A400" s="25" t="s">
        <v>1790</v>
      </c>
      <c r="B400" s="25" t="s">
        <v>1791</v>
      </c>
      <c r="C400" s="116">
        <v>3.265672E-2</v>
      </c>
      <c r="D400" s="118">
        <v>0.70271112999999996</v>
      </c>
      <c r="E400" s="23">
        <f t="shared" si="12"/>
        <v>-0.95352753271461632</v>
      </c>
      <c r="F400" s="24">
        <f t="shared" si="13"/>
        <v>1.2404687144380615E-6</v>
      </c>
      <c r="G400" s="115"/>
    </row>
    <row r="401" spans="1:7" x14ac:dyDescent="0.15">
      <c r="A401" s="25" t="s">
        <v>1792</v>
      </c>
      <c r="B401" s="25" t="s">
        <v>1793</v>
      </c>
      <c r="C401" s="116">
        <v>2.2637487699999999</v>
      </c>
      <c r="D401" s="118">
        <v>2.1910545249999998</v>
      </c>
      <c r="E401" s="23">
        <f t="shared" si="12"/>
        <v>3.3177743488606248E-2</v>
      </c>
      <c r="F401" s="24">
        <f t="shared" si="13"/>
        <v>8.5988719214074246E-5</v>
      </c>
      <c r="G401" s="115"/>
    </row>
    <row r="402" spans="1:7" x14ac:dyDescent="0.15">
      <c r="A402" s="25" t="s">
        <v>1794</v>
      </c>
      <c r="B402" s="25" t="s">
        <v>1795</v>
      </c>
      <c r="C402" s="116">
        <v>5.1900599999999998E-2</v>
      </c>
      <c r="D402" s="118">
        <v>0.69735369999999997</v>
      </c>
      <c r="E402" s="23">
        <f t="shared" si="12"/>
        <v>-0.9255749270420448</v>
      </c>
      <c r="F402" s="24">
        <f t="shared" si="13"/>
        <v>1.9714493850136836E-6</v>
      </c>
      <c r="G402" s="115"/>
    </row>
    <row r="403" spans="1:7" x14ac:dyDescent="0.15">
      <c r="A403" s="25" t="s">
        <v>1796</v>
      </c>
      <c r="B403" s="25" t="s">
        <v>1797</v>
      </c>
      <c r="C403" s="116">
        <v>2.9333217599999997</v>
      </c>
      <c r="D403" s="118">
        <v>1.21270155</v>
      </c>
      <c r="E403" s="23">
        <f t="shared" si="12"/>
        <v>1.4188323664631248</v>
      </c>
      <c r="F403" s="24">
        <f t="shared" si="13"/>
        <v>1.1142251495742351E-4</v>
      </c>
      <c r="G403" s="115"/>
    </row>
    <row r="404" spans="1:7" x14ac:dyDescent="0.15">
      <c r="A404" s="25" t="s">
        <v>1798</v>
      </c>
      <c r="B404" s="25" t="s">
        <v>1799</v>
      </c>
      <c r="C404" s="116">
        <v>1.1377708</v>
      </c>
      <c r="D404" s="118">
        <v>0.42234870000000002</v>
      </c>
      <c r="E404" s="23">
        <f t="shared" si="12"/>
        <v>1.6939133469571468</v>
      </c>
      <c r="F404" s="24">
        <f t="shared" si="13"/>
        <v>4.3218335509541826E-5</v>
      </c>
      <c r="G404" s="115"/>
    </row>
    <row r="405" spans="1:7" x14ac:dyDescent="0.15">
      <c r="A405" s="25" t="s">
        <v>1800</v>
      </c>
      <c r="B405" s="25" t="s">
        <v>1801</v>
      </c>
      <c r="C405" s="116">
        <v>10.035913978</v>
      </c>
      <c r="D405" s="118">
        <v>2.18051598</v>
      </c>
      <c r="E405" s="23">
        <f t="shared" si="12"/>
        <v>3.6025408985996057</v>
      </c>
      <c r="F405" s="24">
        <f t="shared" si="13"/>
        <v>3.8121517747344595E-4</v>
      </c>
      <c r="G405" s="115"/>
    </row>
    <row r="406" spans="1:7" x14ac:dyDescent="0.15">
      <c r="A406" s="25" t="s">
        <v>1802</v>
      </c>
      <c r="B406" s="25" t="s">
        <v>1803</v>
      </c>
      <c r="C406" s="116">
        <v>0.99333416299999999</v>
      </c>
      <c r="D406" s="118">
        <v>1.6923824999999999</v>
      </c>
      <c r="E406" s="23">
        <f t="shared" si="12"/>
        <v>-0.4130557583761354</v>
      </c>
      <c r="F406" s="24">
        <f t="shared" si="13"/>
        <v>3.7731895676724969E-5</v>
      </c>
      <c r="G406" s="115"/>
    </row>
    <row r="407" spans="1:7" x14ac:dyDescent="0.15">
      <c r="A407" s="25" t="s">
        <v>397</v>
      </c>
      <c r="B407" s="25" t="s">
        <v>1804</v>
      </c>
      <c r="C407" s="116">
        <v>14.831020027000001</v>
      </c>
      <c r="D407" s="118">
        <v>7.0893636210000004</v>
      </c>
      <c r="E407" s="23">
        <f t="shared" si="12"/>
        <v>1.0920100618153921</v>
      </c>
      <c r="F407" s="24">
        <f t="shared" si="13"/>
        <v>5.6335775138157893E-4</v>
      </c>
      <c r="G407" s="115"/>
    </row>
    <row r="408" spans="1:7" x14ac:dyDescent="0.15">
      <c r="A408" s="25" t="s">
        <v>1805</v>
      </c>
      <c r="B408" s="25" t="s">
        <v>1806</v>
      </c>
      <c r="C408" s="116">
        <v>11.304243837</v>
      </c>
      <c r="D408" s="118">
        <v>7.1331431079999996</v>
      </c>
      <c r="E408" s="23">
        <f t="shared" si="12"/>
        <v>0.5847493406268558</v>
      </c>
      <c r="F408" s="24">
        <f t="shared" si="13"/>
        <v>4.2939281165339842E-4</v>
      </c>
      <c r="G408" s="115"/>
    </row>
    <row r="409" spans="1:7" x14ac:dyDescent="0.15">
      <c r="A409" s="25" t="s">
        <v>1807</v>
      </c>
      <c r="B409" s="25" t="s">
        <v>1808</v>
      </c>
      <c r="C409" s="116">
        <v>80.942609569999988</v>
      </c>
      <c r="D409" s="118">
        <v>71.905669497999995</v>
      </c>
      <c r="E409" s="23">
        <f t="shared" si="12"/>
        <v>0.12567771269067096</v>
      </c>
      <c r="F409" s="24">
        <f t="shared" si="13"/>
        <v>3.0746129689864696E-3</v>
      </c>
      <c r="G409" s="115"/>
    </row>
    <row r="410" spans="1:7" x14ac:dyDescent="0.15">
      <c r="A410" s="25" t="s">
        <v>1302</v>
      </c>
      <c r="B410" s="25" t="s">
        <v>1132</v>
      </c>
      <c r="C410" s="116">
        <v>12.76297443</v>
      </c>
      <c r="D410" s="118">
        <v>5.1845319400000003</v>
      </c>
      <c r="E410" s="23">
        <f t="shared" si="12"/>
        <v>1.4617409204349503</v>
      </c>
      <c r="F410" s="24">
        <f t="shared" si="13"/>
        <v>4.8480283640206214E-4</v>
      </c>
      <c r="G410" s="115"/>
    </row>
    <row r="411" spans="1:7" x14ac:dyDescent="0.15">
      <c r="A411" s="25" t="s">
        <v>1809</v>
      </c>
      <c r="B411" s="25" t="s">
        <v>1810</v>
      </c>
      <c r="C411" s="116">
        <v>5.9564228099999994</v>
      </c>
      <c r="D411" s="118">
        <v>1.93835297</v>
      </c>
      <c r="E411" s="23">
        <f t="shared" si="12"/>
        <v>2.0729299060531785</v>
      </c>
      <c r="F411" s="24">
        <f t="shared" si="13"/>
        <v>2.2625530505728208E-4</v>
      </c>
      <c r="G411" s="115"/>
    </row>
    <row r="412" spans="1:7" x14ac:dyDescent="0.15">
      <c r="A412" s="25" t="s">
        <v>1811</v>
      </c>
      <c r="B412" s="25" t="s">
        <v>1812</v>
      </c>
      <c r="C412" s="116">
        <v>18.789904236999998</v>
      </c>
      <c r="D412" s="118">
        <v>10.854949684000001</v>
      </c>
      <c r="E412" s="23">
        <f t="shared" si="12"/>
        <v>0.73099874103479046</v>
      </c>
      <c r="F412" s="24">
        <f t="shared" si="13"/>
        <v>7.1373635666060998E-4</v>
      </c>
      <c r="G412" s="115"/>
    </row>
    <row r="413" spans="1:7" x14ac:dyDescent="0.15">
      <c r="A413" s="25" t="s">
        <v>1813</v>
      </c>
      <c r="B413" s="25" t="s">
        <v>1814</v>
      </c>
      <c r="C413" s="116">
        <v>1.31423607</v>
      </c>
      <c r="D413" s="118">
        <v>2.8601759999999997E-2</v>
      </c>
      <c r="E413" s="23">
        <f t="shared" si="12"/>
        <v>44.949482479399876</v>
      </c>
      <c r="F413" s="24">
        <f t="shared" si="13"/>
        <v>4.9921386110455374E-5</v>
      </c>
      <c r="G413" s="115"/>
    </row>
    <row r="414" spans="1:7" x14ac:dyDescent="0.15">
      <c r="A414" s="25" t="s">
        <v>1815</v>
      </c>
      <c r="B414" s="25" t="s">
        <v>1816</v>
      </c>
      <c r="C414" s="116">
        <v>48.343637262000001</v>
      </c>
      <c r="D414" s="118">
        <v>7.2997827370000001</v>
      </c>
      <c r="E414" s="23">
        <f t="shared" si="12"/>
        <v>5.6226131658635969</v>
      </c>
      <c r="F414" s="24">
        <f t="shared" si="13"/>
        <v>1.8363378062969309E-3</v>
      </c>
      <c r="G414" s="115"/>
    </row>
    <row r="415" spans="1:7" x14ac:dyDescent="0.15">
      <c r="A415" s="25" t="s">
        <v>1817</v>
      </c>
      <c r="B415" s="25" t="s">
        <v>1818</v>
      </c>
      <c r="C415" s="116">
        <v>44.120936590000007</v>
      </c>
      <c r="D415" s="118">
        <v>3.8189286600000001</v>
      </c>
      <c r="E415" s="23">
        <f t="shared" si="12"/>
        <v>10.553223565585016</v>
      </c>
      <c r="F415" s="24">
        <f t="shared" si="13"/>
        <v>1.6759381068153978E-3</v>
      </c>
      <c r="G415" s="115"/>
    </row>
    <row r="416" spans="1:7" x14ac:dyDescent="0.15">
      <c r="A416" s="25" t="s">
        <v>1819</v>
      </c>
      <c r="B416" s="25" t="s">
        <v>1820</v>
      </c>
      <c r="C416" s="116">
        <v>17.014432530000001</v>
      </c>
      <c r="D416" s="118">
        <v>15.62487391</v>
      </c>
      <c r="E416" s="23">
        <f t="shared" si="12"/>
        <v>8.8932469343683929E-2</v>
      </c>
      <c r="F416" s="24">
        <f t="shared" si="13"/>
        <v>6.4629488960870035E-4</v>
      </c>
      <c r="G416" s="115"/>
    </row>
    <row r="417" spans="1:7" x14ac:dyDescent="0.15">
      <c r="A417" s="25" t="s">
        <v>1821</v>
      </c>
      <c r="B417" s="25" t="s">
        <v>1822</v>
      </c>
      <c r="C417" s="116">
        <v>1.4870196899999999</v>
      </c>
      <c r="D417" s="118">
        <v>1.8572459399999999</v>
      </c>
      <c r="E417" s="23">
        <f t="shared" si="12"/>
        <v>-0.19934153147213229</v>
      </c>
      <c r="F417" s="24">
        <f t="shared" si="13"/>
        <v>5.6484588874767115E-5</v>
      </c>
      <c r="G417" s="115"/>
    </row>
    <row r="418" spans="1:7" x14ac:dyDescent="0.15">
      <c r="A418" s="25" t="s">
        <v>0</v>
      </c>
      <c r="B418" s="25" t="s">
        <v>1</v>
      </c>
      <c r="C418" s="116">
        <v>0.90278198300000001</v>
      </c>
      <c r="D418" s="118">
        <v>1.167459311</v>
      </c>
      <c r="E418" s="23">
        <f t="shared" si="12"/>
        <v>-0.22671225070215739</v>
      </c>
      <c r="F418" s="24">
        <f t="shared" si="13"/>
        <v>3.4292262231781208E-5</v>
      </c>
      <c r="G418" s="115"/>
    </row>
    <row r="419" spans="1:7" x14ac:dyDescent="0.15">
      <c r="A419" s="25" t="s">
        <v>2</v>
      </c>
      <c r="B419" s="25" t="s">
        <v>3</v>
      </c>
      <c r="C419" s="116">
        <v>8.4409907569999998</v>
      </c>
      <c r="D419" s="118">
        <v>7.7624460229999999</v>
      </c>
      <c r="E419" s="23">
        <f t="shared" si="12"/>
        <v>8.7413778078389681E-2</v>
      </c>
      <c r="F419" s="24">
        <f t="shared" si="13"/>
        <v>3.2063186238297508E-4</v>
      </c>
      <c r="G419" s="115"/>
    </row>
    <row r="420" spans="1:7" x14ac:dyDescent="0.15">
      <c r="A420" s="25" t="s">
        <v>4</v>
      </c>
      <c r="B420" s="25" t="s">
        <v>5</v>
      </c>
      <c r="C420" s="116">
        <v>0.53758602</v>
      </c>
      <c r="D420" s="118">
        <v>0.42517897199999999</v>
      </c>
      <c r="E420" s="23">
        <f t="shared" si="12"/>
        <v>0.26437584029908234</v>
      </c>
      <c r="F420" s="24">
        <f t="shared" si="13"/>
        <v>2.0420257733454984E-5</v>
      </c>
      <c r="G420" s="115"/>
    </row>
    <row r="421" spans="1:7" x14ac:dyDescent="0.15">
      <c r="A421" s="25" t="s">
        <v>13</v>
      </c>
      <c r="B421" s="25" t="s">
        <v>14</v>
      </c>
      <c r="C421" s="116">
        <v>0.52465010000000001</v>
      </c>
      <c r="D421" s="118">
        <v>0.21694804999999998</v>
      </c>
      <c r="E421" s="23">
        <f t="shared" si="12"/>
        <v>1.4183213446721465</v>
      </c>
      <c r="F421" s="24">
        <f t="shared" si="13"/>
        <v>1.9928885542601964E-5</v>
      </c>
      <c r="G421" s="115"/>
    </row>
    <row r="422" spans="1:7" x14ac:dyDescent="0.15">
      <c r="A422" s="25" t="s">
        <v>15</v>
      </c>
      <c r="B422" s="25" t="s">
        <v>16</v>
      </c>
      <c r="C422" s="116">
        <v>9.6747955050000005</v>
      </c>
      <c r="D422" s="118">
        <v>15.05156605</v>
      </c>
      <c r="E422" s="23">
        <f t="shared" si="12"/>
        <v>-0.35722332992718719</v>
      </c>
      <c r="F422" s="24">
        <f t="shared" si="13"/>
        <v>3.6749805683297302E-4</v>
      </c>
      <c r="G422" s="115"/>
    </row>
    <row r="423" spans="1:7" x14ac:dyDescent="0.15">
      <c r="A423" s="25" t="s">
        <v>17</v>
      </c>
      <c r="B423" s="25" t="s">
        <v>18</v>
      </c>
      <c r="C423" s="116">
        <v>6.3833298540000003</v>
      </c>
      <c r="D423" s="118">
        <v>16.379243131999999</v>
      </c>
      <c r="E423" s="23">
        <f t="shared" si="12"/>
        <v>-0.61027931495021659</v>
      </c>
      <c r="F423" s="24">
        <f t="shared" si="13"/>
        <v>2.4247141102430003E-4</v>
      </c>
      <c r="G423" s="115"/>
    </row>
    <row r="424" spans="1:7" x14ac:dyDescent="0.15">
      <c r="A424" s="25" t="s">
        <v>19</v>
      </c>
      <c r="B424" s="25" t="s">
        <v>20</v>
      </c>
      <c r="C424" s="116">
        <v>294.22120482099996</v>
      </c>
      <c r="D424" s="118">
        <v>217.844460669</v>
      </c>
      <c r="E424" s="23">
        <f t="shared" si="12"/>
        <v>0.35060218615358441</v>
      </c>
      <c r="F424" s="24">
        <f t="shared" si="13"/>
        <v>1.1176021342765697E-2</v>
      </c>
      <c r="G424" s="115"/>
    </row>
    <row r="425" spans="1:7" x14ac:dyDescent="0.15">
      <c r="A425" s="25" t="s">
        <v>446</v>
      </c>
      <c r="B425" s="25" t="s">
        <v>21</v>
      </c>
      <c r="C425" s="116">
        <v>119.81876747599999</v>
      </c>
      <c r="D425" s="118">
        <v>67.08016834</v>
      </c>
      <c r="E425" s="23">
        <f t="shared" si="12"/>
        <v>0.78620254601466</v>
      </c>
      <c r="F425" s="24">
        <f t="shared" si="13"/>
        <v>4.5513276427181521E-3</v>
      </c>
      <c r="G425" s="115"/>
    </row>
    <row r="426" spans="1:7" x14ac:dyDescent="0.15">
      <c r="A426" s="25" t="s">
        <v>22</v>
      </c>
      <c r="B426" s="25" t="s">
        <v>23</v>
      </c>
      <c r="C426" s="116">
        <v>6.5630724550000004</v>
      </c>
      <c r="D426" s="118">
        <v>10.597077368000001</v>
      </c>
      <c r="E426" s="23">
        <f t="shared" si="12"/>
        <v>-0.38067145996135565</v>
      </c>
      <c r="F426" s="24">
        <f t="shared" si="13"/>
        <v>2.4929895136491671E-4</v>
      </c>
      <c r="G426" s="115"/>
    </row>
    <row r="427" spans="1:7" x14ac:dyDescent="0.15">
      <c r="A427" s="25" t="s">
        <v>1542</v>
      </c>
      <c r="B427" s="25" t="s">
        <v>1543</v>
      </c>
      <c r="C427" s="116">
        <v>3.6002283199999998</v>
      </c>
      <c r="D427" s="118">
        <v>2.9735434600000001</v>
      </c>
      <c r="E427" s="23">
        <f t="shared" si="12"/>
        <v>0.21075355663374085</v>
      </c>
      <c r="F427" s="24">
        <f t="shared" si="13"/>
        <v>1.3675502609551425E-4</v>
      </c>
      <c r="G427" s="115"/>
    </row>
    <row r="428" spans="1:7" x14ac:dyDescent="0.15">
      <c r="A428" s="25" t="s">
        <v>24</v>
      </c>
      <c r="B428" s="25" t="s">
        <v>25</v>
      </c>
      <c r="C428" s="116">
        <v>1.571726795</v>
      </c>
      <c r="D428" s="118">
        <v>2.213448895</v>
      </c>
      <c r="E428" s="23">
        <f t="shared" si="12"/>
        <v>-0.28991954657258978</v>
      </c>
      <c r="F428" s="24">
        <f t="shared" si="13"/>
        <v>5.970219657214517E-5</v>
      </c>
      <c r="G428" s="115"/>
    </row>
    <row r="429" spans="1:7" x14ac:dyDescent="0.15">
      <c r="A429" s="25" t="s">
        <v>26</v>
      </c>
      <c r="B429" s="25" t="s">
        <v>27</v>
      </c>
      <c r="C429" s="116">
        <v>9.3818049519999995</v>
      </c>
      <c r="D429" s="118">
        <v>8.2345183500000001</v>
      </c>
      <c r="E429" s="23">
        <f t="shared" si="12"/>
        <v>0.13932649770584327</v>
      </c>
      <c r="F429" s="24">
        <f t="shared" si="13"/>
        <v>3.5636878192041576E-4</v>
      </c>
      <c r="G429" s="115"/>
    </row>
    <row r="430" spans="1:7" x14ac:dyDescent="0.15">
      <c r="A430" s="25" t="s">
        <v>1291</v>
      </c>
      <c r="B430" s="25" t="s">
        <v>299</v>
      </c>
      <c r="C430" s="116">
        <v>5.2623000000000003E-2</v>
      </c>
      <c r="D430" s="118">
        <v>0.1774896</v>
      </c>
      <c r="E430" s="23">
        <f t="shared" si="12"/>
        <v>-0.70351502285204315</v>
      </c>
      <c r="F430" s="24">
        <f t="shared" si="13"/>
        <v>1.998889819916823E-6</v>
      </c>
      <c r="G430" s="115"/>
    </row>
    <row r="431" spans="1:7" x14ac:dyDescent="0.15">
      <c r="A431" s="25" t="s">
        <v>28</v>
      </c>
      <c r="B431" s="25" t="s">
        <v>29</v>
      </c>
      <c r="C431" s="116">
        <v>1.38617181</v>
      </c>
      <c r="D431" s="118">
        <v>1.7699256399999999</v>
      </c>
      <c r="E431" s="23">
        <f t="shared" si="12"/>
        <v>-0.21681918230191854</v>
      </c>
      <c r="F431" s="24">
        <f t="shared" si="13"/>
        <v>5.2653872254806387E-5</v>
      </c>
      <c r="G431" s="115"/>
    </row>
    <row r="432" spans="1:7" x14ac:dyDescent="0.15">
      <c r="A432" s="25" t="s">
        <v>30</v>
      </c>
      <c r="B432" s="25" t="s">
        <v>31</v>
      </c>
      <c r="C432" s="116">
        <v>3.9005293539999997</v>
      </c>
      <c r="D432" s="118">
        <v>3.8238472200000002</v>
      </c>
      <c r="E432" s="23">
        <f t="shared" si="12"/>
        <v>2.0053660512095339E-2</v>
      </c>
      <c r="F432" s="24">
        <f t="shared" si="13"/>
        <v>1.4816199034637596E-4</v>
      </c>
      <c r="G432" s="115"/>
    </row>
    <row r="433" spans="1:7" x14ac:dyDescent="0.15">
      <c r="A433" s="25" t="s">
        <v>32</v>
      </c>
      <c r="B433" s="25" t="s">
        <v>33</v>
      </c>
      <c r="C433" s="116">
        <v>4.1332960419999996</v>
      </c>
      <c r="D433" s="118">
        <v>0.219181455</v>
      </c>
      <c r="E433" s="23">
        <f t="shared" si="12"/>
        <v>17.85787299842498</v>
      </c>
      <c r="F433" s="24">
        <f t="shared" si="13"/>
        <v>1.5700365583597089E-4</v>
      </c>
      <c r="G433" s="115"/>
    </row>
    <row r="434" spans="1:7" x14ac:dyDescent="0.15">
      <c r="A434" s="25" t="s">
        <v>34</v>
      </c>
      <c r="B434" s="25" t="s">
        <v>35</v>
      </c>
      <c r="C434" s="116">
        <v>19.086150574000001</v>
      </c>
      <c r="D434" s="118">
        <v>7.3026434670000002</v>
      </c>
      <c r="E434" s="23">
        <f t="shared" si="12"/>
        <v>1.6135947428145201</v>
      </c>
      <c r="F434" s="24">
        <f t="shared" si="13"/>
        <v>7.2498930284796057E-4</v>
      </c>
      <c r="G434" s="115"/>
    </row>
    <row r="435" spans="1:7" x14ac:dyDescent="0.15">
      <c r="A435" s="25" t="s">
        <v>36</v>
      </c>
      <c r="B435" s="25" t="s">
        <v>37</v>
      </c>
      <c r="C435" s="116">
        <v>0.83362760000000002</v>
      </c>
      <c r="D435" s="118">
        <v>0.46167873999999998</v>
      </c>
      <c r="E435" s="23">
        <f t="shared" si="12"/>
        <v>0.80564433181393635</v>
      </c>
      <c r="F435" s="24">
        <f t="shared" si="13"/>
        <v>3.1665426206063764E-5</v>
      </c>
      <c r="G435" s="115"/>
    </row>
    <row r="436" spans="1:7" x14ac:dyDescent="0.15">
      <c r="A436" s="25" t="s">
        <v>38</v>
      </c>
      <c r="B436" s="25" t="s">
        <v>39</v>
      </c>
      <c r="C436" s="116">
        <v>33.219133372999998</v>
      </c>
      <c r="D436" s="118">
        <v>37.016777820000001</v>
      </c>
      <c r="E436" s="23">
        <f t="shared" si="12"/>
        <v>-0.10259251805942315</v>
      </c>
      <c r="F436" s="24">
        <f t="shared" si="13"/>
        <v>1.2618320416120116E-3</v>
      </c>
      <c r="G436" s="115"/>
    </row>
    <row r="437" spans="1:7" x14ac:dyDescent="0.15">
      <c r="A437" s="25" t="s">
        <v>85</v>
      </c>
      <c r="B437" s="25" t="s">
        <v>86</v>
      </c>
      <c r="C437" s="116">
        <v>8.4425185030000005</v>
      </c>
      <c r="D437" s="118">
        <v>11.945476763</v>
      </c>
      <c r="E437" s="23">
        <f t="shared" si="12"/>
        <v>-0.29324557985413247</v>
      </c>
      <c r="F437" s="24">
        <f t="shared" si="13"/>
        <v>3.2068989396473246E-4</v>
      </c>
      <c r="G437" s="115"/>
    </row>
    <row r="438" spans="1:7" x14ac:dyDescent="0.15">
      <c r="A438" s="25" t="s">
        <v>439</v>
      </c>
      <c r="B438" s="25" t="s">
        <v>302</v>
      </c>
      <c r="C438" s="116">
        <v>0.13879848</v>
      </c>
      <c r="D438" s="118">
        <v>2.4056940600000001</v>
      </c>
      <c r="E438" s="23">
        <f t="shared" si="12"/>
        <v>-0.94230418476404265</v>
      </c>
      <c r="F438" s="24">
        <f t="shared" si="13"/>
        <v>5.2722738857900305E-6</v>
      </c>
      <c r="G438" s="115"/>
    </row>
    <row r="439" spans="1:7" x14ac:dyDescent="0.15">
      <c r="A439" s="25" t="s">
        <v>1290</v>
      </c>
      <c r="B439" s="25" t="s">
        <v>304</v>
      </c>
      <c r="C439" s="116">
        <v>0.87242718000000008</v>
      </c>
      <c r="D439" s="118">
        <v>2.9799890499999999</v>
      </c>
      <c r="E439" s="23">
        <f t="shared" si="12"/>
        <v>-0.70723812558975674</v>
      </c>
      <c r="F439" s="24">
        <f t="shared" si="13"/>
        <v>3.3139232060519959E-5</v>
      </c>
      <c r="G439" s="115"/>
    </row>
    <row r="440" spans="1:7" x14ac:dyDescent="0.15">
      <c r="A440" s="25" t="s">
        <v>88</v>
      </c>
      <c r="B440" s="25" t="s">
        <v>89</v>
      </c>
      <c r="C440" s="116">
        <v>15.263469011</v>
      </c>
      <c r="D440" s="118">
        <v>16.101303119000001</v>
      </c>
      <c r="E440" s="23">
        <f t="shared" si="12"/>
        <v>-5.2035173911565757E-2</v>
      </c>
      <c r="F440" s="24">
        <f t="shared" si="13"/>
        <v>5.7978436848343492E-4</v>
      </c>
      <c r="G440" s="115"/>
    </row>
    <row r="441" spans="1:7" x14ac:dyDescent="0.15">
      <c r="A441" s="25" t="s">
        <v>90</v>
      </c>
      <c r="B441" s="25" t="s">
        <v>91</v>
      </c>
      <c r="C441" s="116">
        <v>9.6108560289999989</v>
      </c>
      <c r="D441" s="118">
        <v>12.697251295999999</v>
      </c>
      <c r="E441" s="23">
        <f t="shared" si="12"/>
        <v>-0.24307585910127683</v>
      </c>
      <c r="F441" s="24">
        <f t="shared" si="13"/>
        <v>3.6506930956149063E-4</v>
      </c>
      <c r="G441" s="115"/>
    </row>
    <row r="442" spans="1:7" x14ac:dyDescent="0.15">
      <c r="A442" s="25" t="s">
        <v>448</v>
      </c>
      <c r="B442" s="25" t="s">
        <v>87</v>
      </c>
      <c r="C442" s="116">
        <v>7.2414441399999996</v>
      </c>
      <c r="D442" s="118">
        <v>12.190162384999999</v>
      </c>
      <c r="E442" s="23">
        <f t="shared" si="12"/>
        <v>-0.40595999369864011</v>
      </c>
      <c r="F442" s="24">
        <f t="shared" si="13"/>
        <v>2.7506696640142777E-4</v>
      </c>
      <c r="G442" s="115"/>
    </row>
    <row r="443" spans="1:7" x14ac:dyDescent="0.15">
      <c r="A443" s="25" t="s">
        <v>92</v>
      </c>
      <c r="B443" s="25" t="s">
        <v>93</v>
      </c>
      <c r="C443" s="116">
        <v>1.750312393</v>
      </c>
      <c r="D443" s="118">
        <v>2.397597647</v>
      </c>
      <c r="E443" s="23">
        <f t="shared" si="12"/>
        <v>-0.26997242627841134</v>
      </c>
      <c r="F443" s="24">
        <f t="shared" si="13"/>
        <v>6.6485788040247679E-5</v>
      </c>
      <c r="G443" s="115"/>
    </row>
    <row r="444" spans="1:7" x14ac:dyDescent="0.15">
      <c r="A444" s="25" t="s">
        <v>1289</v>
      </c>
      <c r="B444" s="25" t="s">
        <v>1405</v>
      </c>
      <c r="C444" s="116">
        <v>0.81438723999999996</v>
      </c>
      <c r="D444" s="118">
        <v>0.74214367000000003</v>
      </c>
      <c r="E444" s="23">
        <f t="shared" si="12"/>
        <v>9.7344453534178754E-2</v>
      </c>
      <c r="F444" s="24">
        <f t="shared" si="13"/>
        <v>3.0934579243033623E-5</v>
      </c>
      <c r="G444" s="115"/>
    </row>
    <row r="445" spans="1:7" x14ac:dyDescent="0.15">
      <c r="A445" s="25" t="s">
        <v>1716</v>
      </c>
      <c r="B445" s="25" t="s">
        <v>349</v>
      </c>
      <c r="C445" s="116">
        <v>0.14411362999999999</v>
      </c>
      <c r="D445" s="118">
        <v>0.56451013999999999</v>
      </c>
      <c r="E445" s="23">
        <f t="shared" si="12"/>
        <v>-0.74471028988070964</v>
      </c>
      <c r="F445" s="24">
        <f t="shared" si="13"/>
        <v>5.4741703802189086E-6</v>
      </c>
      <c r="G445" s="115"/>
    </row>
    <row r="446" spans="1:7" x14ac:dyDescent="0.15">
      <c r="A446" s="25" t="s">
        <v>116</v>
      </c>
      <c r="B446" s="25" t="s">
        <v>117</v>
      </c>
      <c r="C446" s="116">
        <v>5.240715E-2</v>
      </c>
      <c r="D446" s="118">
        <v>0.6682229300000001</v>
      </c>
      <c r="E446" s="23">
        <f t="shared" si="12"/>
        <v>-0.9215723560997825</v>
      </c>
      <c r="F446" s="24">
        <f t="shared" si="13"/>
        <v>1.9906907364812711E-6</v>
      </c>
      <c r="G446" s="115"/>
    </row>
    <row r="447" spans="1:7" x14ac:dyDescent="0.15">
      <c r="A447" s="25" t="s">
        <v>921</v>
      </c>
      <c r="B447" s="25" t="s">
        <v>922</v>
      </c>
      <c r="C447" s="116">
        <v>22.491271721</v>
      </c>
      <c r="D447" s="118">
        <v>39.710966667000001</v>
      </c>
      <c r="E447" s="23">
        <f t="shared" si="12"/>
        <v>-0.43362568054304373</v>
      </c>
      <c r="F447" s="24">
        <f t="shared" si="13"/>
        <v>8.5433316382741429E-4</v>
      </c>
      <c r="G447" s="115"/>
    </row>
    <row r="448" spans="1:7" x14ac:dyDescent="0.15">
      <c r="A448" s="25" t="s">
        <v>378</v>
      </c>
      <c r="B448" s="25" t="s">
        <v>379</v>
      </c>
      <c r="C448" s="116">
        <v>3.6322416</v>
      </c>
      <c r="D448" s="118">
        <v>2.2933877099999997</v>
      </c>
      <c r="E448" s="23">
        <f t="shared" si="12"/>
        <v>0.58378872624201872</v>
      </c>
      <c r="F448" s="24">
        <f t="shared" si="13"/>
        <v>1.3797105367839904E-4</v>
      </c>
      <c r="G448" s="115"/>
    </row>
    <row r="449" spans="1:7" x14ac:dyDescent="0.15">
      <c r="A449" s="25" t="s">
        <v>923</v>
      </c>
      <c r="B449" s="25" t="s">
        <v>924</v>
      </c>
      <c r="C449" s="116">
        <v>3.1579426650000002</v>
      </c>
      <c r="D449" s="118">
        <v>3.966972041</v>
      </c>
      <c r="E449" s="23">
        <f t="shared" si="12"/>
        <v>-0.2039412851006781</v>
      </c>
      <c r="F449" s="24">
        <f t="shared" si="13"/>
        <v>1.1995476208025963E-4</v>
      </c>
      <c r="G449" s="115"/>
    </row>
    <row r="450" spans="1:7" x14ac:dyDescent="0.15">
      <c r="A450" s="25" t="s">
        <v>925</v>
      </c>
      <c r="B450" s="25" t="s">
        <v>926</v>
      </c>
      <c r="C450" s="116">
        <v>11.767515009</v>
      </c>
      <c r="D450" s="118">
        <v>4.6361447719999997</v>
      </c>
      <c r="E450" s="23">
        <f t="shared" si="12"/>
        <v>1.538211291431173</v>
      </c>
      <c r="F450" s="24">
        <f t="shared" si="13"/>
        <v>4.4699021259161437E-4</v>
      </c>
      <c r="G450" s="115"/>
    </row>
    <row r="451" spans="1:7" x14ac:dyDescent="0.15">
      <c r="A451" s="25" t="s">
        <v>927</v>
      </c>
      <c r="B451" s="25" t="s">
        <v>928</v>
      </c>
      <c r="C451" s="116">
        <v>0.69482448299999999</v>
      </c>
      <c r="D451" s="118">
        <v>0.51838000500000003</v>
      </c>
      <c r="E451" s="23">
        <f t="shared" si="12"/>
        <v>0.340376704923254</v>
      </c>
      <c r="F451" s="24">
        <f t="shared" si="13"/>
        <v>2.6392976183373614E-5</v>
      </c>
      <c r="G451" s="115"/>
    </row>
    <row r="452" spans="1:7" x14ac:dyDescent="0.15">
      <c r="A452" s="25" t="s">
        <v>597</v>
      </c>
      <c r="B452" s="25" t="s">
        <v>929</v>
      </c>
      <c r="C452" s="116">
        <v>10.985118589999999</v>
      </c>
      <c r="D452" s="118">
        <v>21.191160119999999</v>
      </c>
      <c r="E452" s="23">
        <f t="shared" si="12"/>
        <v>-0.4816178761429698</v>
      </c>
      <c r="F452" s="24">
        <f t="shared" si="13"/>
        <v>4.1727080782414614E-4</v>
      </c>
      <c r="G452" s="115"/>
    </row>
    <row r="453" spans="1:7" x14ac:dyDescent="0.15">
      <c r="A453" s="25" t="s">
        <v>930</v>
      </c>
      <c r="B453" s="25" t="s">
        <v>931</v>
      </c>
      <c r="C453" s="116">
        <v>0.52335623200000003</v>
      </c>
      <c r="D453" s="118">
        <v>0.52589148899999993</v>
      </c>
      <c r="E453" s="23">
        <f t="shared" si="12"/>
        <v>-4.8208747489350001E-3</v>
      </c>
      <c r="F453" s="24">
        <f t="shared" si="13"/>
        <v>1.9879737839629574E-5</v>
      </c>
      <c r="G453" s="115"/>
    </row>
    <row r="454" spans="1:7" x14ac:dyDescent="0.15">
      <c r="A454" s="25" t="s">
        <v>932</v>
      </c>
      <c r="B454" s="25" t="s">
        <v>933</v>
      </c>
      <c r="C454" s="116">
        <v>2.060094383</v>
      </c>
      <c r="D454" s="118">
        <v>3.086401033</v>
      </c>
      <c r="E454" s="23">
        <f t="shared" ref="E454:E488" si="14">IF(ISERROR(C454/D454-1),"",((C454/D454-1)))</f>
        <v>-0.33252537146879579</v>
      </c>
      <c r="F454" s="24">
        <f t="shared" ref="F454:F487" si="15">C454/$C$1705</f>
        <v>7.8252887335319705E-5</v>
      </c>
      <c r="G454" s="115"/>
    </row>
    <row r="455" spans="1:7" x14ac:dyDescent="0.15">
      <c r="A455" s="25" t="s">
        <v>934</v>
      </c>
      <c r="B455" s="25" t="s">
        <v>935</v>
      </c>
      <c r="C455" s="116">
        <v>1.14138049</v>
      </c>
      <c r="D455" s="118">
        <v>2.1098022319999998</v>
      </c>
      <c r="E455" s="23">
        <f t="shared" si="14"/>
        <v>-0.4590106728069856</v>
      </c>
      <c r="F455" s="24">
        <f t="shared" si="15"/>
        <v>4.3355449938480802E-5</v>
      </c>
      <c r="G455" s="115"/>
    </row>
    <row r="456" spans="1:7" x14ac:dyDescent="0.15">
      <c r="A456" s="25" t="s">
        <v>936</v>
      </c>
      <c r="B456" s="25" t="s">
        <v>937</v>
      </c>
      <c r="C456" s="116">
        <v>0.61918541199999999</v>
      </c>
      <c r="D456" s="118">
        <v>0.58548838999999997</v>
      </c>
      <c r="E456" s="23">
        <f t="shared" si="14"/>
        <v>5.7553698033192546E-2</v>
      </c>
      <c r="F456" s="24">
        <f t="shared" si="15"/>
        <v>2.3519818647507818E-5</v>
      </c>
      <c r="G456" s="115"/>
    </row>
    <row r="457" spans="1:7" x14ac:dyDescent="0.15">
      <c r="A457" s="25" t="s">
        <v>938</v>
      </c>
      <c r="B457" s="25" t="s">
        <v>939</v>
      </c>
      <c r="C457" s="116">
        <v>0.11858139999999999</v>
      </c>
      <c r="D457" s="118">
        <v>7.9479789999999995E-2</v>
      </c>
      <c r="E457" s="23">
        <f t="shared" si="14"/>
        <v>0.49196921632530732</v>
      </c>
      <c r="F457" s="24">
        <f t="shared" si="15"/>
        <v>4.5043261176953946E-6</v>
      </c>
      <c r="G457" s="115"/>
    </row>
    <row r="458" spans="1:7" x14ac:dyDescent="0.15">
      <c r="A458" s="25" t="s">
        <v>940</v>
      </c>
      <c r="B458" s="25" t="s">
        <v>941</v>
      </c>
      <c r="C458" s="116">
        <v>8.1865500650000005</v>
      </c>
      <c r="D458" s="118">
        <v>12.636390919</v>
      </c>
      <c r="E458" s="23">
        <f t="shared" si="14"/>
        <v>-0.35214491879237819</v>
      </c>
      <c r="F458" s="24">
        <f t="shared" si="15"/>
        <v>3.1096690772414924E-4</v>
      </c>
      <c r="G458" s="115"/>
    </row>
    <row r="459" spans="1:7" x14ac:dyDescent="0.15">
      <c r="A459" s="25" t="s">
        <v>450</v>
      </c>
      <c r="B459" s="25" t="s">
        <v>942</v>
      </c>
      <c r="C459" s="116">
        <v>6.9428354800000003</v>
      </c>
      <c r="D459" s="118">
        <v>7.8182603300000002</v>
      </c>
      <c r="E459" s="23">
        <f t="shared" si="14"/>
        <v>-0.11197182148576523</v>
      </c>
      <c r="F459" s="24">
        <f t="shared" si="15"/>
        <v>2.6372428714306156E-4</v>
      </c>
      <c r="G459" s="115"/>
    </row>
    <row r="460" spans="1:7" x14ac:dyDescent="0.15">
      <c r="A460" s="25" t="s">
        <v>451</v>
      </c>
      <c r="B460" s="25" t="s">
        <v>943</v>
      </c>
      <c r="C460" s="116">
        <v>3.1625545600000002</v>
      </c>
      <c r="D460" s="118">
        <v>3.56827535</v>
      </c>
      <c r="E460" s="23">
        <f t="shared" si="14"/>
        <v>-0.11370220910782569</v>
      </c>
      <c r="F460" s="24">
        <f t="shared" si="15"/>
        <v>1.2012994536448944E-4</v>
      </c>
      <c r="G460" s="115"/>
    </row>
    <row r="461" spans="1:7" x14ac:dyDescent="0.15">
      <c r="A461" s="25" t="s">
        <v>944</v>
      </c>
      <c r="B461" s="25" t="s">
        <v>945</v>
      </c>
      <c r="C461" s="116">
        <v>0.12989812000000001</v>
      </c>
      <c r="D461" s="118">
        <v>6.2087059999999999E-2</v>
      </c>
      <c r="E461" s="23">
        <f t="shared" si="14"/>
        <v>1.0921931236557185</v>
      </c>
      <c r="F461" s="24">
        <f t="shared" si="15"/>
        <v>4.9341928376248768E-6</v>
      </c>
      <c r="G461" s="115"/>
    </row>
    <row r="462" spans="1:7" x14ac:dyDescent="0.15">
      <c r="A462" s="25" t="s">
        <v>1700</v>
      </c>
      <c r="B462" s="25" t="s">
        <v>1110</v>
      </c>
      <c r="C462" s="116">
        <v>4.13679285</v>
      </c>
      <c r="D462" s="118">
        <v>2.3587047599999997</v>
      </c>
      <c r="E462" s="23">
        <f t="shared" si="14"/>
        <v>0.75384088765734303</v>
      </c>
      <c r="F462" s="24">
        <f t="shared" si="15"/>
        <v>1.5713648243106059E-4</v>
      </c>
      <c r="G462" s="115"/>
    </row>
    <row r="463" spans="1:7" x14ac:dyDescent="0.15">
      <c r="A463" s="25" t="s">
        <v>1701</v>
      </c>
      <c r="B463" s="25" t="s">
        <v>1120</v>
      </c>
      <c r="C463" s="116">
        <v>1.4211923799999999</v>
      </c>
      <c r="D463" s="118">
        <v>0.4824928</v>
      </c>
      <c r="E463" s="23">
        <f t="shared" si="14"/>
        <v>1.9455203891125419</v>
      </c>
      <c r="F463" s="24">
        <f t="shared" si="15"/>
        <v>5.3984132043504952E-5</v>
      </c>
      <c r="G463" s="115"/>
    </row>
    <row r="464" spans="1:7" x14ac:dyDescent="0.15">
      <c r="A464" s="25" t="s">
        <v>1702</v>
      </c>
      <c r="B464" s="25" t="s">
        <v>1124</v>
      </c>
      <c r="C464" s="116">
        <v>0</v>
      </c>
      <c r="D464" s="118">
        <v>0</v>
      </c>
      <c r="E464" s="23" t="str">
        <f t="shared" si="14"/>
        <v/>
      </c>
      <c r="F464" s="24">
        <f t="shared" si="15"/>
        <v>0</v>
      </c>
      <c r="G464" s="115"/>
    </row>
    <row r="465" spans="1:7" x14ac:dyDescent="0.15">
      <c r="A465" s="25" t="s">
        <v>1703</v>
      </c>
      <c r="B465" s="25" t="s">
        <v>1118</v>
      </c>
      <c r="C465" s="116">
        <v>4.6256441299999995</v>
      </c>
      <c r="D465" s="118">
        <v>0.85582121</v>
      </c>
      <c r="E465" s="23">
        <f t="shared" si="14"/>
        <v>4.4049187797063354</v>
      </c>
      <c r="F465" s="24">
        <f t="shared" si="15"/>
        <v>1.7570554628232917E-4</v>
      </c>
      <c r="G465" s="115"/>
    </row>
    <row r="466" spans="1:7" x14ac:dyDescent="0.15">
      <c r="A466" s="25" t="s">
        <v>946</v>
      </c>
      <c r="B466" s="25" t="s">
        <v>947</v>
      </c>
      <c r="C466" s="116">
        <v>1.1599999999999999E-2</v>
      </c>
      <c r="D466" s="118">
        <v>4.3310500000000004E-3</v>
      </c>
      <c r="E466" s="23">
        <f t="shared" si="14"/>
        <v>1.6783343531014414</v>
      </c>
      <c r="F466" s="24">
        <f t="shared" si="15"/>
        <v>4.4062713853324868E-7</v>
      </c>
      <c r="G466" s="115"/>
    </row>
    <row r="467" spans="1:7" x14ac:dyDescent="0.15">
      <c r="A467" s="25" t="s">
        <v>948</v>
      </c>
      <c r="B467" s="25" t="s">
        <v>949</v>
      </c>
      <c r="C467" s="116">
        <v>0.27434999999999998</v>
      </c>
      <c r="D467" s="118">
        <v>0</v>
      </c>
      <c r="E467" s="23" t="str">
        <f t="shared" si="14"/>
        <v/>
      </c>
      <c r="F467" s="24">
        <f t="shared" si="15"/>
        <v>1.0421211677292826E-5</v>
      </c>
      <c r="G467" s="115"/>
    </row>
    <row r="468" spans="1:7" x14ac:dyDescent="0.15">
      <c r="A468" s="25" t="s">
        <v>950</v>
      </c>
      <c r="B468" s="25" t="s">
        <v>951</v>
      </c>
      <c r="C468" s="116">
        <v>1.4000799999999999E-3</v>
      </c>
      <c r="D468" s="118">
        <v>0</v>
      </c>
      <c r="E468" s="23" t="str">
        <f t="shared" si="14"/>
        <v/>
      </c>
      <c r="F468" s="24">
        <f t="shared" si="15"/>
        <v>5.3182176217037141E-8</v>
      </c>
      <c r="G468" s="115"/>
    </row>
    <row r="469" spans="1:7" x14ac:dyDescent="0.15">
      <c r="A469" s="25" t="s">
        <v>952</v>
      </c>
      <c r="B469" s="25" t="s">
        <v>953</v>
      </c>
      <c r="C469" s="116">
        <v>3.3739306200000003</v>
      </c>
      <c r="D469" s="118">
        <v>2.1899290090000001</v>
      </c>
      <c r="E469" s="23">
        <f t="shared" si="14"/>
        <v>0.54065753096747993</v>
      </c>
      <c r="F469" s="24">
        <f t="shared" si="15"/>
        <v>1.2815908575002671E-4</v>
      </c>
      <c r="G469" s="115"/>
    </row>
    <row r="470" spans="1:7" x14ac:dyDescent="0.15">
      <c r="A470" s="25" t="s">
        <v>1337</v>
      </c>
      <c r="B470" s="25" t="s">
        <v>1336</v>
      </c>
      <c r="C470" s="116">
        <v>12.622252199999998</v>
      </c>
      <c r="D470" s="118">
        <v>3.0852289500000003</v>
      </c>
      <c r="E470" s="23">
        <f t="shared" si="14"/>
        <v>3.0911881758402391</v>
      </c>
      <c r="F470" s="24">
        <f t="shared" si="15"/>
        <v>4.7945748868370713E-4</v>
      </c>
      <c r="G470" s="115"/>
    </row>
    <row r="471" spans="1:7" x14ac:dyDescent="0.15">
      <c r="A471" s="25" t="s">
        <v>954</v>
      </c>
      <c r="B471" s="25" t="s">
        <v>955</v>
      </c>
      <c r="C471" s="116">
        <v>4.7169370000000002E-2</v>
      </c>
      <c r="D471" s="118">
        <v>3.4583999999999999E-3</v>
      </c>
      <c r="E471" s="23">
        <f t="shared" si="14"/>
        <v>12.639072981725654</v>
      </c>
      <c r="F471" s="24">
        <f t="shared" si="15"/>
        <v>1.7917331490962126E-6</v>
      </c>
      <c r="G471" s="115"/>
    </row>
    <row r="472" spans="1:7" x14ac:dyDescent="0.15">
      <c r="A472" s="25" t="s">
        <v>956</v>
      </c>
      <c r="B472" s="25" t="s">
        <v>957</v>
      </c>
      <c r="C472" s="116">
        <v>7.2546659999999999E-2</v>
      </c>
      <c r="D472" s="118">
        <v>2.7959979999999999E-2</v>
      </c>
      <c r="E472" s="23">
        <f t="shared" si="14"/>
        <v>1.5946606542637012</v>
      </c>
      <c r="F472" s="24">
        <f t="shared" si="15"/>
        <v>2.7556920005124561E-6</v>
      </c>
      <c r="G472" s="115"/>
    </row>
    <row r="473" spans="1:7" x14ac:dyDescent="0.15">
      <c r="A473" s="25" t="s">
        <v>958</v>
      </c>
      <c r="B473" s="25" t="s">
        <v>959</v>
      </c>
      <c r="C473" s="116">
        <v>1.217499E-2</v>
      </c>
      <c r="D473" s="118">
        <v>9.4704999999999998E-2</v>
      </c>
      <c r="E473" s="23">
        <f t="shared" si="14"/>
        <v>-0.87144300723298662</v>
      </c>
      <c r="F473" s="24">
        <f t="shared" si="15"/>
        <v>4.6246819011818257E-7</v>
      </c>
      <c r="G473" s="115"/>
    </row>
    <row r="474" spans="1:7" x14ac:dyDescent="0.15">
      <c r="A474" s="25" t="s">
        <v>960</v>
      </c>
      <c r="B474" s="25" t="s">
        <v>961</v>
      </c>
      <c r="C474" s="116">
        <v>5.9751300000000004E-3</v>
      </c>
      <c r="D474" s="118">
        <v>1.050747E-2</v>
      </c>
      <c r="E474" s="23">
        <f t="shared" si="14"/>
        <v>-0.43134455772892999</v>
      </c>
      <c r="F474" s="24">
        <f t="shared" si="15"/>
        <v>2.2696589950553195E-7</v>
      </c>
      <c r="G474" s="115"/>
    </row>
    <row r="475" spans="1:7" x14ac:dyDescent="0.15">
      <c r="A475" s="25" t="s">
        <v>962</v>
      </c>
      <c r="B475" s="25" t="s">
        <v>963</v>
      </c>
      <c r="C475" s="116">
        <v>6.9196445000000009E-2</v>
      </c>
      <c r="D475" s="118">
        <v>0.41005654999999996</v>
      </c>
      <c r="E475" s="23">
        <f t="shared" si="14"/>
        <v>-0.83125145787818777</v>
      </c>
      <c r="F475" s="24">
        <f t="shared" si="15"/>
        <v>2.6284337549158043E-6</v>
      </c>
      <c r="G475" s="115"/>
    </row>
    <row r="476" spans="1:7" x14ac:dyDescent="0.15">
      <c r="A476" s="25" t="s">
        <v>964</v>
      </c>
      <c r="B476" s="25" t="s">
        <v>965</v>
      </c>
      <c r="C476" s="116">
        <v>2.8083E-2</v>
      </c>
      <c r="D476" s="118">
        <v>0.77773116000000009</v>
      </c>
      <c r="E476" s="23">
        <f t="shared" si="14"/>
        <v>-0.96389112145127376</v>
      </c>
      <c r="F476" s="24">
        <f t="shared" si="15"/>
        <v>1.0667355113301055E-6</v>
      </c>
      <c r="G476" s="115"/>
    </row>
    <row r="477" spans="1:7" x14ac:dyDescent="0.15">
      <c r="A477" s="25" t="s">
        <v>966</v>
      </c>
      <c r="B477" s="25" t="s">
        <v>967</v>
      </c>
      <c r="C477" s="116">
        <v>5.6834830000000003E-2</v>
      </c>
      <c r="D477" s="118">
        <v>8.0420000000000003E-4</v>
      </c>
      <c r="E477" s="23">
        <f t="shared" si="14"/>
        <v>69.672506839094751</v>
      </c>
      <c r="F477" s="24">
        <f t="shared" si="15"/>
        <v>2.1588765958554864E-6</v>
      </c>
      <c r="G477" s="115"/>
    </row>
    <row r="478" spans="1:7" x14ac:dyDescent="0.15">
      <c r="A478" s="25" t="s">
        <v>1704</v>
      </c>
      <c r="B478" s="25" t="s">
        <v>1112</v>
      </c>
      <c r="C478" s="116">
        <v>0.68307099000000004</v>
      </c>
      <c r="D478" s="118">
        <v>0.16855155999999999</v>
      </c>
      <c r="E478" s="23">
        <f t="shared" si="14"/>
        <v>3.0525936989251248</v>
      </c>
      <c r="F478" s="24">
        <f t="shared" si="15"/>
        <v>2.5946518598170116E-5</v>
      </c>
      <c r="G478" s="115"/>
    </row>
    <row r="479" spans="1:7" x14ac:dyDescent="0.15">
      <c r="A479" s="25" t="s">
        <v>433</v>
      </c>
      <c r="B479" s="25" t="s">
        <v>968</v>
      </c>
      <c r="C479" s="116">
        <v>4.0891388300000004</v>
      </c>
      <c r="D479" s="118">
        <v>7.9800058700000003</v>
      </c>
      <c r="E479" s="23">
        <f t="shared" si="14"/>
        <v>-0.48757696465203226</v>
      </c>
      <c r="F479" s="24">
        <f t="shared" si="15"/>
        <v>1.5532633980414628E-4</v>
      </c>
      <c r="G479" s="115"/>
    </row>
    <row r="480" spans="1:7" x14ac:dyDescent="0.15">
      <c r="A480" s="25" t="s">
        <v>598</v>
      </c>
      <c r="B480" s="25" t="s">
        <v>970</v>
      </c>
      <c r="C480" s="116">
        <v>1.7542745</v>
      </c>
      <c r="D480" s="118">
        <v>1.04556644</v>
      </c>
      <c r="E480" s="23">
        <f t="shared" si="14"/>
        <v>0.67782211908025669</v>
      </c>
      <c r="F480" s="24">
        <f t="shared" si="15"/>
        <v>6.663628906352117E-5</v>
      </c>
      <c r="G480" s="115"/>
    </row>
    <row r="481" spans="1:7" x14ac:dyDescent="0.15">
      <c r="A481" s="25" t="s">
        <v>974</v>
      </c>
      <c r="B481" s="25" t="s">
        <v>975</v>
      </c>
      <c r="C481" s="116">
        <v>2.0045800300000001</v>
      </c>
      <c r="D481" s="118">
        <v>0.50464503999999999</v>
      </c>
      <c r="E481" s="23">
        <f t="shared" si="14"/>
        <v>2.9722574703201285</v>
      </c>
      <c r="F481" s="24">
        <f t="shared" si="15"/>
        <v>7.6144169187913267E-5</v>
      </c>
      <c r="G481" s="115"/>
    </row>
    <row r="482" spans="1:7" x14ac:dyDescent="0.15">
      <c r="A482" s="25" t="s">
        <v>333</v>
      </c>
      <c r="B482" s="25" t="s">
        <v>971</v>
      </c>
      <c r="C482" s="116">
        <v>1.5885613949999999</v>
      </c>
      <c r="D482" s="118">
        <v>3.0061412249999999</v>
      </c>
      <c r="E482" s="23">
        <f t="shared" si="14"/>
        <v>-0.4715612886749857</v>
      </c>
      <c r="F482" s="24">
        <f t="shared" si="15"/>
        <v>6.0341660505451362E-5</v>
      </c>
      <c r="G482" s="115"/>
    </row>
    <row r="483" spans="1:7" x14ac:dyDescent="0.15">
      <c r="A483" s="25" t="s">
        <v>334</v>
      </c>
      <c r="B483" s="25" t="s">
        <v>973</v>
      </c>
      <c r="C483" s="116">
        <v>4.7687898400000002</v>
      </c>
      <c r="D483" s="118">
        <v>0.63702044999999996</v>
      </c>
      <c r="E483" s="23">
        <f t="shared" si="14"/>
        <v>6.4860859490460632</v>
      </c>
      <c r="F483" s="24">
        <f t="shared" si="15"/>
        <v>1.8114295012634733E-4</v>
      </c>
      <c r="G483" s="115"/>
    </row>
    <row r="484" spans="1:7" x14ac:dyDescent="0.15">
      <c r="A484" s="25" t="s">
        <v>335</v>
      </c>
      <c r="B484" s="25" t="s">
        <v>972</v>
      </c>
      <c r="C484" s="116">
        <v>2.6676867999999998</v>
      </c>
      <c r="D484" s="118">
        <v>8.4400516400000001</v>
      </c>
      <c r="E484" s="23">
        <f t="shared" si="14"/>
        <v>-0.68392529882672615</v>
      </c>
      <c r="F484" s="24">
        <f t="shared" si="15"/>
        <v>1.0133234492990679E-4</v>
      </c>
      <c r="G484" s="115"/>
    </row>
    <row r="485" spans="1:7" x14ac:dyDescent="0.15">
      <c r="A485" s="25" t="s">
        <v>372</v>
      </c>
      <c r="B485" s="25" t="s">
        <v>373</v>
      </c>
      <c r="C485" s="116">
        <v>0.74643164099999992</v>
      </c>
      <c r="D485" s="118">
        <v>0.50021053000000004</v>
      </c>
      <c r="E485" s="23">
        <f t="shared" si="14"/>
        <v>0.49223496154709068</v>
      </c>
      <c r="F485" s="24">
        <f t="shared" si="15"/>
        <v>2.8353279145216132E-5</v>
      </c>
      <c r="G485" s="115"/>
    </row>
    <row r="486" spans="1:7" x14ac:dyDescent="0.15">
      <c r="A486" s="25" t="s">
        <v>976</v>
      </c>
      <c r="B486" s="25" t="s">
        <v>977</v>
      </c>
      <c r="C486" s="116">
        <v>55.244894860000002</v>
      </c>
      <c r="D486" s="118">
        <v>35.266775240000001</v>
      </c>
      <c r="E486" s="23">
        <f t="shared" si="14"/>
        <v>0.56648557981395986</v>
      </c>
      <c r="F486" s="24">
        <f t="shared" si="15"/>
        <v>2.0984827535113775E-3</v>
      </c>
      <c r="G486" s="115"/>
    </row>
    <row r="487" spans="1:7" s="4" customFormat="1" x14ac:dyDescent="0.15">
      <c r="A487" s="107" t="s">
        <v>564</v>
      </c>
      <c r="B487" s="26"/>
      <c r="C487" s="28">
        <f>SUM(C6:C486)</f>
        <v>12217.846034073</v>
      </c>
      <c r="D487" s="28">
        <f>SUM(D6:D486)</f>
        <v>11467.490758169992</v>
      </c>
      <c r="E487" s="29">
        <f t="shared" si="14"/>
        <v>6.5433257521347432E-2</v>
      </c>
      <c r="F487" s="30">
        <f t="shared" si="15"/>
        <v>0.46409608077874026</v>
      </c>
      <c r="G487" s="115"/>
    </row>
    <row r="488" spans="1:7" x14ac:dyDescent="0.15">
      <c r="E488" s="32" t="str">
        <f t="shared" si="14"/>
        <v/>
      </c>
      <c r="F488" s="32"/>
      <c r="G488" s="115"/>
    </row>
    <row r="489" spans="1:7" s="4" customFormat="1" x14ac:dyDescent="0.15">
      <c r="A489" s="106" t="s">
        <v>452</v>
      </c>
      <c r="B489" s="34" t="s">
        <v>999</v>
      </c>
      <c r="C489" s="161" t="s">
        <v>311</v>
      </c>
      <c r="D489" s="162"/>
      <c r="E489" s="163"/>
      <c r="F489" s="35"/>
      <c r="G489" s="115"/>
    </row>
    <row r="490" spans="1:7" s="10" customFormat="1" x14ac:dyDescent="0.15">
      <c r="A490" s="37"/>
      <c r="B490" s="37"/>
      <c r="C490" s="7" t="s">
        <v>1715</v>
      </c>
      <c r="D490" s="38" t="s">
        <v>531</v>
      </c>
      <c r="E490" s="39" t="s">
        <v>980</v>
      </c>
      <c r="F490" s="40" t="s">
        <v>981</v>
      </c>
      <c r="G490" s="115"/>
    </row>
    <row r="491" spans="1:7" x14ac:dyDescent="0.15">
      <c r="A491" s="133" t="s">
        <v>1143</v>
      </c>
      <c r="B491" s="25" t="s">
        <v>978</v>
      </c>
      <c r="C491" s="134">
        <v>14.76624</v>
      </c>
      <c r="D491" s="117">
        <v>47.380980000000001</v>
      </c>
      <c r="E491" s="23">
        <f t="shared" ref="E491:E554" si="16">IF(ISERROR(C491/D491-1),"",((C491/D491-1)))</f>
        <v>-0.68835089523264403</v>
      </c>
      <c r="F491" s="24">
        <f t="shared" ref="F491:F554" si="17">C491/$C$1705</f>
        <v>5.6089707569786191E-4</v>
      </c>
      <c r="G491" s="115"/>
    </row>
    <row r="492" spans="1:7" x14ac:dyDescent="0.15">
      <c r="A492" s="133" t="s">
        <v>237</v>
      </c>
      <c r="B492" s="25" t="s">
        <v>1406</v>
      </c>
      <c r="C492" s="134">
        <v>9.0945370000000008</v>
      </c>
      <c r="D492" s="118">
        <v>14.60873</v>
      </c>
      <c r="E492" s="23">
        <f t="shared" si="16"/>
        <v>-0.37745875240352855</v>
      </c>
      <c r="F492" s="24">
        <f t="shared" si="17"/>
        <v>3.4545688056851351E-4</v>
      </c>
      <c r="G492" s="115"/>
    </row>
    <row r="493" spans="1:7" x14ac:dyDescent="0.15">
      <c r="A493" s="133" t="s">
        <v>663</v>
      </c>
      <c r="B493" s="25" t="s">
        <v>1134</v>
      </c>
      <c r="C493" s="134">
        <v>0.44129249999999998</v>
      </c>
      <c r="D493" s="118">
        <v>0.15861210000000001</v>
      </c>
      <c r="E493" s="23">
        <f t="shared" si="16"/>
        <v>1.7822120758756737</v>
      </c>
      <c r="F493" s="24">
        <f t="shared" si="17"/>
        <v>1.6762538925102037E-5</v>
      </c>
      <c r="G493" s="115"/>
    </row>
    <row r="494" spans="1:7" x14ac:dyDescent="0.15">
      <c r="A494" s="133" t="s">
        <v>894</v>
      </c>
      <c r="B494" s="25" t="s">
        <v>895</v>
      </c>
      <c r="C494" s="134">
        <v>2.9288319999999999</v>
      </c>
      <c r="D494" s="118">
        <v>2.48264</v>
      </c>
      <c r="E494" s="23">
        <f t="shared" si="16"/>
        <v>0.1797248090742114</v>
      </c>
      <c r="F494" s="24">
        <f t="shared" si="17"/>
        <v>1.1125197098315619E-4</v>
      </c>
      <c r="G494" s="115"/>
    </row>
    <row r="495" spans="1:7" x14ac:dyDescent="0.15">
      <c r="A495" s="133" t="s">
        <v>503</v>
      </c>
      <c r="B495" s="25" t="s">
        <v>867</v>
      </c>
      <c r="C495" s="134">
        <v>4.918793</v>
      </c>
      <c r="D495" s="118">
        <v>6.0755389999999999E-2</v>
      </c>
      <c r="E495" s="23">
        <f t="shared" si="16"/>
        <v>79.960602837048697</v>
      </c>
      <c r="F495" s="24">
        <f t="shared" si="17"/>
        <v>1.8684083488167017E-4</v>
      </c>
      <c r="G495" s="115"/>
    </row>
    <row r="496" spans="1:7" x14ac:dyDescent="0.15">
      <c r="A496" s="133" t="s">
        <v>664</v>
      </c>
      <c r="B496" s="25" t="s">
        <v>866</v>
      </c>
      <c r="C496" s="134">
        <v>1.4192069999999999E-2</v>
      </c>
      <c r="D496" s="118">
        <v>24.455380000000002</v>
      </c>
      <c r="E496" s="23">
        <f t="shared" si="16"/>
        <v>-0.99941967493451334</v>
      </c>
      <c r="F496" s="24">
        <f t="shared" si="17"/>
        <v>5.3908717189341054E-7</v>
      </c>
      <c r="G496" s="115"/>
    </row>
    <row r="497" spans="1:7" x14ac:dyDescent="0.15">
      <c r="A497" s="133" t="s">
        <v>526</v>
      </c>
      <c r="B497" s="25" t="s">
        <v>859</v>
      </c>
      <c r="C497" s="134">
        <v>1.183092E-2</v>
      </c>
      <c r="D497" s="118">
        <v>6.9665500000000002E-3</v>
      </c>
      <c r="E497" s="23">
        <f t="shared" si="16"/>
        <v>0.69824662135490301</v>
      </c>
      <c r="F497" s="24">
        <f t="shared" si="17"/>
        <v>4.4939865739791229E-7</v>
      </c>
      <c r="G497" s="115"/>
    </row>
    <row r="498" spans="1:7" x14ac:dyDescent="0.15">
      <c r="A498" s="133" t="s">
        <v>504</v>
      </c>
      <c r="B498" s="25" t="s">
        <v>864</v>
      </c>
      <c r="C498" s="134">
        <v>6.5351200000000002E-3</v>
      </c>
      <c r="D498" s="118">
        <v>7.5248599999999995E-3</v>
      </c>
      <c r="E498" s="23">
        <f t="shared" si="16"/>
        <v>-0.13152935735681459</v>
      </c>
      <c r="F498" s="24">
        <f t="shared" si="17"/>
        <v>2.4823717461822449E-7</v>
      </c>
      <c r="G498" s="115"/>
    </row>
    <row r="499" spans="1:7" x14ac:dyDescent="0.15">
      <c r="A499" s="133" t="s">
        <v>855</v>
      </c>
      <c r="B499" s="25" t="s">
        <v>860</v>
      </c>
      <c r="C499" s="134">
        <v>8.0901300000000009E-3</v>
      </c>
      <c r="D499" s="118">
        <v>6.8698100000000005E-3</v>
      </c>
      <c r="E499" s="23">
        <f t="shared" si="16"/>
        <v>0.17763518932838029</v>
      </c>
      <c r="F499" s="24">
        <f t="shared" si="17"/>
        <v>3.0730438209155099E-7</v>
      </c>
      <c r="G499" s="115"/>
    </row>
    <row r="500" spans="1:7" x14ac:dyDescent="0.15">
      <c r="A500" s="133" t="s">
        <v>856</v>
      </c>
      <c r="B500" s="25" t="s">
        <v>861</v>
      </c>
      <c r="C500" s="134">
        <v>1.885033</v>
      </c>
      <c r="D500" s="118">
        <v>7.2552799999999994E-3</v>
      </c>
      <c r="E500" s="23">
        <f t="shared" si="16"/>
        <v>258.81533448743539</v>
      </c>
      <c r="F500" s="24">
        <f t="shared" si="17"/>
        <v>7.160316351989184E-5</v>
      </c>
      <c r="G500" s="115"/>
    </row>
    <row r="501" spans="1:7" x14ac:dyDescent="0.15">
      <c r="A501" s="133" t="s">
        <v>857</v>
      </c>
      <c r="B501" s="25" t="s">
        <v>862</v>
      </c>
      <c r="C501" s="134">
        <v>6.3362799999999997E-3</v>
      </c>
      <c r="D501" s="118">
        <v>7.2849099999999995E-3</v>
      </c>
      <c r="E501" s="23">
        <f t="shared" si="16"/>
        <v>-0.13021849274733655</v>
      </c>
      <c r="F501" s="24">
        <f t="shared" si="17"/>
        <v>2.4068421770219424E-7</v>
      </c>
      <c r="G501" s="115"/>
    </row>
    <row r="502" spans="1:7" x14ac:dyDescent="0.15">
      <c r="A502" s="133" t="s">
        <v>858</v>
      </c>
      <c r="B502" s="25" t="s">
        <v>863</v>
      </c>
      <c r="C502" s="134">
        <v>1.324612E-2</v>
      </c>
      <c r="D502" s="118">
        <v>9.8946530000000005E-2</v>
      </c>
      <c r="E502" s="23">
        <f t="shared" si="16"/>
        <v>-0.86612850395056806</v>
      </c>
      <c r="F502" s="24">
        <f t="shared" si="17"/>
        <v>5.0315516829896865E-7</v>
      </c>
      <c r="G502" s="115"/>
    </row>
    <row r="503" spans="1:7" x14ac:dyDescent="0.15">
      <c r="A503" s="133" t="s">
        <v>506</v>
      </c>
      <c r="B503" s="25" t="s">
        <v>865</v>
      </c>
      <c r="C503" s="134">
        <v>4.4797500000000002E-3</v>
      </c>
      <c r="D503" s="118">
        <v>115.3798</v>
      </c>
      <c r="E503" s="23">
        <f t="shared" si="16"/>
        <v>-0.99996117387965655</v>
      </c>
      <c r="F503" s="24">
        <f t="shared" si="17"/>
        <v>1.7016374343485526E-7</v>
      </c>
      <c r="G503" s="115"/>
    </row>
    <row r="504" spans="1:7" x14ac:dyDescent="0.15">
      <c r="A504" s="133" t="s">
        <v>500</v>
      </c>
      <c r="B504" s="25" t="s">
        <v>872</v>
      </c>
      <c r="C504" s="134">
        <v>1.5388280000000001</v>
      </c>
      <c r="D504" s="118">
        <v>0.77685550000000003</v>
      </c>
      <c r="E504" s="23">
        <f t="shared" si="16"/>
        <v>0.98084199699944197</v>
      </c>
      <c r="F504" s="24">
        <f t="shared" si="17"/>
        <v>5.8452532615072592E-5</v>
      </c>
      <c r="G504" s="115"/>
    </row>
    <row r="505" spans="1:7" x14ac:dyDescent="0.15">
      <c r="A505" s="133" t="s">
        <v>502</v>
      </c>
      <c r="B505" s="25" t="s">
        <v>871</v>
      </c>
      <c r="C505" s="134">
        <v>4.443791</v>
      </c>
      <c r="D505" s="118">
        <v>5.2494949999999996</v>
      </c>
      <c r="E505" s="23">
        <f t="shared" si="16"/>
        <v>-0.15348219209657299</v>
      </c>
      <c r="F505" s="24">
        <f t="shared" si="17"/>
        <v>1.6879783729050032E-4</v>
      </c>
      <c r="G505" s="115"/>
    </row>
    <row r="506" spans="1:7" x14ac:dyDescent="0.15">
      <c r="A506" s="133" t="s">
        <v>505</v>
      </c>
      <c r="B506" s="25" t="s">
        <v>874</v>
      </c>
      <c r="C506" s="134">
        <v>2.2710620000000001</v>
      </c>
      <c r="D506" s="118">
        <v>1.782837E-2</v>
      </c>
      <c r="E506" s="23">
        <f t="shared" si="16"/>
        <v>126.38472445882603</v>
      </c>
      <c r="F506" s="24">
        <f t="shared" si="17"/>
        <v>8.6266512973413534E-5</v>
      </c>
      <c r="G506" s="115"/>
    </row>
    <row r="507" spans="1:7" x14ac:dyDescent="0.15">
      <c r="A507" s="133" t="s">
        <v>507</v>
      </c>
      <c r="B507" s="25" t="s">
        <v>873</v>
      </c>
      <c r="C507" s="134">
        <v>5.1602500000000003E-2</v>
      </c>
      <c r="D507" s="118">
        <v>5.1602300000000004E-2</v>
      </c>
      <c r="E507" s="23">
        <f t="shared" si="16"/>
        <v>3.8757962339541763E-6</v>
      </c>
      <c r="F507" s="24">
        <f t="shared" si="17"/>
        <v>1.9601260272553421E-6</v>
      </c>
      <c r="G507" s="115"/>
    </row>
    <row r="508" spans="1:7" x14ac:dyDescent="0.15">
      <c r="A508" s="133" t="s">
        <v>492</v>
      </c>
      <c r="B508" s="25" t="s">
        <v>1135</v>
      </c>
      <c r="C508" s="134">
        <v>4.0766260000000001</v>
      </c>
      <c r="D508" s="118">
        <v>1.532278</v>
      </c>
      <c r="E508" s="23">
        <f t="shared" si="16"/>
        <v>1.6605002486493965</v>
      </c>
      <c r="F508" s="24">
        <f t="shared" si="17"/>
        <v>1.5485103872846928E-4</v>
      </c>
      <c r="G508" s="115"/>
    </row>
    <row r="509" spans="1:7" x14ac:dyDescent="0.15">
      <c r="A509" s="133" t="s">
        <v>497</v>
      </c>
      <c r="B509" s="25" t="s">
        <v>498</v>
      </c>
      <c r="C509" s="134">
        <v>0.69440580000000007</v>
      </c>
      <c r="D509" s="118">
        <v>7.3912000000000001E-4</v>
      </c>
      <c r="E509" s="23">
        <f t="shared" si="16"/>
        <v>938.50346357830938</v>
      </c>
      <c r="F509" s="24">
        <f t="shared" si="17"/>
        <v>2.6377072468525123E-5</v>
      </c>
      <c r="G509" s="115"/>
    </row>
    <row r="510" spans="1:7" x14ac:dyDescent="0.15">
      <c r="A510" s="133" t="s">
        <v>489</v>
      </c>
      <c r="B510" s="25" t="s">
        <v>1166</v>
      </c>
      <c r="C510" s="134">
        <v>0.42747790000000002</v>
      </c>
      <c r="D510" s="118">
        <v>0.69365069999999995</v>
      </c>
      <c r="E510" s="23">
        <f t="shared" si="16"/>
        <v>-0.38372742938196402</v>
      </c>
      <c r="F510" s="24">
        <f t="shared" si="17"/>
        <v>1.6237789988207091E-5</v>
      </c>
      <c r="G510" s="115"/>
    </row>
    <row r="511" spans="1:7" x14ac:dyDescent="0.15">
      <c r="A511" s="133" t="s">
        <v>527</v>
      </c>
      <c r="B511" s="25" t="s">
        <v>1136</v>
      </c>
      <c r="C511" s="134">
        <v>1.3994390000000001</v>
      </c>
      <c r="D511" s="118">
        <v>0.28935270000000002</v>
      </c>
      <c r="E511" s="23">
        <f t="shared" si="16"/>
        <v>3.836447007406532</v>
      </c>
      <c r="F511" s="24">
        <f t="shared" si="17"/>
        <v>5.3157827769123367E-5</v>
      </c>
      <c r="G511" s="115"/>
    </row>
    <row r="512" spans="1:7" x14ac:dyDescent="0.15">
      <c r="A512" s="133" t="s">
        <v>528</v>
      </c>
      <c r="B512" s="25" t="s">
        <v>1697</v>
      </c>
      <c r="C512" s="134">
        <v>4.0448890000000001E-2</v>
      </c>
      <c r="D512" s="118">
        <v>6.1504499999999997E-2</v>
      </c>
      <c r="E512" s="23">
        <f t="shared" si="16"/>
        <v>-0.34234259281841162</v>
      </c>
      <c r="F512" s="24">
        <f t="shared" si="17"/>
        <v>1.5364550566850119E-6</v>
      </c>
      <c r="G512" s="115"/>
    </row>
    <row r="513" spans="1:7" x14ac:dyDescent="0.15">
      <c r="A513" s="133" t="s">
        <v>1728</v>
      </c>
      <c r="B513" s="25" t="s">
        <v>1755</v>
      </c>
      <c r="C513" s="134">
        <v>9.8333600000000011E-3</v>
      </c>
      <c r="D513" s="118">
        <v>6.0177399999999997E-3</v>
      </c>
      <c r="E513" s="23">
        <f t="shared" si="16"/>
        <v>0.6340619568143524</v>
      </c>
      <c r="F513" s="24">
        <f t="shared" si="17"/>
        <v>3.7352114473856095E-7</v>
      </c>
      <c r="G513" s="115"/>
    </row>
    <row r="514" spans="1:7" x14ac:dyDescent="0.15">
      <c r="A514" s="133" t="s">
        <v>1729</v>
      </c>
      <c r="B514" s="25" t="s">
        <v>1756</v>
      </c>
      <c r="C514" s="134">
        <v>1.2852770000000001E-2</v>
      </c>
      <c r="D514" s="118">
        <v>1.4595450000000001E-2</v>
      </c>
      <c r="E514" s="23">
        <f t="shared" si="16"/>
        <v>-0.11939885375236803</v>
      </c>
      <c r="F514" s="24">
        <f t="shared" si="17"/>
        <v>4.8821372994189511E-7</v>
      </c>
      <c r="G514" s="115"/>
    </row>
    <row r="515" spans="1:7" x14ac:dyDescent="0.15">
      <c r="A515" s="133" t="s">
        <v>1730</v>
      </c>
      <c r="B515" s="25" t="s">
        <v>1141</v>
      </c>
      <c r="C515" s="134">
        <v>0.18494679999999999</v>
      </c>
      <c r="D515" s="118">
        <v>0.32019500000000001</v>
      </c>
      <c r="E515" s="23">
        <f t="shared" si="16"/>
        <v>-0.42239322912600141</v>
      </c>
      <c r="F515" s="24">
        <f t="shared" si="17"/>
        <v>7.0252223504207789E-6</v>
      </c>
      <c r="G515" s="115"/>
    </row>
    <row r="516" spans="1:7" x14ac:dyDescent="0.15">
      <c r="A516" s="133" t="s">
        <v>1731</v>
      </c>
      <c r="B516" s="25" t="s">
        <v>1757</v>
      </c>
      <c r="C516" s="134">
        <v>0.37412459999999997</v>
      </c>
      <c r="D516" s="118">
        <v>0.2833928</v>
      </c>
      <c r="E516" s="23">
        <f t="shared" si="16"/>
        <v>0.32016268585510987</v>
      </c>
      <c r="F516" s="24">
        <f t="shared" si="17"/>
        <v>1.4211159651111746E-5</v>
      </c>
      <c r="G516" s="115"/>
    </row>
    <row r="517" spans="1:7" x14ac:dyDescent="0.15">
      <c r="A517" s="133" t="s">
        <v>1733</v>
      </c>
      <c r="B517" s="25" t="s">
        <v>1165</v>
      </c>
      <c r="C517" s="134">
        <v>2.7833459999999999</v>
      </c>
      <c r="D517" s="118">
        <v>3.4494769999999999</v>
      </c>
      <c r="E517" s="23">
        <f t="shared" si="16"/>
        <v>-0.1931107237415991</v>
      </c>
      <c r="F517" s="24">
        <f t="shared" si="17"/>
        <v>1.0572567099378997E-4</v>
      </c>
      <c r="G517" s="115"/>
    </row>
    <row r="518" spans="1:7" x14ac:dyDescent="0.15">
      <c r="A518" s="133" t="s">
        <v>1732</v>
      </c>
      <c r="B518" s="25" t="s">
        <v>1695</v>
      </c>
      <c r="C518" s="134">
        <v>0.21328160000000002</v>
      </c>
      <c r="D518" s="118">
        <v>0.12248489999999999</v>
      </c>
      <c r="E518" s="23">
        <f t="shared" si="16"/>
        <v>0.74128892622682496</v>
      </c>
      <c r="F518" s="24">
        <f t="shared" si="17"/>
        <v>8.1015225094649089E-6</v>
      </c>
      <c r="G518" s="115"/>
    </row>
    <row r="519" spans="1:7" x14ac:dyDescent="0.15">
      <c r="A519" s="133" t="s">
        <v>665</v>
      </c>
      <c r="B519" s="25" t="s">
        <v>1758</v>
      </c>
      <c r="C519" s="134">
        <v>0.52209099999999997</v>
      </c>
      <c r="D519" s="118">
        <v>3.0188800000000003E-3</v>
      </c>
      <c r="E519" s="23">
        <f t="shared" si="16"/>
        <v>171.94195198219205</v>
      </c>
      <c r="F519" s="24">
        <f t="shared" si="17"/>
        <v>1.9831677877927789E-5</v>
      </c>
      <c r="G519" s="115"/>
    </row>
    <row r="520" spans="1:7" x14ac:dyDescent="0.15">
      <c r="A520" s="133" t="s">
        <v>666</v>
      </c>
      <c r="B520" s="25" t="s">
        <v>1696</v>
      </c>
      <c r="C520" s="134">
        <v>7.7510000000000001E-3</v>
      </c>
      <c r="D520" s="118">
        <v>0.34764470000000003</v>
      </c>
      <c r="E520" s="23">
        <f t="shared" si="16"/>
        <v>-0.97770424804405187</v>
      </c>
      <c r="F520" s="24">
        <f t="shared" si="17"/>
        <v>2.9442249575613886E-7</v>
      </c>
      <c r="G520" s="115"/>
    </row>
    <row r="521" spans="1:7" x14ac:dyDescent="0.15">
      <c r="A521" s="133" t="s">
        <v>668</v>
      </c>
      <c r="B521" s="25" t="s">
        <v>1139</v>
      </c>
      <c r="C521" s="134">
        <v>0.54219340000000005</v>
      </c>
      <c r="D521" s="118">
        <v>1.20117E-2</v>
      </c>
      <c r="E521" s="23">
        <f t="shared" si="16"/>
        <v>44.138773029629448</v>
      </c>
      <c r="F521" s="24">
        <f t="shared" si="17"/>
        <v>2.0595269514966651E-5</v>
      </c>
      <c r="G521" s="115"/>
    </row>
    <row r="522" spans="1:7" x14ac:dyDescent="0.15">
      <c r="A522" s="133" t="s">
        <v>667</v>
      </c>
      <c r="B522" s="25" t="s">
        <v>1138</v>
      </c>
      <c r="C522" s="134">
        <v>3.6607800000000002E-3</v>
      </c>
      <c r="D522" s="118">
        <v>2.5417080000000002E-2</v>
      </c>
      <c r="E522" s="23">
        <f t="shared" si="16"/>
        <v>-0.85597165370687744</v>
      </c>
      <c r="F522" s="24">
        <f t="shared" si="17"/>
        <v>1.390550876034264E-7</v>
      </c>
      <c r="G522" s="115"/>
    </row>
    <row r="523" spans="1:7" x14ac:dyDescent="0.15">
      <c r="A523" s="133" t="s">
        <v>669</v>
      </c>
      <c r="B523" s="25" t="s">
        <v>1140</v>
      </c>
      <c r="C523" s="134">
        <v>1.6270600000000001E-3</v>
      </c>
      <c r="D523" s="118">
        <v>1.80802E-3</v>
      </c>
      <c r="E523" s="23">
        <f t="shared" si="16"/>
        <v>-0.10008738841384501</v>
      </c>
      <c r="F523" s="24">
        <f t="shared" si="17"/>
        <v>6.180403379499204E-8</v>
      </c>
      <c r="G523" s="115"/>
    </row>
    <row r="524" spans="1:7" x14ac:dyDescent="0.15">
      <c r="A524" s="133" t="s">
        <v>670</v>
      </c>
      <c r="B524" s="25" t="s">
        <v>343</v>
      </c>
      <c r="C524" s="134">
        <v>0.98823349999999999</v>
      </c>
      <c r="D524" s="118">
        <v>4.551641E-2</v>
      </c>
      <c r="E524" s="23">
        <f t="shared" si="16"/>
        <v>20.71158709573097</v>
      </c>
      <c r="F524" s="24">
        <f t="shared" si="17"/>
        <v>3.7538146492042867E-5</v>
      </c>
      <c r="G524" s="115"/>
    </row>
    <row r="525" spans="1:7" x14ac:dyDescent="0.15">
      <c r="A525" s="133" t="s">
        <v>671</v>
      </c>
      <c r="B525" s="25" t="s">
        <v>1142</v>
      </c>
      <c r="C525" s="134">
        <v>0.65313659999999996</v>
      </c>
      <c r="D525" s="118">
        <v>2.2742049999999998</v>
      </c>
      <c r="E525" s="23">
        <f t="shared" si="16"/>
        <v>-0.71280662912973991</v>
      </c>
      <c r="F525" s="24">
        <f t="shared" si="17"/>
        <v>2.4809457855977157E-5</v>
      </c>
      <c r="G525" s="115"/>
    </row>
    <row r="526" spans="1:7" x14ac:dyDescent="0.15">
      <c r="A526" s="133" t="s">
        <v>672</v>
      </c>
      <c r="B526" s="25" t="s">
        <v>1167</v>
      </c>
      <c r="C526" s="134">
        <v>2.6658719999999998</v>
      </c>
      <c r="D526" s="118">
        <v>2.8462749999999999</v>
      </c>
      <c r="E526" s="23">
        <f t="shared" si="16"/>
        <v>-6.3382139814318728E-2</v>
      </c>
      <c r="F526" s="24">
        <f t="shared" si="17"/>
        <v>1.0126340957378523E-4</v>
      </c>
      <c r="G526" s="115"/>
    </row>
    <row r="527" spans="1:7" x14ac:dyDescent="0.15">
      <c r="A527" s="133" t="s">
        <v>1734</v>
      </c>
      <c r="B527" s="25" t="s">
        <v>1168</v>
      </c>
      <c r="C527" s="134">
        <v>0.2755338</v>
      </c>
      <c r="D527" s="118">
        <v>0.21049020000000002</v>
      </c>
      <c r="E527" s="23">
        <f t="shared" si="16"/>
        <v>0.3090101106844878</v>
      </c>
      <c r="F527" s="24">
        <f t="shared" si="17"/>
        <v>1.0466178436482107E-5</v>
      </c>
      <c r="G527" s="115"/>
    </row>
    <row r="528" spans="1:7" x14ac:dyDescent="0.15">
      <c r="A528" s="133" t="s">
        <v>1735</v>
      </c>
      <c r="B528" s="25" t="s">
        <v>1144</v>
      </c>
      <c r="C528" s="134">
        <v>4.1570229999999997</v>
      </c>
      <c r="D528" s="118">
        <v>2.4285770000000002</v>
      </c>
      <c r="E528" s="23">
        <f t="shared" si="16"/>
        <v>0.7117114260737869</v>
      </c>
      <c r="F528" s="24">
        <f t="shared" si="17"/>
        <v>1.5790492666438802E-4</v>
      </c>
      <c r="G528" s="115"/>
    </row>
    <row r="529" spans="1:7" x14ac:dyDescent="0.15">
      <c r="A529" s="133" t="s">
        <v>1736</v>
      </c>
      <c r="B529" s="25" t="s">
        <v>480</v>
      </c>
      <c r="C529" s="134">
        <v>0.38814900000000002</v>
      </c>
      <c r="D529" s="118">
        <v>5.6170000000000005E-4</v>
      </c>
      <c r="E529" s="23">
        <f t="shared" si="16"/>
        <v>690.02545842976679</v>
      </c>
      <c r="F529" s="24">
        <f t="shared" si="17"/>
        <v>1.4743877861598444E-5</v>
      </c>
      <c r="G529" s="115"/>
    </row>
    <row r="530" spans="1:7" x14ac:dyDescent="0.15">
      <c r="A530" s="133" t="s">
        <v>1737</v>
      </c>
      <c r="B530" s="25" t="s">
        <v>1169</v>
      </c>
      <c r="C530" s="134">
        <v>6.0454100000000002E-3</v>
      </c>
      <c r="D530" s="118">
        <v>4.8693299999999998E-3</v>
      </c>
      <c r="E530" s="23">
        <f t="shared" si="16"/>
        <v>0.24152809524102903</v>
      </c>
      <c r="F530" s="24">
        <f t="shared" si="17"/>
        <v>2.2963549220347303E-7</v>
      </c>
      <c r="G530" s="115"/>
    </row>
    <row r="531" spans="1:7" x14ac:dyDescent="0.15">
      <c r="A531" s="133" t="s">
        <v>1738</v>
      </c>
      <c r="B531" s="25" t="s">
        <v>1692</v>
      </c>
      <c r="C531" s="134">
        <v>0.5770902</v>
      </c>
      <c r="D531" s="118">
        <v>3.7932220000000001</v>
      </c>
      <c r="E531" s="23">
        <f t="shared" si="16"/>
        <v>-0.84786279316106472</v>
      </c>
      <c r="F531" s="24">
        <f t="shared" si="17"/>
        <v>2.1920827888067258E-5</v>
      </c>
      <c r="G531" s="115"/>
    </row>
    <row r="532" spans="1:7" x14ac:dyDescent="0.15">
      <c r="A532" s="133" t="s">
        <v>1739</v>
      </c>
      <c r="B532" s="25" t="s">
        <v>1693</v>
      </c>
      <c r="C532" s="134">
        <v>1.5674209999999997E-2</v>
      </c>
      <c r="D532" s="118">
        <v>3.5555700000000001E-3</v>
      </c>
      <c r="E532" s="23">
        <f t="shared" si="16"/>
        <v>3.4083536535632817</v>
      </c>
      <c r="F532" s="24">
        <f t="shared" si="17"/>
        <v>5.9538640526458892E-7</v>
      </c>
      <c r="G532" s="115"/>
    </row>
    <row r="533" spans="1:7" x14ac:dyDescent="0.15">
      <c r="A533" s="133" t="s">
        <v>673</v>
      </c>
      <c r="B533" s="25" t="s">
        <v>1172</v>
      </c>
      <c r="C533" s="134">
        <v>0.16040889999999999</v>
      </c>
      <c r="D533" s="118">
        <v>8.7605300000000007E-3</v>
      </c>
      <c r="E533" s="23">
        <f t="shared" si="16"/>
        <v>17.310410443203775</v>
      </c>
      <c r="F533" s="24">
        <f t="shared" si="17"/>
        <v>6.0931478105401755E-6</v>
      </c>
      <c r="G533" s="115"/>
    </row>
    <row r="534" spans="1:7" x14ac:dyDescent="0.15">
      <c r="A534" s="133" t="s">
        <v>1740</v>
      </c>
      <c r="B534" s="25" t="s">
        <v>1133</v>
      </c>
      <c r="C534" s="134">
        <v>0.25647950000000003</v>
      </c>
      <c r="D534" s="118">
        <v>0.67130570000000001</v>
      </c>
      <c r="E534" s="23">
        <f t="shared" si="16"/>
        <v>-0.61793933821804281</v>
      </c>
      <c r="F534" s="24">
        <f t="shared" si="17"/>
        <v>9.7423989808136524E-6</v>
      </c>
      <c r="G534" s="115"/>
    </row>
    <row r="535" spans="1:7" x14ac:dyDescent="0.15">
      <c r="A535" s="133" t="s">
        <v>1741</v>
      </c>
      <c r="B535" s="25" t="s">
        <v>1170</v>
      </c>
      <c r="C535" s="134">
        <v>2.047485</v>
      </c>
      <c r="D535" s="118">
        <v>1.5985780000000001</v>
      </c>
      <c r="E535" s="23">
        <f t="shared" si="16"/>
        <v>0.28081645062048888</v>
      </c>
      <c r="F535" s="24">
        <f t="shared" si="17"/>
        <v>7.7773918684461094E-5</v>
      </c>
      <c r="G535" s="115"/>
    </row>
    <row r="536" spans="1:7" x14ac:dyDescent="0.15">
      <c r="A536" s="133" t="s">
        <v>1742</v>
      </c>
      <c r="B536" s="25" t="s">
        <v>1171</v>
      </c>
      <c r="C536" s="134">
        <v>5.0032000000000002E-3</v>
      </c>
      <c r="D536" s="118">
        <v>4.5154799999999997E-3</v>
      </c>
      <c r="E536" s="23">
        <f t="shared" si="16"/>
        <v>0.10801066553278948</v>
      </c>
      <c r="F536" s="24">
        <f t="shared" si="17"/>
        <v>1.9004704306116812E-7</v>
      </c>
      <c r="G536" s="115"/>
    </row>
    <row r="537" spans="1:7" x14ac:dyDescent="0.15">
      <c r="A537" s="133" t="s">
        <v>490</v>
      </c>
      <c r="B537" s="25" t="s">
        <v>1173</v>
      </c>
      <c r="C537" s="134">
        <v>2.4469409999999998</v>
      </c>
      <c r="D537" s="118">
        <v>4.9224600000000001</v>
      </c>
      <c r="E537" s="23">
        <f t="shared" si="16"/>
        <v>-0.50290281688424088</v>
      </c>
      <c r="F537" s="24">
        <f t="shared" si="17"/>
        <v>9.2947294050835008E-5</v>
      </c>
      <c r="G537" s="115"/>
    </row>
    <row r="538" spans="1:7" x14ac:dyDescent="0.15">
      <c r="A538" s="133" t="s">
        <v>491</v>
      </c>
      <c r="B538" s="25" t="s">
        <v>1694</v>
      </c>
      <c r="C538" s="134">
        <v>4.06569</v>
      </c>
      <c r="D538" s="118">
        <v>7.2067750000000004</v>
      </c>
      <c r="E538" s="23">
        <f t="shared" si="16"/>
        <v>-0.43585168123050877</v>
      </c>
      <c r="F538" s="24">
        <f t="shared" si="17"/>
        <v>1.5443563369510723E-4</v>
      </c>
      <c r="G538" s="115"/>
    </row>
    <row r="539" spans="1:7" x14ac:dyDescent="0.15">
      <c r="A539" s="133" t="s">
        <v>1743</v>
      </c>
      <c r="B539" s="25" t="s">
        <v>870</v>
      </c>
      <c r="C539" s="134">
        <v>4.0643630000000002</v>
      </c>
      <c r="D539" s="118">
        <v>2.6159189999999999</v>
      </c>
      <c r="E539" s="23">
        <f t="shared" si="16"/>
        <v>0.55370368883746024</v>
      </c>
      <c r="F539" s="24">
        <f t="shared" si="17"/>
        <v>1.5438522746986295E-4</v>
      </c>
      <c r="G539" s="115"/>
    </row>
    <row r="540" spans="1:7" x14ac:dyDescent="0.15">
      <c r="A540" s="133" t="s">
        <v>525</v>
      </c>
      <c r="B540" s="25" t="s">
        <v>868</v>
      </c>
      <c r="C540" s="134">
        <v>0.60180060000000002</v>
      </c>
      <c r="D540" s="118">
        <v>3.7448400000000001E-3</v>
      </c>
      <c r="E540" s="23">
        <f t="shared" si="16"/>
        <v>159.70128496811611</v>
      </c>
      <c r="F540" s="24">
        <f t="shared" si="17"/>
        <v>2.2859454857378639E-5</v>
      </c>
      <c r="G540" s="115"/>
    </row>
    <row r="541" spans="1:7" x14ac:dyDescent="0.15">
      <c r="A541" s="133" t="s">
        <v>1744</v>
      </c>
      <c r="B541" s="25" t="s">
        <v>869</v>
      </c>
      <c r="C541" s="134">
        <v>1.5392959999999999E-2</v>
      </c>
      <c r="D541" s="118">
        <v>6.2625810000000004E-2</v>
      </c>
      <c r="E541" s="23">
        <f t="shared" si="16"/>
        <v>-0.75420741065065666</v>
      </c>
      <c r="F541" s="24">
        <f t="shared" si="17"/>
        <v>5.8470309641006516E-7</v>
      </c>
      <c r="G541" s="115"/>
    </row>
    <row r="542" spans="1:7" x14ac:dyDescent="0.15">
      <c r="A542" s="133" t="s">
        <v>495</v>
      </c>
      <c r="B542" s="25" t="s">
        <v>404</v>
      </c>
      <c r="C542" s="134">
        <v>0.98256049999999995</v>
      </c>
      <c r="D542" s="118">
        <v>0.17781</v>
      </c>
      <c r="E542" s="23">
        <f t="shared" si="16"/>
        <v>4.5259012428997245</v>
      </c>
      <c r="F542" s="24">
        <f t="shared" si="17"/>
        <v>3.7322657030241214E-5</v>
      </c>
      <c r="G542" s="115"/>
    </row>
    <row r="543" spans="1:7" x14ac:dyDescent="0.15">
      <c r="A543" s="133" t="s">
        <v>1745</v>
      </c>
      <c r="B543" s="25" t="s">
        <v>405</v>
      </c>
      <c r="C543" s="134">
        <v>2.1748759999999998</v>
      </c>
      <c r="D543" s="118">
        <v>2.236564</v>
      </c>
      <c r="E543" s="23">
        <f t="shared" si="16"/>
        <v>-2.7581593909228652E-2</v>
      </c>
      <c r="F543" s="24">
        <f t="shared" si="17"/>
        <v>8.2612878322813597E-5</v>
      </c>
      <c r="G543" s="115"/>
    </row>
    <row r="544" spans="1:7" x14ac:dyDescent="0.15">
      <c r="A544" s="133" t="s">
        <v>493</v>
      </c>
      <c r="B544" s="25" t="s">
        <v>1137</v>
      </c>
      <c r="C544" s="134">
        <v>1.9425589999999999</v>
      </c>
      <c r="D544" s="118">
        <v>2.1231620000000002</v>
      </c>
      <c r="E544" s="23">
        <f t="shared" si="16"/>
        <v>-8.5063221741911499E-2</v>
      </c>
      <c r="F544" s="24">
        <f t="shared" si="17"/>
        <v>7.3788294276035267E-5</v>
      </c>
      <c r="G544" s="115"/>
    </row>
    <row r="545" spans="1:7" x14ac:dyDescent="0.15">
      <c r="A545" s="133" t="s">
        <v>501</v>
      </c>
      <c r="B545" s="25" t="s">
        <v>875</v>
      </c>
      <c r="C545" s="134">
        <v>1.395707</v>
      </c>
      <c r="D545" s="118">
        <v>0.59364380000000005</v>
      </c>
      <c r="E545" s="23">
        <f t="shared" si="16"/>
        <v>1.3510849435301098</v>
      </c>
      <c r="F545" s="24">
        <f t="shared" si="17"/>
        <v>5.3016067382829739E-5</v>
      </c>
      <c r="G545" s="115"/>
    </row>
    <row r="546" spans="1:7" x14ac:dyDescent="0.15">
      <c r="A546" s="133" t="s">
        <v>355</v>
      </c>
      <c r="B546" s="25" t="s">
        <v>356</v>
      </c>
      <c r="C546" s="134">
        <v>1.780608</v>
      </c>
      <c r="D546" s="118">
        <v>3.443578</v>
      </c>
      <c r="E546" s="23">
        <f t="shared" si="16"/>
        <v>-0.48291921948624372</v>
      </c>
      <c r="F546" s="24">
        <f t="shared" si="17"/>
        <v>6.7636569645638874E-5</v>
      </c>
      <c r="G546" s="115"/>
    </row>
    <row r="547" spans="1:7" x14ac:dyDescent="0.15">
      <c r="A547" s="133" t="s">
        <v>1663</v>
      </c>
      <c r="B547" s="25" t="s">
        <v>354</v>
      </c>
      <c r="C547" s="134">
        <v>0.41562320000000003</v>
      </c>
      <c r="D547" s="118">
        <v>11.05072</v>
      </c>
      <c r="E547" s="23">
        <f t="shared" si="16"/>
        <v>-0.96238949136345864</v>
      </c>
      <c r="F547" s="24">
        <f t="shared" si="17"/>
        <v>1.5787488045175186E-5</v>
      </c>
      <c r="G547" s="115"/>
    </row>
    <row r="548" spans="1:7" x14ac:dyDescent="0.15">
      <c r="A548" s="133" t="s">
        <v>410</v>
      </c>
      <c r="B548" s="25" t="s">
        <v>1012</v>
      </c>
      <c r="C548" s="134">
        <v>14.863</v>
      </c>
      <c r="D548" s="118">
        <v>37.873309999999996</v>
      </c>
      <c r="E548" s="23">
        <f t="shared" si="16"/>
        <v>-0.60756004690374299</v>
      </c>
      <c r="F548" s="24">
        <f t="shared" si="17"/>
        <v>5.6457251379479962E-4</v>
      </c>
      <c r="G548" s="115"/>
    </row>
    <row r="549" spans="1:7" x14ac:dyDescent="0.15">
      <c r="A549" s="133" t="s">
        <v>411</v>
      </c>
      <c r="B549" s="25" t="s">
        <v>1013</v>
      </c>
      <c r="C549" s="134">
        <v>2.3016960000000002</v>
      </c>
      <c r="D549" s="118">
        <v>10.440149999999999</v>
      </c>
      <c r="E549" s="23">
        <f t="shared" si="16"/>
        <v>-0.77953420209479751</v>
      </c>
      <c r="F549" s="24">
        <f t="shared" si="17"/>
        <v>8.7430148470122801E-5</v>
      </c>
      <c r="G549" s="115"/>
    </row>
    <row r="550" spans="1:7" x14ac:dyDescent="0.15">
      <c r="A550" s="133" t="s">
        <v>1345</v>
      </c>
      <c r="B550" s="25" t="s">
        <v>1346</v>
      </c>
      <c r="C550" s="134">
        <v>3.5280649999999998</v>
      </c>
      <c r="D550" s="118">
        <v>7.7299249999999997</v>
      </c>
      <c r="E550" s="23">
        <f t="shared" si="16"/>
        <v>-0.54358354059062663</v>
      </c>
      <c r="F550" s="24">
        <f t="shared" si="17"/>
        <v>1.3401389530252639E-4</v>
      </c>
      <c r="G550" s="115"/>
    </row>
    <row r="551" spans="1:7" x14ac:dyDescent="0.15">
      <c r="A551" s="133" t="s">
        <v>412</v>
      </c>
      <c r="B551" s="25" t="s">
        <v>1014</v>
      </c>
      <c r="C551" s="134">
        <v>1.1261080000000001</v>
      </c>
      <c r="D551" s="118">
        <v>0.59049469999999993</v>
      </c>
      <c r="E551" s="23">
        <f t="shared" si="16"/>
        <v>0.90705860696124829</v>
      </c>
      <c r="F551" s="24">
        <f t="shared" si="17"/>
        <v>4.27753229068448E-5</v>
      </c>
      <c r="G551" s="115"/>
    </row>
    <row r="552" spans="1:7" x14ac:dyDescent="0.15">
      <c r="A552" s="133" t="s">
        <v>1015</v>
      </c>
      <c r="B552" s="25" t="s">
        <v>1016</v>
      </c>
      <c r="C552" s="134">
        <v>0.40342149999999999</v>
      </c>
      <c r="D552" s="118">
        <v>1.156066E-2</v>
      </c>
      <c r="E552" s="23">
        <f t="shared" si="16"/>
        <v>33.896061297538374</v>
      </c>
      <c r="F552" s="24">
        <f t="shared" si="17"/>
        <v>1.5324005273085429E-5</v>
      </c>
      <c r="G552" s="115"/>
    </row>
    <row r="553" spans="1:7" x14ac:dyDescent="0.15">
      <c r="A553" s="133" t="s">
        <v>1017</v>
      </c>
      <c r="B553" s="25" t="s">
        <v>1018</v>
      </c>
      <c r="C553" s="134">
        <v>4.8195379999999997</v>
      </c>
      <c r="D553" s="118">
        <v>0.53873919999999997</v>
      </c>
      <c r="E553" s="23">
        <f t="shared" si="16"/>
        <v>7.9459575245313498</v>
      </c>
      <c r="F553" s="24">
        <f t="shared" si="17"/>
        <v>1.8307062396484967E-4</v>
      </c>
      <c r="G553" s="115"/>
    </row>
    <row r="554" spans="1:7" x14ac:dyDescent="0.15">
      <c r="A554" s="133" t="s">
        <v>1664</v>
      </c>
      <c r="B554" s="25" t="s">
        <v>1665</v>
      </c>
      <c r="C554" s="134">
        <v>1.4911600000000001E-3</v>
      </c>
      <c r="D554" s="118">
        <v>8.2293259999999993E-2</v>
      </c>
      <c r="E554" s="23">
        <f t="shared" si="16"/>
        <v>-0.98187992552488501</v>
      </c>
      <c r="F554" s="24">
        <f t="shared" si="17"/>
        <v>5.6641858956486134E-8</v>
      </c>
      <c r="G554" s="115"/>
    </row>
    <row r="555" spans="1:7" x14ac:dyDescent="0.15">
      <c r="A555" s="133" t="s">
        <v>1024</v>
      </c>
      <c r="B555" s="25" t="s">
        <v>1025</v>
      </c>
      <c r="C555" s="134">
        <v>3.9050569999999998</v>
      </c>
      <c r="D555" s="118">
        <v>0.59059930000000005</v>
      </c>
      <c r="E555" s="23">
        <f t="shared" ref="E555:E618" si="18">IF(ISERROR(C555/D555-1),"",((C555/D555-1)))</f>
        <v>5.6120244301000684</v>
      </c>
      <c r="F555" s="24">
        <f t="shared" ref="F555:F618" si="19">C555/$C$1705</f>
        <v>1.4833397342407177E-4</v>
      </c>
      <c r="G555" s="115"/>
    </row>
    <row r="556" spans="1:7" x14ac:dyDescent="0.15">
      <c r="A556" s="133" t="s">
        <v>437</v>
      </c>
      <c r="B556" s="25" t="s">
        <v>1032</v>
      </c>
      <c r="C556" s="134">
        <v>0.74551909999999999</v>
      </c>
      <c r="D556" s="118">
        <v>0.80782589999999999</v>
      </c>
      <c r="E556" s="23">
        <f t="shared" si="18"/>
        <v>-7.7128995245138832E-2</v>
      </c>
      <c r="F556" s="24">
        <f t="shared" si="19"/>
        <v>2.8318616185765768E-5</v>
      </c>
      <c r="G556" s="115"/>
    </row>
    <row r="557" spans="1:7" x14ac:dyDescent="0.15">
      <c r="A557" s="133" t="s">
        <v>1030</v>
      </c>
      <c r="B557" s="25" t="s">
        <v>1031</v>
      </c>
      <c r="C557" s="134">
        <v>6.2989240000000004</v>
      </c>
      <c r="D557" s="118">
        <v>0.4159291</v>
      </c>
      <c r="E557" s="23">
        <f t="shared" si="18"/>
        <v>14.144225301860342</v>
      </c>
      <c r="F557" s="24">
        <f t="shared" si="19"/>
        <v>2.392652463757246E-4</v>
      </c>
      <c r="G557" s="115"/>
    </row>
    <row r="558" spans="1:7" x14ac:dyDescent="0.15">
      <c r="A558" s="133" t="s">
        <v>1035</v>
      </c>
      <c r="B558" s="25" t="s">
        <v>1036</v>
      </c>
      <c r="C558" s="134">
        <v>2.1493859999999998</v>
      </c>
      <c r="D558" s="118">
        <v>0.15080120000000002</v>
      </c>
      <c r="E558" s="23">
        <f t="shared" si="18"/>
        <v>13.25310939170245</v>
      </c>
      <c r="F558" s="24">
        <f t="shared" si="19"/>
        <v>8.1644638170984935E-5</v>
      </c>
      <c r="G558" s="115"/>
    </row>
    <row r="559" spans="1:7" x14ac:dyDescent="0.15">
      <c r="A559" s="133" t="s">
        <v>1039</v>
      </c>
      <c r="B559" s="25" t="s">
        <v>1040</v>
      </c>
      <c r="C559" s="134">
        <v>5.6100659999999998</v>
      </c>
      <c r="D559" s="118">
        <v>2.083615</v>
      </c>
      <c r="E559" s="23">
        <f t="shared" si="18"/>
        <v>1.6924676583725877</v>
      </c>
      <c r="F559" s="24">
        <f t="shared" si="19"/>
        <v>2.130989076347128E-4</v>
      </c>
      <c r="G559" s="115"/>
    </row>
    <row r="560" spans="1:7" x14ac:dyDescent="0.15">
      <c r="A560" s="133" t="s">
        <v>1043</v>
      </c>
      <c r="B560" s="25" t="s">
        <v>1044</v>
      </c>
      <c r="C560" s="134">
        <v>0.38883790000000001</v>
      </c>
      <c r="D560" s="118">
        <v>0.24993770000000001</v>
      </c>
      <c r="E560" s="23">
        <f t="shared" si="18"/>
        <v>0.55573929023112556</v>
      </c>
      <c r="F560" s="24">
        <f t="shared" si="19"/>
        <v>1.4770045795713578E-5</v>
      </c>
      <c r="G560" s="115"/>
    </row>
    <row r="561" spans="1:7" x14ac:dyDescent="0.15">
      <c r="A561" s="133" t="s">
        <v>104</v>
      </c>
      <c r="B561" s="25" t="s">
        <v>402</v>
      </c>
      <c r="C561" s="134">
        <v>3.1848920000000001</v>
      </c>
      <c r="D561" s="118">
        <v>2.4979339999999999</v>
      </c>
      <c r="E561" s="23">
        <f t="shared" si="18"/>
        <v>0.27501046865129353</v>
      </c>
      <c r="F561" s="24">
        <f t="shared" si="19"/>
        <v>1.2097843521529617E-4</v>
      </c>
      <c r="G561" s="115"/>
    </row>
    <row r="562" spans="1:7" x14ac:dyDescent="0.15">
      <c r="A562" s="133" t="s">
        <v>1051</v>
      </c>
      <c r="B562" s="25" t="s">
        <v>1052</v>
      </c>
      <c r="C562" s="134">
        <v>0.108238</v>
      </c>
      <c r="D562" s="118">
        <v>0.59858049999999996</v>
      </c>
      <c r="E562" s="23">
        <f t="shared" si="18"/>
        <v>-0.81917553278130506</v>
      </c>
      <c r="F562" s="24">
        <f t="shared" si="19"/>
        <v>4.1114310534967044E-6</v>
      </c>
      <c r="G562" s="115"/>
    </row>
    <row r="563" spans="1:7" x14ac:dyDescent="0.15">
      <c r="A563" s="133" t="s">
        <v>1053</v>
      </c>
      <c r="B563" s="25" t="s">
        <v>1054</v>
      </c>
      <c r="C563" s="134">
        <v>9.1973739999999999</v>
      </c>
      <c r="D563" s="118">
        <v>8.1560190000000006</v>
      </c>
      <c r="E563" s="23">
        <f t="shared" si="18"/>
        <v>0.12767932492555478</v>
      </c>
      <c r="F563" s="24">
        <f t="shared" si="19"/>
        <v>3.4936315410690513E-4</v>
      </c>
      <c r="G563" s="115"/>
    </row>
    <row r="564" spans="1:7" x14ac:dyDescent="0.15">
      <c r="A564" s="133" t="s">
        <v>315</v>
      </c>
      <c r="B564" s="25" t="s">
        <v>1055</v>
      </c>
      <c r="C564" s="134">
        <v>0.2023172</v>
      </c>
      <c r="D564" s="118">
        <v>1.3255860000000001E-2</v>
      </c>
      <c r="E564" s="23">
        <f t="shared" si="18"/>
        <v>14.262472597025013</v>
      </c>
      <c r="F564" s="24">
        <f t="shared" si="19"/>
        <v>7.68503869931543E-6</v>
      </c>
      <c r="G564" s="115"/>
    </row>
    <row r="565" spans="1:7" x14ac:dyDescent="0.15">
      <c r="A565" s="133" t="s">
        <v>1056</v>
      </c>
      <c r="B565" s="25" t="s">
        <v>1057</v>
      </c>
      <c r="C565" s="134">
        <v>1.436983E-2</v>
      </c>
      <c r="D565" s="118">
        <v>0.97774990000000006</v>
      </c>
      <c r="E565" s="23">
        <f t="shared" si="18"/>
        <v>-0.98530316392770789</v>
      </c>
      <c r="F565" s="24">
        <f t="shared" si="19"/>
        <v>5.4583940294045118E-7</v>
      </c>
      <c r="G565" s="115"/>
    </row>
    <row r="566" spans="1:7" x14ac:dyDescent="0.15">
      <c r="A566" s="133" t="s">
        <v>1079</v>
      </c>
      <c r="B566" s="25" t="s">
        <v>1080</v>
      </c>
      <c r="C566" s="134">
        <v>0.48902400000000001</v>
      </c>
      <c r="D566" s="118">
        <v>9.8794799999999995E-3</v>
      </c>
      <c r="E566" s="23">
        <f t="shared" si="18"/>
        <v>48.498961483802795</v>
      </c>
      <c r="F566" s="24">
        <f t="shared" si="19"/>
        <v>1.8575624637420985E-5</v>
      </c>
      <c r="G566" s="115"/>
    </row>
    <row r="567" spans="1:7" x14ac:dyDescent="0.15">
      <c r="A567" s="133" t="s">
        <v>1083</v>
      </c>
      <c r="B567" s="25" t="s">
        <v>1084</v>
      </c>
      <c r="C567" s="134">
        <v>10.870850000000001</v>
      </c>
      <c r="D567" s="118">
        <v>12.26981</v>
      </c>
      <c r="E567" s="23">
        <f t="shared" si="18"/>
        <v>-0.11401643546232576</v>
      </c>
      <c r="F567" s="24">
        <f t="shared" si="19"/>
        <v>4.1293030421760059E-4</v>
      </c>
      <c r="G567" s="115"/>
    </row>
    <row r="568" spans="1:7" x14ac:dyDescent="0.15">
      <c r="A568" s="133" t="s">
        <v>1085</v>
      </c>
      <c r="B568" s="25" t="s">
        <v>1086</v>
      </c>
      <c r="C568" s="134">
        <v>2.2748879999999998</v>
      </c>
      <c r="D568" s="118">
        <v>3.101572</v>
      </c>
      <c r="E568" s="23">
        <f t="shared" si="18"/>
        <v>-0.26653709796193681</v>
      </c>
      <c r="F568" s="24">
        <f t="shared" si="19"/>
        <v>8.6411843958933185E-5</v>
      </c>
      <c r="G568" s="115"/>
    </row>
    <row r="569" spans="1:7" x14ac:dyDescent="0.15">
      <c r="A569" s="133" t="s">
        <v>1087</v>
      </c>
      <c r="B569" s="25" t="s">
        <v>1088</v>
      </c>
      <c r="C569" s="134">
        <v>0.54984130000000009</v>
      </c>
      <c r="D569" s="118">
        <v>0.25368239999999997</v>
      </c>
      <c r="E569" s="23">
        <f t="shared" si="18"/>
        <v>1.1674396804823677</v>
      </c>
      <c r="F569" s="24">
        <f t="shared" si="19"/>
        <v>2.0885775747103586E-5</v>
      </c>
      <c r="G569" s="115"/>
    </row>
    <row r="570" spans="1:7" x14ac:dyDescent="0.15">
      <c r="A570" s="133" t="s">
        <v>1089</v>
      </c>
      <c r="B570" s="25" t="s">
        <v>1090</v>
      </c>
      <c r="C570" s="134">
        <v>5.7139030000000002</v>
      </c>
      <c r="D570" s="118">
        <v>3.7955070000000002</v>
      </c>
      <c r="E570" s="23">
        <f t="shared" si="18"/>
        <v>0.50543866735063325</v>
      </c>
      <c r="F570" s="24">
        <f t="shared" si="19"/>
        <v>2.1704316627125392E-4</v>
      </c>
      <c r="G570" s="115"/>
    </row>
    <row r="571" spans="1:7" x14ac:dyDescent="0.15">
      <c r="A571" s="133" t="s">
        <v>1091</v>
      </c>
      <c r="B571" s="25" t="s">
        <v>1092</v>
      </c>
      <c r="C571" s="134">
        <v>5.1064179999999997</v>
      </c>
      <c r="D571" s="118">
        <v>4.9879920000000002</v>
      </c>
      <c r="E571" s="23">
        <f t="shared" si="18"/>
        <v>2.3742219313904078E-2</v>
      </c>
      <c r="F571" s="24">
        <f t="shared" si="19"/>
        <v>1.9396778892195472E-4</v>
      </c>
      <c r="G571" s="115"/>
    </row>
    <row r="572" spans="1:7" x14ac:dyDescent="0.15">
      <c r="A572" s="133" t="s">
        <v>1149</v>
      </c>
      <c r="B572" s="25" t="s">
        <v>1150</v>
      </c>
      <c r="C572" s="134">
        <v>6.216094</v>
      </c>
      <c r="D572" s="118">
        <v>4.686922</v>
      </c>
      <c r="E572" s="23">
        <f t="shared" si="18"/>
        <v>0.32626359047579623</v>
      </c>
      <c r="F572" s="24">
        <f t="shared" si="19"/>
        <v>2.3611894069600829E-4</v>
      </c>
      <c r="G572" s="115"/>
    </row>
    <row r="573" spans="1:7" x14ac:dyDescent="0.15">
      <c r="A573" s="133" t="s">
        <v>1151</v>
      </c>
      <c r="B573" s="25" t="s">
        <v>1152</v>
      </c>
      <c r="C573" s="134">
        <v>6.5618470000000002</v>
      </c>
      <c r="D573" s="118">
        <v>4.7251979999999998</v>
      </c>
      <c r="E573" s="23">
        <f t="shared" si="18"/>
        <v>0.38869249500232583</v>
      </c>
      <c r="F573" s="24">
        <f t="shared" si="19"/>
        <v>2.49252402336464E-4</v>
      </c>
      <c r="G573" s="115"/>
    </row>
    <row r="574" spans="1:7" x14ac:dyDescent="0.15">
      <c r="A574" s="133" t="s">
        <v>1153</v>
      </c>
      <c r="B574" s="25" t="s">
        <v>1154</v>
      </c>
      <c r="C574" s="134">
        <v>3.6533159999999998</v>
      </c>
      <c r="D574" s="118">
        <v>3.958691</v>
      </c>
      <c r="E574" s="23">
        <f t="shared" si="18"/>
        <v>-7.7140398177074188E-2</v>
      </c>
      <c r="F574" s="24">
        <f t="shared" si="19"/>
        <v>1.3877156683083915E-4</v>
      </c>
      <c r="G574" s="115"/>
    </row>
    <row r="575" spans="1:7" x14ac:dyDescent="0.15">
      <c r="A575" s="133" t="s">
        <v>1157</v>
      </c>
      <c r="B575" s="25" t="s">
        <v>1158</v>
      </c>
      <c r="C575" s="134">
        <v>6.4252039999999999</v>
      </c>
      <c r="D575" s="118">
        <v>9.4779999999999998</v>
      </c>
      <c r="E575" s="23">
        <f t="shared" si="18"/>
        <v>-0.32209284659210802</v>
      </c>
      <c r="F575" s="24">
        <f t="shared" si="19"/>
        <v>2.4406200457003307E-4</v>
      </c>
      <c r="G575" s="115"/>
    </row>
    <row r="576" spans="1:7" x14ac:dyDescent="0.15">
      <c r="A576" s="133" t="s">
        <v>1159</v>
      </c>
      <c r="B576" s="25" t="s">
        <v>1160</v>
      </c>
      <c r="C576" s="134">
        <v>6.7718170000000004</v>
      </c>
      <c r="D576" s="118">
        <v>1.664949</v>
      </c>
      <c r="E576" s="23">
        <f t="shared" si="18"/>
        <v>3.0672819407681562</v>
      </c>
      <c r="F576" s="24">
        <f t="shared" si="19"/>
        <v>2.5722813339489731E-4</v>
      </c>
      <c r="G576" s="115"/>
    </row>
    <row r="577" spans="1:7" x14ac:dyDescent="0.15">
      <c r="A577" s="133" t="s">
        <v>1161</v>
      </c>
      <c r="B577" s="25" t="s">
        <v>1162</v>
      </c>
      <c r="C577" s="134">
        <v>3.508953</v>
      </c>
      <c r="D577" s="118">
        <v>1.5707009999999999</v>
      </c>
      <c r="E577" s="23">
        <f t="shared" si="18"/>
        <v>1.2340044349624786</v>
      </c>
      <c r="F577" s="24">
        <f t="shared" si="19"/>
        <v>1.332879241066947E-4</v>
      </c>
      <c r="G577" s="115"/>
    </row>
    <row r="578" spans="1:7" x14ac:dyDescent="0.15">
      <c r="A578" s="133" t="s">
        <v>638</v>
      </c>
      <c r="B578" s="25" t="s">
        <v>833</v>
      </c>
      <c r="C578" s="134">
        <v>5.9793469999999997</v>
      </c>
      <c r="D578" s="118">
        <v>4.0423660000000003</v>
      </c>
      <c r="E578" s="23">
        <f t="shared" si="18"/>
        <v>0.47917011967743628</v>
      </c>
      <c r="F578" s="24">
        <f t="shared" si="19"/>
        <v>2.27126082664428E-4</v>
      </c>
      <c r="G578" s="115"/>
    </row>
    <row r="579" spans="1:7" x14ac:dyDescent="0.15">
      <c r="A579" s="133" t="s">
        <v>1163</v>
      </c>
      <c r="B579" s="25" t="s">
        <v>1164</v>
      </c>
      <c r="C579" s="134">
        <v>4.7757379999999996</v>
      </c>
      <c r="D579" s="118">
        <v>1.2706710000000001</v>
      </c>
      <c r="E579" s="23">
        <f t="shared" si="18"/>
        <v>2.7584378647187187</v>
      </c>
      <c r="F579" s="24">
        <f t="shared" si="19"/>
        <v>1.8140687666590516E-4</v>
      </c>
      <c r="G579" s="115"/>
    </row>
    <row r="580" spans="1:7" x14ac:dyDescent="0.15">
      <c r="A580" s="133" t="s">
        <v>1174</v>
      </c>
      <c r="B580" s="25" t="s">
        <v>1175</v>
      </c>
      <c r="C580" s="134">
        <v>1.7998080000000001</v>
      </c>
      <c r="D580" s="118">
        <v>4.6460319999999999</v>
      </c>
      <c r="E580" s="23">
        <f t="shared" si="18"/>
        <v>-0.6126139466968803</v>
      </c>
      <c r="F580" s="24">
        <f t="shared" si="19"/>
        <v>6.8365883530107705E-5</v>
      </c>
      <c r="G580" s="115"/>
    </row>
    <row r="581" spans="1:7" x14ac:dyDescent="0.15">
      <c r="A581" s="133" t="s">
        <v>1180</v>
      </c>
      <c r="B581" s="25" t="s">
        <v>1181</v>
      </c>
      <c r="C581" s="134">
        <v>0.196219</v>
      </c>
      <c r="D581" s="118">
        <v>3.419792E-2</v>
      </c>
      <c r="E581" s="23">
        <f t="shared" si="18"/>
        <v>4.7377466231864398</v>
      </c>
      <c r="F581" s="24">
        <f t="shared" si="19"/>
        <v>7.4533979737806491E-6</v>
      </c>
      <c r="G581" s="115"/>
    </row>
    <row r="582" spans="1:7" x14ac:dyDescent="0.15">
      <c r="A582" s="133" t="s">
        <v>1184</v>
      </c>
      <c r="B582" s="25" t="s">
        <v>1185</v>
      </c>
      <c r="C582" s="134">
        <v>1.3189919999999999</v>
      </c>
      <c r="D582" s="118">
        <v>6.7131379999999998</v>
      </c>
      <c r="E582" s="23">
        <f t="shared" si="18"/>
        <v>-0.80352079757633466</v>
      </c>
      <c r="F582" s="24">
        <f t="shared" si="19"/>
        <v>5.0102040578297134E-5</v>
      </c>
      <c r="G582" s="115"/>
    </row>
    <row r="583" spans="1:7" x14ac:dyDescent="0.15">
      <c r="A583" s="133" t="s">
        <v>499</v>
      </c>
      <c r="B583" s="25" t="s">
        <v>192</v>
      </c>
      <c r="C583" s="134">
        <v>0.89699590000000007</v>
      </c>
      <c r="D583" s="118">
        <v>0.60325669999999998</v>
      </c>
      <c r="E583" s="23">
        <f t="shared" si="18"/>
        <v>0.4869223997014871</v>
      </c>
      <c r="F583" s="24">
        <f t="shared" si="19"/>
        <v>3.4072477301125532E-5</v>
      </c>
      <c r="G583" s="115"/>
    </row>
    <row r="584" spans="1:7" x14ac:dyDescent="0.15">
      <c r="A584" s="133" t="s">
        <v>680</v>
      </c>
      <c r="B584" s="25" t="s">
        <v>193</v>
      </c>
      <c r="C584" s="134">
        <v>8.9995820000000004E-2</v>
      </c>
      <c r="D584" s="118">
        <v>0.5874682</v>
      </c>
      <c r="E584" s="23">
        <f t="shared" si="18"/>
        <v>-0.84680733357141713</v>
      </c>
      <c r="F584" s="24">
        <f t="shared" si="19"/>
        <v>3.4185000557373547E-6</v>
      </c>
      <c r="G584" s="115"/>
    </row>
    <row r="585" spans="1:7" x14ac:dyDescent="0.15">
      <c r="A585" s="133" t="s">
        <v>690</v>
      </c>
      <c r="B585" s="25" t="s">
        <v>481</v>
      </c>
      <c r="C585" s="134">
        <v>0.3824418</v>
      </c>
      <c r="D585" s="118">
        <v>1.753387</v>
      </c>
      <c r="E585" s="23">
        <f t="shared" si="18"/>
        <v>-0.78188397655509023</v>
      </c>
      <c r="F585" s="24">
        <f t="shared" si="19"/>
        <v>1.4527089309440086E-5</v>
      </c>
      <c r="G585" s="115"/>
    </row>
    <row r="586" spans="1:7" x14ac:dyDescent="0.15">
      <c r="A586" s="133" t="s">
        <v>691</v>
      </c>
      <c r="B586" s="25" t="s">
        <v>1328</v>
      </c>
      <c r="C586" s="134">
        <v>0.40907340000000003</v>
      </c>
      <c r="D586" s="118">
        <v>0.55536469999999993</v>
      </c>
      <c r="E586" s="23">
        <f t="shared" si="18"/>
        <v>-0.26341483353191142</v>
      </c>
      <c r="F586" s="24">
        <f t="shared" si="19"/>
        <v>1.5538693249316127E-5</v>
      </c>
      <c r="G586" s="115"/>
    </row>
    <row r="587" spans="1:7" x14ac:dyDescent="0.15">
      <c r="A587" s="133" t="s">
        <v>692</v>
      </c>
      <c r="B587" s="25" t="s">
        <v>1327</v>
      </c>
      <c r="C587" s="134">
        <v>0.3989297</v>
      </c>
      <c r="D587" s="118">
        <v>0.1588726</v>
      </c>
      <c r="E587" s="23">
        <f t="shared" si="18"/>
        <v>1.5110037854230369</v>
      </c>
      <c r="F587" s="24">
        <f t="shared" si="19"/>
        <v>1.5153383809217874E-5</v>
      </c>
      <c r="G587" s="115"/>
    </row>
    <row r="588" spans="1:7" x14ac:dyDescent="0.15">
      <c r="A588" s="133" t="s">
        <v>693</v>
      </c>
      <c r="B588" s="25" t="s">
        <v>194</v>
      </c>
      <c r="C588" s="134">
        <v>67.468689999999995</v>
      </c>
      <c r="D588" s="118">
        <v>122.50409999999999</v>
      </c>
      <c r="E588" s="23">
        <f t="shared" si="18"/>
        <v>-0.4492536168177228</v>
      </c>
      <c r="F588" s="24">
        <f t="shared" si="19"/>
        <v>2.562804811662656E-3</v>
      </c>
      <c r="G588" s="115"/>
    </row>
    <row r="589" spans="1:7" x14ac:dyDescent="0.15">
      <c r="A589" s="133" t="s">
        <v>694</v>
      </c>
      <c r="B589" s="25" t="s">
        <v>1310</v>
      </c>
      <c r="C589" s="134">
        <v>1.9577359999999999</v>
      </c>
      <c r="D589" s="118">
        <v>0.49386000000000002</v>
      </c>
      <c r="E589" s="23">
        <f t="shared" si="18"/>
        <v>2.9641517839063698</v>
      </c>
      <c r="F589" s="24">
        <f t="shared" si="19"/>
        <v>7.4364794110648978E-5</v>
      </c>
      <c r="G589" s="115"/>
    </row>
    <row r="590" spans="1:7" x14ac:dyDescent="0.15">
      <c r="A590" s="133" t="s">
        <v>695</v>
      </c>
      <c r="B590" s="25" t="s">
        <v>198</v>
      </c>
      <c r="C590" s="134">
        <v>3.4440180000000001E-2</v>
      </c>
      <c r="D590" s="118">
        <v>1.601464</v>
      </c>
      <c r="E590" s="23">
        <f t="shared" si="18"/>
        <v>-0.97849456497304965</v>
      </c>
      <c r="F590" s="24">
        <f t="shared" si="19"/>
        <v>1.3082136175836226E-6</v>
      </c>
      <c r="G590" s="115"/>
    </row>
    <row r="591" spans="1:7" x14ac:dyDescent="0.15">
      <c r="A591" s="133" t="s">
        <v>696</v>
      </c>
      <c r="B591" s="25" t="s">
        <v>479</v>
      </c>
      <c r="C591" s="134">
        <v>3.4084099999999999</v>
      </c>
      <c r="D591" s="118">
        <v>1.894914</v>
      </c>
      <c r="E591" s="23">
        <f t="shared" si="18"/>
        <v>0.79871487571467625</v>
      </c>
      <c r="F591" s="24">
        <f t="shared" si="19"/>
        <v>1.2946878838345779E-4</v>
      </c>
      <c r="G591" s="115"/>
    </row>
    <row r="592" spans="1:7" x14ac:dyDescent="0.15">
      <c r="A592" s="133" t="s">
        <v>682</v>
      </c>
      <c r="B592" s="25" t="s">
        <v>366</v>
      </c>
      <c r="C592" s="134">
        <v>1.125</v>
      </c>
      <c r="D592" s="118">
        <v>0.3409161</v>
      </c>
      <c r="E592" s="23">
        <f t="shared" si="18"/>
        <v>2.2999321533949262</v>
      </c>
      <c r="F592" s="24">
        <f t="shared" si="19"/>
        <v>4.2733235418095241E-5</v>
      </c>
      <c r="G592" s="115"/>
    </row>
    <row r="593" spans="1:7" x14ac:dyDescent="0.15">
      <c r="A593" s="133" t="s">
        <v>683</v>
      </c>
      <c r="B593" s="25" t="s">
        <v>1305</v>
      </c>
      <c r="C593" s="134">
        <v>0.44265759999999998</v>
      </c>
      <c r="D593" s="118">
        <v>0.27948259999999997</v>
      </c>
      <c r="E593" s="23">
        <f t="shared" si="18"/>
        <v>0.58384672247932445</v>
      </c>
      <c r="F593" s="24">
        <f t="shared" si="19"/>
        <v>1.681439238258581E-5</v>
      </c>
      <c r="G593" s="115"/>
    </row>
    <row r="594" spans="1:7" x14ac:dyDescent="0.15">
      <c r="A594" s="133" t="s">
        <v>697</v>
      </c>
      <c r="B594" s="25" t="s">
        <v>203</v>
      </c>
      <c r="C594" s="134">
        <v>1.343367</v>
      </c>
      <c r="D594" s="118">
        <v>1.219163</v>
      </c>
      <c r="E594" s="23">
        <f t="shared" si="18"/>
        <v>0.10187645130306611</v>
      </c>
      <c r="F594" s="24">
        <f t="shared" si="19"/>
        <v>5.1027927345689196E-5</v>
      </c>
      <c r="G594" s="115"/>
    </row>
    <row r="595" spans="1:7" x14ac:dyDescent="0.15">
      <c r="A595" s="133" t="s">
        <v>686</v>
      </c>
      <c r="B595" s="25" t="s">
        <v>1325</v>
      </c>
      <c r="C595" s="134">
        <v>0.30249009999999998</v>
      </c>
      <c r="D595" s="118">
        <v>0.27719300000000002</v>
      </c>
      <c r="E595" s="23">
        <f t="shared" si="18"/>
        <v>9.1261684097361684E-2</v>
      </c>
      <c r="F595" s="24">
        <f t="shared" si="19"/>
        <v>1.1490116137727263E-5</v>
      </c>
      <c r="G595" s="115"/>
    </row>
    <row r="596" spans="1:7" x14ac:dyDescent="0.15">
      <c r="A596" s="133" t="s">
        <v>685</v>
      </c>
      <c r="B596" s="25" t="s">
        <v>1326</v>
      </c>
      <c r="C596" s="134">
        <v>0.27670129999999998</v>
      </c>
      <c r="D596" s="118">
        <v>0.27026709999999998</v>
      </c>
      <c r="E596" s="23">
        <f t="shared" si="18"/>
        <v>2.3806819253989753E-2</v>
      </c>
      <c r="F596" s="24">
        <f t="shared" si="19"/>
        <v>1.0510526038571553E-5</v>
      </c>
      <c r="G596" s="115"/>
    </row>
    <row r="597" spans="1:7" x14ac:dyDescent="0.15">
      <c r="A597" s="133" t="s">
        <v>687</v>
      </c>
      <c r="B597" s="25" t="s">
        <v>345</v>
      </c>
      <c r="C597" s="134">
        <v>7.1539990000000012E-2</v>
      </c>
      <c r="D597" s="118">
        <v>3.5236E-3</v>
      </c>
      <c r="E597" s="23">
        <f t="shared" si="18"/>
        <v>19.303096265183338</v>
      </c>
      <c r="F597" s="24">
        <f t="shared" si="19"/>
        <v>2.7174535417583822E-6</v>
      </c>
      <c r="G597" s="115"/>
    </row>
    <row r="598" spans="1:7" x14ac:dyDescent="0.15">
      <c r="A598" s="133" t="s">
        <v>688</v>
      </c>
      <c r="B598" s="25" t="s">
        <v>1314</v>
      </c>
      <c r="C598" s="134">
        <v>3.1262899999999999E-3</v>
      </c>
      <c r="D598" s="118">
        <v>3.9795999999999998E-3</v>
      </c>
      <c r="E598" s="23">
        <f t="shared" si="18"/>
        <v>-0.2144210473414413</v>
      </c>
      <c r="F598" s="24">
        <f t="shared" si="19"/>
        <v>1.1875243249354397E-7</v>
      </c>
      <c r="G598" s="115"/>
    </row>
    <row r="599" spans="1:7" x14ac:dyDescent="0.15">
      <c r="A599" s="133" t="s">
        <v>689</v>
      </c>
      <c r="B599" s="25" t="s">
        <v>363</v>
      </c>
      <c r="C599" s="134">
        <v>0.67377949999999998</v>
      </c>
      <c r="D599" s="118">
        <v>2.686502E-2</v>
      </c>
      <c r="E599" s="23">
        <f t="shared" si="18"/>
        <v>24.080178611443429</v>
      </c>
      <c r="F599" s="24">
        <f t="shared" si="19"/>
        <v>2.559358043856578E-5</v>
      </c>
      <c r="G599" s="115"/>
    </row>
    <row r="600" spans="1:7" x14ac:dyDescent="0.15">
      <c r="A600" s="133" t="s">
        <v>674</v>
      </c>
      <c r="B600" s="25" t="s">
        <v>1306</v>
      </c>
      <c r="C600" s="134">
        <v>3.8093559999999999E-2</v>
      </c>
      <c r="D600" s="118">
        <v>2.7425000000000001E-3</v>
      </c>
      <c r="E600" s="23">
        <f t="shared" si="18"/>
        <v>12.890085688240655</v>
      </c>
      <c r="F600" s="24">
        <f t="shared" si="19"/>
        <v>1.4469876154607433E-6</v>
      </c>
      <c r="G600" s="115"/>
    </row>
    <row r="601" spans="1:7" x14ac:dyDescent="0.15">
      <c r="A601" s="133" t="s">
        <v>488</v>
      </c>
      <c r="B601" s="25" t="s">
        <v>344</v>
      </c>
      <c r="C601" s="134">
        <v>1.6007750000000001</v>
      </c>
      <c r="D601" s="118">
        <v>1.3351390000000001</v>
      </c>
      <c r="E601" s="23">
        <f t="shared" si="18"/>
        <v>0.19895756172203782</v>
      </c>
      <c r="F601" s="24">
        <f t="shared" si="19"/>
        <v>6.0805595490134591E-5</v>
      </c>
      <c r="G601" s="115"/>
    </row>
    <row r="602" spans="1:7" x14ac:dyDescent="0.15">
      <c r="A602" s="133" t="s">
        <v>698</v>
      </c>
      <c r="B602" s="25" t="s">
        <v>1317</v>
      </c>
      <c r="C602" s="134">
        <v>0.61621550000000003</v>
      </c>
      <c r="D602" s="118">
        <v>0.16955610000000002</v>
      </c>
      <c r="E602" s="23">
        <f t="shared" si="18"/>
        <v>2.634286823063281</v>
      </c>
      <c r="F602" s="24">
        <f t="shared" si="19"/>
        <v>2.3407006248692683E-5</v>
      </c>
      <c r="G602" s="115"/>
    </row>
    <row r="603" spans="1:7" x14ac:dyDescent="0.15">
      <c r="A603" s="133" t="s">
        <v>699</v>
      </c>
      <c r="B603" s="25" t="s">
        <v>367</v>
      </c>
      <c r="C603" s="134">
        <v>2.5924369999999999E-2</v>
      </c>
      <c r="D603" s="118">
        <v>3.8399320000000001E-2</v>
      </c>
      <c r="E603" s="23">
        <f t="shared" si="18"/>
        <v>-0.32487424256471209</v>
      </c>
      <c r="F603" s="24">
        <f t="shared" si="19"/>
        <v>9.8473973891182717E-7</v>
      </c>
      <c r="G603" s="115"/>
    </row>
    <row r="604" spans="1:7" x14ac:dyDescent="0.15">
      <c r="A604" s="133" t="s">
        <v>913</v>
      </c>
      <c r="B604" s="25" t="s">
        <v>368</v>
      </c>
      <c r="C604" s="134">
        <v>0.26613320000000001</v>
      </c>
      <c r="D604" s="118">
        <v>0.64174640000000005</v>
      </c>
      <c r="E604" s="23">
        <f t="shared" si="18"/>
        <v>-0.58529849174066273</v>
      </c>
      <c r="F604" s="24">
        <f t="shared" si="19"/>
        <v>1.0109095722818689E-5</v>
      </c>
      <c r="G604" s="115"/>
    </row>
    <row r="605" spans="1:7" x14ac:dyDescent="0.15">
      <c r="A605" s="133" t="s">
        <v>700</v>
      </c>
      <c r="B605" s="25" t="s">
        <v>369</v>
      </c>
      <c r="C605" s="134">
        <v>0.29809009999999997</v>
      </c>
      <c r="D605" s="118">
        <v>0.27812790000000004</v>
      </c>
      <c r="E605" s="23">
        <f t="shared" si="18"/>
        <v>7.1773453867806536E-2</v>
      </c>
      <c r="F605" s="24">
        <f t="shared" si="19"/>
        <v>1.1322981705869824E-5</v>
      </c>
      <c r="G605" s="115"/>
    </row>
    <row r="606" spans="1:7" x14ac:dyDescent="0.15">
      <c r="A606" s="133" t="s">
        <v>675</v>
      </c>
      <c r="B606" s="25" t="s">
        <v>1307</v>
      </c>
      <c r="C606" s="134">
        <v>0.5416012</v>
      </c>
      <c r="D606" s="118">
        <v>8.2219149999999991E-2</v>
      </c>
      <c r="E606" s="23">
        <f t="shared" si="18"/>
        <v>5.5872877547384041</v>
      </c>
      <c r="F606" s="24">
        <f t="shared" si="19"/>
        <v>2.0572774739842564E-5</v>
      </c>
      <c r="G606" s="115"/>
    </row>
    <row r="607" spans="1:7" x14ac:dyDescent="0.15">
      <c r="A607" s="133" t="s">
        <v>702</v>
      </c>
      <c r="B607" s="25" t="s">
        <v>1324</v>
      </c>
      <c r="C607" s="134">
        <v>0.1872086</v>
      </c>
      <c r="D607" s="118">
        <v>5.1154789999999999E-2</v>
      </c>
      <c r="E607" s="23">
        <f t="shared" si="18"/>
        <v>2.6596494678210978</v>
      </c>
      <c r="F607" s="24">
        <f t="shared" si="19"/>
        <v>7.1111370454151334E-6</v>
      </c>
      <c r="G607" s="115"/>
    </row>
    <row r="608" spans="1:7" x14ac:dyDescent="0.15">
      <c r="A608" s="133" t="s">
        <v>701</v>
      </c>
      <c r="B608" s="25" t="s">
        <v>1323</v>
      </c>
      <c r="C608" s="134">
        <v>0.30308829999999998</v>
      </c>
      <c r="D608" s="118">
        <v>0.1485504</v>
      </c>
      <c r="E608" s="23">
        <f t="shared" si="18"/>
        <v>1.0403061856447371</v>
      </c>
      <c r="F608" s="24">
        <f t="shared" si="19"/>
        <v>1.1512838823440244E-5</v>
      </c>
      <c r="G608" s="115"/>
    </row>
    <row r="609" spans="1:7" x14ac:dyDescent="0.15">
      <c r="A609" s="133" t="s">
        <v>684</v>
      </c>
      <c r="B609" s="25" t="s">
        <v>583</v>
      </c>
      <c r="C609" s="134">
        <v>0.14821899999999999</v>
      </c>
      <c r="D609" s="118">
        <v>0.81549519999999998</v>
      </c>
      <c r="E609" s="23">
        <f t="shared" si="18"/>
        <v>-0.8182466310040819</v>
      </c>
      <c r="F609" s="24">
        <f t="shared" si="19"/>
        <v>5.6301132626085853E-6</v>
      </c>
      <c r="G609" s="115"/>
    </row>
    <row r="610" spans="1:7" x14ac:dyDescent="0.15">
      <c r="A610" s="133" t="s">
        <v>1192</v>
      </c>
      <c r="B610" s="25" t="s">
        <v>1193</v>
      </c>
      <c r="C610" s="134">
        <v>9.9180989999999998</v>
      </c>
      <c r="D610" s="118">
        <v>2.1475909999999998</v>
      </c>
      <c r="E610" s="23">
        <f t="shared" si="18"/>
        <v>3.6182438834955075</v>
      </c>
      <c r="F610" s="24">
        <f t="shared" si="19"/>
        <v>3.7673996397064442E-4</v>
      </c>
      <c r="G610" s="115"/>
    </row>
    <row r="611" spans="1:7" x14ac:dyDescent="0.15">
      <c r="A611" s="133" t="s">
        <v>681</v>
      </c>
      <c r="B611" s="25" t="s">
        <v>196</v>
      </c>
      <c r="C611" s="134">
        <v>0.83818510000000002</v>
      </c>
      <c r="D611" s="118">
        <v>5.5984940000000004E-2</v>
      </c>
      <c r="E611" s="23">
        <f t="shared" si="18"/>
        <v>13.97161736709908</v>
      </c>
      <c r="F611" s="24">
        <f t="shared" si="19"/>
        <v>3.1838543290879735E-5</v>
      </c>
      <c r="G611" s="115"/>
    </row>
    <row r="612" spans="1:7" x14ac:dyDescent="0.15">
      <c r="A612" s="133" t="s">
        <v>707</v>
      </c>
      <c r="B612" s="25" t="s">
        <v>197</v>
      </c>
      <c r="C612" s="134">
        <v>6.6297569999999997</v>
      </c>
      <c r="D612" s="118">
        <v>2.7937409999999998</v>
      </c>
      <c r="E612" s="23">
        <f t="shared" si="18"/>
        <v>1.3730750273557928</v>
      </c>
      <c r="F612" s="24">
        <f t="shared" si="19"/>
        <v>2.5183197035179099E-4</v>
      </c>
      <c r="G612" s="115"/>
    </row>
    <row r="613" spans="1:7" x14ac:dyDescent="0.15">
      <c r="A613" s="133" t="s">
        <v>706</v>
      </c>
      <c r="B613" s="25" t="s">
        <v>199</v>
      </c>
      <c r="C613" s="134">
        <v>1.212005</v>
      </c>
      <c r="D613" s="118">
        <v>3.155605</v>
      </c>
      <c r="E613" s="23">
        <f t="shared" si="18"/>
        <v>-0.61591992660678385</v>
      </c>
      <c r="F613" s="24">
        <f t="shared" si="19"/>
        <v>4.6038128882585352E-5</v>
      </c>
      <c r="G613" s="115"/>
    </row>
    <row r="614" spans="1:7" x14ac:dyDescent="0.15">
      <c r="A614" s="133" t="s">
        <v>705</v>
      </c>
      <c r="B614" s="25" t="s">
        <v>200</v>
      </c>
      <c r="C614" s="134">
        <v>3.065175</v>
      </c>
      <c r="D614" s="118">
        <v>0.9722978000000001</v>
      </c>
      <c r="E614" s="23">
        <f t="shared" si="18"/>
        <v>2.1525063617340279</v>
      </c>
      <c r="F614" s="24">
        <f t="shared" si="19"/>
        <v>1.1643097322014229E-4</v>
      </c>
      <c r="G614" s="115"/>
    </row>
    <row r="615" spans="1:7" x14ac:dyDescent="0.15">
      <c r="A615" s="133" t="s">
        <v>704</v>
      </c>
      <c r="B615" s="25" t="s">
        <v>201</v>
      </c>
      <c r="C615" s="134">
        <v>0.53388419999999992</v>
      </c>
      <c r="D615" s="118">
        <v>0.64509780000000005</v>
      </c>
      <c r="E615" s="23">
        <f t="shared" si="18"/>
        <v>-0.17239804569167672</v>
      </c>
      <c r="F615" s="24">
        <f t="shared" si="19"/>
        <v>2.0279643737423502E-5</v>
      </c>
      <c r="G615" s="115"/>
    </row>
    <row r="616" spans="1:7" x14ac:dyDescent="0.15">
      <c r="A616" s="133" t="s">
        <v>708</v>
      </c>
      <c r="B616" s="25" t="s">
        <v>202</v>
      </c>
      <c r="C616" s="134">
        <v>0.12387289999999999</v>
      </c>
      <c r="D616" s="118">
        <v>7.9449300000000011E-3</v>
      </c>
      <c r="E616" s="23">
        <f t="shared" si="18"/>
        <v>14.59144007562055</v>
      </c>
      <c r="F616" s="24">
        <f t="shared" si="19"/>
        <v>4.7053242645530401E-6</v>
      </c>
      <c r="G616" s="115"/>
    </row>
    <row r="617" spans="1:7" x14ac:dyDescent="0.15">
      <c r="A617" s="133" t="s">
        <v>709</v>
      </c>
      <c r="B617" s="25" t="s">
        <v>204</v>
      </c>
      <c r="C617" s="134">
        <v>0.43937740000000003</v>
      </c>
      <c r="D617" s="118">
        <v>0.2223986</v>
      </c>
      <c r="E617" s="23">
        <f t="shared" si="18"/>
        <v>0.97563024227670514</v>
      </c>
      <c r="F617" s="24">
        <f t="shared" si="19"/>
        <v>1.6689793663636089E-5</v>
      </c>
      <c r="G617" s="115"/>
    </row>
    <row r="618" spans="1:7" x14ac:dyDescent="0.15">
      <c r="A618" s="133" t="s">
        <v>710</v>
      </c>
      <c r="B618" s="25" t="s">
        <v>1318</v>
      </c>
      <c r="C618" s="134">
        <v>0.12572730000000001</v>
      </c>
      <c r="D618" s="118">
        <v>0.77509469999999991</v>
      </c>
      <c r="E618" s="23">
        <f t="shared" si="18"/>
        <v>-0.83779104669403615</v>
      </c>
      <c r="F618" s="24">
        <f t="shared" si="19"/>
        <v>4.7757638305613215E-6</v>
      </c>
      <c r="G618" s="115"/>
    </row>
    <row r="619" spans="1:7" x14ac:dyDescent="0.15">
      <c r="A619" s="133" t="s">
        <v>711</v>
      </c>
      <c r="B619" s="25" t="s">
        <v>205</v>
      </c>
      <c r="C619" s="134">
        <v>22.34761</v>
      </c>
      <c r="D619" s="118">
        <v>91.287840000000003</v>
      </c>
      <c r="E619" s="23">
        <f t="shared" ref="E619:E682" si="20">IF(ISERROR(C619/D619-1),"",((C619/D619-1)))</f>
        <v>-0.75519620137797105</v>
      </c>
      <c r="F619" s="24">
        <f t="shared" ref="F619:F682" si="21">C619/$C$1705</f>
        <v>8.4887615925491496E-4</v>
      </c>
      <c r="G619" s="115"/>
    </row>
    <row r="620" spans="1:7" x14ac:dyDescent="0.15">
      <c r="A620" s="133" t="s">
        <v>703</v>
      </c>
      <c r="B620" s="25" t="s">
        <v>1316</v>
      </c>
      <c r="C620" s="134">
        <v>1.3797079999999999</v>
      </c>
      <c r="D620" s="118">
        <v>1.3029569999999999</v>
      </c>
      <c r="E620" s="23">
        <f t="shared" si="20"/>
        <v>5.8905243995005296E-2</v>
      </c>
      <c r="F620" s="24">
        <f t="shared" si="21"/>
        <v>5.2408343797537196E-5</v>
      </c>
      <c r="G620" s="115"/>
    </row>
    <row r="621" spans="1:7" x14ac:dyDescent="0.15">
      <c r="A621" s="133" t="s">
        <v>712</v>
      </c>
      <c r="B621" s="25" t="s">
        <v>206</v>
      </c>
      <c r="C621" s="134">
        <v>0.2110495</v>
      </c>
      <c r="D621" s="118">
        <v>5.7736510000000005E-2</v>
      </c>
      <c r="E621" s="23">
        <f t="shared" si="20"/>
        <v>2.6553906704786967</v>
      </c>
      <c r="F621" s="24">
        <f t="shared" si="21"/>
        <v>8.0167359718855933E-6</v>
      </c>
      <c r="G621" s="115"/>
    </row>
    <row r="622" spans="1:7" x14ac:dyDescent="0.15">
      <c r="A622" s="133" t="s">
        <v>713</v>
      </c>
      <c r="B622" s="25" t="s">
        <v>207</v>
      </c>
      <c r="C622" s="134">
        <v>0.76212489999999999</v>
      </c>
      <c r="D622" s="118">
        <v>14.67595</v>
      </c>
      <c r="E622" s="23">
        <f t="shared" si="20"/>
        <v>-0.94806980808738106</v>
      </c>
      <c r="F622" s="24">
        <f t="shared" si="21"/>
        <v>2.8949389128615371E-5</v>
      </c>
      <c r="G622" s="115"/>
    </row>
    <row r="623" spans="1:7" x14ac:dyDescent="0.15">
      <c r="A623" s="133" t="s">
        <v>714</v>
      </c>
      <c r="B623" s="25" t="s">
        <v>218</v>
      </c>
      <c r="C623" s="134">
        <v>10.038399999999999</v>
      </c>
      <c r="D623" s="118">
        <v>0.70135269999999994</v>
      </c>
      <c r="E623" s="23">
        <f t="shared" si="20"/>
        <v>13.312912747038688</v>
      </c>
      <c r="F623" s="24">
        <f t="shared" si="21"/>
        <v>3.8130960926311753E-4</v>
      </c>
      <c r="G623" s="115"/>
    </row>
    <row r="624" spans="1:7" x14ac:dyDescent="0.15">
      <c r="A624" s="133" t="s">
        <v>715</v>
      </c>
      <c r="B624" s="25" t="s">
        <v>271</v>
      </c>
      <c r="C624" s="134">
        <v>1.5277339999999999</v>
      </c>
      <c r="D624" s="118">
        <v>1.232191</v>
      </c>
      <c r="E624" s="23">
        <f t="shared" si="20"/>
        <v>0.23985161391375187</v>
      </c>
      <c r="F624" s="24">
        <f t="shared" si="21"/>
        <v>5.8031125936202947E-5</v>
      </c>
      <c r="G624" s="115"/>
    </row>
    <row r="625" spans="1:7" x14ac:dyDescent="0.15">
      <c r="A625" s="133" t="s">
        <v>716</v>
      </c>
      <c r="B625" s="25" t="s">
        <v>115</v>
      </c>
      <c r="C625" s="134">
        <v>0.28901900000000003</v>
      </c>
      <c r="D625" s="118">
        <v>5.6169339999999998E-2</v>
      </c>
      <c r="E625" s="23">
        <f t="shared" si="20"/>
        <v>4.1454939652130509</v>
      </c>
      <c r="F625" s="24">
        <f t="shared" si="21"/>
        <v>1.0978415082046639E-5</v>
      </c>
      <c r="G625" s="115"/>
    </row>
    <row r="626" spans="1:7" x14ac:dyDescent="0.15">
      <c r="A626" s="133" t="s">
        <v>717</v>
      </c>
      <c r="B626" s="25" t="s">
        <v>195</v>
      </c>
      <c r="C626" s="134">
        <v>12.923</v>
      </c>
      <c r="D626" s="118">
        <v>6.0482180000000003</v>
      </c>
      <c r="E626" s="23">
        <f t="shared" si="20"/>
        <v>1.1366624020496614</v>
      </c>
      <c r="F626" s="24">
        <f t="shared" si="21"/>
        <v>4.9088142338492876E-4</v>
      </c>
      <c r="G626" s="115"/>
    </row>
    <row r="627" spans="1:7" x14ac:dyDescent="0.15">
      <c r="A627" s="133" t="s">
        <v>676</v>
      </c>
      <c r="B627" s="25" t="s">
        <v>1313</v>
      </c>
      <c r="C627" s="134">
        <v>3.2724179999999999E-2</v>
      </c>
      <c r="D627" s="118">
        <v>0.81190109999999993</v>
      </c>
      <c r="E627" s="23">
        <f t="shared" si="20"/>
        <v>-0.95969437656877177</v>
      </c>
      <c r="F627" s="24">
        <f t="shared" si="21"/>
        <v>1.2430311891592212E-6</v>
      </c>
      <c r="G627" s="115"/>
    </row>
    <row r="628" spans="1:7" x14ac:dyDescent="0.15">
      <c r="A628" s="133" t="s">
        <v>718</v>
      </c>
      <c r="B628" s="25" t="s">
        <v>346</v>
      </c>
      <c r="C628" s="134">
        <v>2.7304430000000002</v>
      </c>
      <c r="D628" s="118">
        <v>0.59115669999999998</v>
      </c>
      <c r="E628" s="23">
        <f t="shared" si="20"/>
        <v>3.6188142670124526</v>
      </c>
      <c r="F628" s="24">
        <f t="shared" si="21"/>
        <v>1.0371614534639132E-4</v>
      </c>
      <c r="G628" s="115"/>
    </row>
    <row r="629" spans="1:7" x14ac:dyDescent="0.15">
      <c r="A629" s="133" t="s">
        <v>736</v>
      </c>
      <c r="B629" s="25" t="s">
        <v>361</v>
      </c>
      <c r="C629" s="134">
        <v>0.78845659999999995</v>
      </c>
      <c r="D629" s="118">
        <v>0.181229</v>
      </c>
      <c r="E629" s="23">
        <f t="shared" si="20"/>
        <v>3.3506094499224739</v>
      </c>
      <c r="F629" s="24">
        <f t="shared" si="21"/>
        <v>2.99496013375564E-5</v>
      </c>
      <c r="G629" s="115"/>
    </row>
    <row r="630" spans="1:7" x14ac:dyDescent="0.15">
      <c r="A630" s="133" t="s">
        <v>677</v>
      </c>
      <c r="B630" s="25" t="s">
        <v>1308</v>
      </c>
      <c r="C630" s="134">
        <v>2.2839740000000001E-2</v>
      </c>
      <c r="D630" s="118">
        <v>0.31186079999999999</v>
      </c>
      <c r="E630" s="23">
        <f t="shared" si="20"/>
        <v>-0.92676303017243589</v>
      </c>
      <c r="F630" s="24">
        <f t="shared" si="21"/>
        <v>8.6756976560718813E-7</v>
      </c>
      <c r="G630" s="115"/>
    </row>
    <row r="631" spans="1:7" x14ac:dyDescent="0.15">
      <c r="A631" s="133" t="s">
        <v>719</v>
      </c>
      <c r="B631" s="25" t="s">
        <v>364</v>
      </c>
      <c r="C631" s="134">
        <v>3.941538</v>
      </c>
      <c r="D631" s="118">
        <v>1.1037429999999999</v>
      </c>
      <c r="E631" s="23">
        <f t="shared" si="20"/>
        <v>2.5710650033567601</v>
      </c>
      <c r="F631" s="24">
        <f t="shared" si="21"/>
        <v>1.4971970778966068E-4</v>
      </c>
      <c r="G631" s="115"/>
    </row>
    <row r="632" spans="1:7" x14ac:dyDescent="0.15">
      <c r="A632" s="133" t="s">
        <v>719</v>
      </c>
      <c r="B632" s="25" t="s">
        <v>365</v>
      </c>
      <c r="C632" s="134">
        <v>1.408785</v>
      </c>
      <c r="D632" s="118">
        <v>1.1092850000000001</v>
      </c>
      <c r="E632" s="23">
        <f t="shared" si="20"/>
        <v>0.26999373470298416</v>
      </c>
      <c r="F632" s="24">
        <f t="shared" si="21"/>
        <v>5.3512836496427822E-5</v>
      </c>
      <c r="G632" s="115"/>
    </row>
    <row r="633" spans="1:7" x14ac:dyDescent="0.15">
      <c r="A633" s="133" t="s">
        <v>720</v>
      </c>
      <c r="B633" s="25" t="s">
        <v>219</v>
      </c>
      <c r="C633" s="134">
        <v>1.3907530000000001E-2</v>
      </c>
      <c r="D633" s="118">
        <v>7.4319700000000002E-2</v>
      </c>
      <c r="E633" s="23">
        <f t="shared" si="20"/>
        <v>-0.81286886249540835</v>
      </c>
      <c r="F633" s="24">
        <f t="shared" si="21"/>
        <v>5.2827889206597526E-7</v>
      </c>
      <c r="G633" s="115"/>
    </row>
    <row r="634" spans="1:7" x14ac:dyDescent="0.15">
      <c r="A634" s="133" t="s">
        <v>1194</v>
      </c>
      <c r="B634" s="25" t="s">
        <v>1195</v>
      </c>
      <c r="C634" s="134">
        <v>8.0668470000000006E-2</v>
      </c>
      <c r="D634" s="118">
        <v>0.17240759999999999</v>
      </c>
      <c r="E634" s="23">
        <f t="shared" si="20"/>
        <v>-0.53210606724993559</v>
      </c>
      <c r="F634" s="24">
        <f t="shared" si="21"/>
        <v>3.0641997505133811E-6</v>
      </c>
      <c r="G634" s="115"/>
    </row>
    <row r="635" spans="1:7" x14ac:dyDescent="0.15">
      <c r="A635" s="133" t="s">
        <v>1200</v>
      </c>
      <c r="B635" s="25" t="s">
        <v>1201</v>
      </c>
      <c r="C635" s="134">
        <v>0.1333029</v>
      </c>
      <c r="D635" s="118">
        <v>3.8194829999999999E-2</v>
      </c>
      <c r="E635" s="23">
        <f t="shared" si="20"/>
        <v>2.4900770601675672</v>
      </c>
      <c r="F635" s="24">
        <f t="shared" si="21"/>
        <v>5.0635237401020514E-6</v>
      </c>
      <c r="G635" s="115"/>
    </row>
    <row r="636" spans="1:7" x14ac:dyDescent="0.15">
      <c r="A636" s="133" t="s">
        <v>721</v>
      </c>
      <c r="B636" s="25" t="s">
        <v>220</v>
      </c>
      <c r="C636" s="134">
        <v>6.1692119999999999</v>
      </c>
      <c r="D636" s="118">
        <v>5.6042759999999996</v>
      </c>
      <c r="E636" s="23">
        <f t="shared" si="20"/>
        <v>0.10080445716806241</v>
      </c>
      <c r="F636" s="24">
        <f t="shared" si="21"/>
        <v>2.3433812332456728E-4</v>
      </c>
      <c r="G636" s="115"/>
    </row>
    <row r="637" spans="1:7" x14ac:dyDescent="0.15">
      <c r="A637" s="133" t="s">
        <v>722</v>
      </c>
      <c r="B637" s="25" t="s">
        <v>221</v>
      </c>
      <c r="C637" s="134">
        <v>0.94461839999999997</v>
      </c>
      <c r="D637" s="118">
        <v>9.5095949999999991</v>
      </c>
      <c r="E637" s="23">
        <f t="shared" si="20"/>
        <v>-0.90066681073168731</v>
      </c>
      <c r="F637" s="24">
        <f t="shared" si="21"/>
        <v>3.5881422637746182E-5</v>
      </c>
      <c r="G637" s="115"/>
    </row>
    <row r="638" spans="1:7" x14ac:dyDescent="0.15">
      <c r="A638" s="133" t="s">
        <v>723</v>
      </c>
      <c r="B638" s="25" t="s">
        <v>222</v>
      </c>
      <c r="C638" s="134">
        <v>0.1422679</v>
      </c>
      <c r="D638" s="118">
        <v>2.0137070000000001</v>
      </c>
      <c r="E638" s="23">
        <f t="shared" si="20"/>
        <v>-0.92935024807481925</v>
      </c>
      <c r="F638" s="24">
        <f t="shared" si="21"/>
        <v>5.4040601450115842E-6</v>
      </c>
      <c r="G638" s="115"/>
    </row>
    <row r="639" spans="1:7" x14ac:dyDescent="0.15">
      <c r="A639" s="133" t="s">
        <v>1202</v>
      </c>
      <c r="B639" s="25" t="s">
        <v>1203</v>
      </c>
      <c r="C639" s="134">
        <v>4.5822300000000003E-2</v>
      </c>
      <c r="D639" s="118">
        <v>1.147303E-2</v>
      </c>
      <c r="E639" s="23">
        <f t="shared" si="20"/>
        <v>2.9939144236526882</v>
      </c>
      <c r="F639" s="24">
        <f t="shared" si="21"/>
        <v>1.7405645629320762E-6</v>
      </c>
      <c r="G639" s="115"/>
    </row>
    <row r="640" spans="1:7" x14ac:dyDescent="0.15">
      <c r="A640" s="133" t="s">
        <v>724</v>
      </c>
      <c r="B640" s="25" t="s">
        <v>1205</v>
      </c>
      <c r="C640" s="134">
        <v>0.22189300000000001</v>
      </c>
      <c r="D640" s="118">
        <v>1.5265040000000001E-2</v>
      </c>
      <c r="E640" s="23">
        <f t="shared" si="20"/>
        <v>13.536024799148905</v>
      </c>
      <c r="F640" s="24">
        <f t="shared" si="21"/>
        <v>8.4286273836688062E-6</v>
      </c>
      <c r="G640" s="115"/>
    </row>
    <row r="641" spans="1:7" x14ac:dyDescent="0.15">
      <c r="A641" s="133" t="s">
        <v>725</v>
      </c>
      <c r="B641" s="25" t="s">
        <v>1329</v>
      </c>
      <c r="C641" s="134">
        <v>8.0478000000000008E-3</v>
      </c>
      <c r="D641" s="118">
        <v>1.036744E-2</v>
      </c>
      <c r="E641" s="23">
        <f t="shared" si="20"/>
        <v>-0.22374279474971637</v>
      </c>
      <c r="F641" s="24">
        <f t="shared" si="21"/>
        <v>3.0569647288688617E-7</v>
      </c>
      <c r="G641" s="115"/>
    </row>
    <row r="642" spans="1:7" x14ac:dyDescent="0.15">
      <c r="A642" s="133" t="s">
        <v>413</v>
      </c>
      <c r="B642" s="25" t="s">
        <v>1190</v>
      </c>
      <c r="C642" s="134">
        <v>4.8347299999999998E-3</v>
      </c>
      <c r="D642" s="118">
        <v>0.4485054</v>
      </c>
      <c r="E642" s="23">
        <f t="shared" si="20"/>
        <v>-0.98922035275383524</v>
      </c>
      <c r="F642" s="24">
        <f t="shared" si="21"/>
        <v>1.8364769357593563E-7</v>
      </c>
      <c r="G642" s="115"/>
    </row>
    <row r="643" spans="1:7" x14ac:dyDescent="0.15">
      <c r="A643" s="133" t="s">
        <v>414</v>
      </c>
      <c r="B643" s="25" t="s">
        <v>1191</v>
      </c>
      <c r="C643" s="134">
        <v>0.24616660000000001</v>
      </c>
      <c r="D643" s="118">
        <v>0.53189769999999992</v>
      </c>
      <c r="E643" s="23">
        <f t="shared" si="20"/>
        <v>-0.53719183218878364</v>
      </c>
      <c r="F643" s="24">
        <f t="shared" si="21"/>
        <v>9.350662462108519E-6</v>
      </c>
      <c r="G643" s="115"/>
    </row>
    <row r="644" spans="1:7" x14ac:dyDescent="0.15">
      <c r="A644" s="133" t="s">
        <v>726</v>
      </c>
      <c r="B644" s="25" t="s">
        <v>350</v>
      </c>
      <c r="C644" s="134">
        <v>0.41155240000000004</v>
      </c>
      <c r="D644" s="118">
        <v>3.3838399999999999E-3</v>
      </c>
      <c r="E644" s="23">
        <f t="shared" si="20"/>
        <v>120.62288997115704</v>
      </c>
      <c r="F644" s="24">
        <f t="shared" si="21"/>
        <v>1.5632858307628535E-5</v>
      </c>
      <c r="G644" s="115"/>
    </row>
    <row r="645" spans="1:7" x14ac:dyDescent="0.15">
      <c r="A645" s="133" t="s">
        <v>727</v>
      </c>
      <c r="B645" s="25" t="s">
        <v>351</v>
      </c>
      <c r="C645" s="134">
        <v>2.119731E-2</v>
      </c>
      <c r="D645" s="118">
        <v>9.003510000000001E-3</v>
      </c>
      <c r="E645" s="23">
        <f t="shared" si="20"/>
        <v>1.3543384746615486</v>
      </c>
      <c r="F645" s="24">
        <f t="shared" si="21"/>
        <v>8.0518190085363951E-7</v>
      </c>
      <c r="G645" s="115"/>
    </row>
    <row r="646" spans="1:7" x14ac:dyDescent="0.15">
      <c r="A646" s="133" t="s">
        <v>728</v>
      </c>
      <c r="B646" s="25" t="s">
        <v>352</v>
      </c>
      <c r="C646" s="134">
        <v>2.6238270000000001E-2</v>
      </c>
      <c r="D646" s="118">
        <v>1.6153690000000002E-2</v>
      </c>
      <c r="E646" s="23">
        <f t="shared" si="20"/>
        <v>0.62428955860859014</v>
      </c>
      <c r="F646" s="24">
        <f t="shared" si="21"/>
        <v>9.9666326122092965E-7</v>
      </c>
      <c r="G646" s="115"/>
    </row>
    <row r="647" spans="1:7" x14ac:dyDescent="0.15">
      <c r="A647" s="133" t="s">
        <v>729</v>
      </c>
      <c r="B647" s="25" t="s">
        <v>353</v>
      </c>
      <c r="C647" s="134">
        <v>4.93064E-3</v>
      </c>
      <c r="D647" s="118">
        <v>7.7281400000000005E-3</v>
      </c>
      <c r="E647" s="23">
        <f t="shared" si="20"/>
        <v>-0.36198878384708355</v>
      </c>
      <c r="F647" s="24">
        <f t="shared" si="21"/>
        <v>1.8729084433944633E-7</v>
      </c>
      <c r="G647" s="115"/>
    </row>
    <row r="648" spans="1:7" x14ac:dyDescent="0.15">
      <c r="A648" s="133" t="s">
        <v>735</v>
      </c>
      <c r="B648" s="25" t="s">
        <v>347</v>
      </c>
      <c r="C648" s="134">
        <v>0.69833880000000004</v>
      </c>
      <c r="D648" s="118">
        <v>0.4353513</v>
      </c>
      <c r="E648" s="23">
        <f t="shared" si="20"/>
        <v>0.60408111793854768</v>
      </c>
      <c r="F648" s="24">
        <f t="shared" si="21"/>
        <v>2.6526467859546782E-5</v>
      </c>
      <c r="G648" s="115"/>
    </row>
    <row r="649" spans="1:7" x14ac:dyDescent="0.15">
      <c r="A649" s="133" t="s">
        <v>678</v>
      </c>
      <c r="B649" s="25" t="s">
        <v>1303</v>
      </c>
      <c r="C649" s="134">
        <v>0.35119220000000001</v>
      </c>
      <c r="D649" s="118">
        <v>1.0074350000000001</v>
      </c>
      <c r="E649" s="23">
        <f t="shared" si="20"/>
        <v>-0.65139964364946623</v>
      </c>
      <c r="F649" s="24">
        <f t="shared" si="21"/>
        <v>1.3340070186310034E-5</v>
      </c>
      <c r="G649" s="115"/>
    </row>
    <row r="650" spans="1:7" x14ac:dyDescent="0.15">
      <c r="A650" s="133" t="s">
        <v>730</v>
      </c>
      <c r="B650" s="25" t="s">
        <v>357</v>
      </c>
      <c r="C650" s="134">
        <v>9.5147500000000006E-3</v>
      </c>
      <c r="D650" s="118">
        <v>0.48641229999999996</v>
      </c>
      <c r="E650" s="23">
        <f t="shared" si="20"/>
        <v>-0.98043891982172326</v>
      </c>
      <c r="F650" s="24">
        <f t="shared" si="21"/>
        <v>3.6141871261717489E-7</v>
      </c>
      <c r="G650" s="115"/>
    </row>
    <row r="651" spans="1:7" x14ac:dyDescent="0.15">
      <c r="A651" s="133" t="s">
        <v>731</v>
      </c>
      <c r="B651" s="25" t="s">
        <v>358</v>
      </c>
      <c r="C651" s="134">
        <v>9.2517999999999995E-4</v>
      </c>
      <c r="D651" s="118">
        <v>2.6801220000000001E-2</v>
      </c>
      <c r="E651" s="23">
        <f t="shared" si="20"/>
        <v>-0.96547992964499374</v>
      </c>
      <c r="F651" s="24">
        <f t="shared" si="21"/>
        <v>3.5143053105878536E-8</v>
      </c>
      <c r="G651" s="115"/>
    </row>
    <row r="652" spans="1:7" x14ac:dyDescent="0.15">
      <c r="A652" s="133" t="s">
        <v>732</v>
      </c>
      <c r="B652" s="25" t="s">
        <v>359</v>
      </c>
      <c r="C652" s="134">
        <v>4.3251029999999996E-2</v>
      </c>
      <c r="D652" s="118">
        <v>0.2962301</v>
      </c>
      <c r="E652" s="23">
        <f t="shared" si="20"/>
        <v>-0.85399515444244189</v>
      </c>
      <c r="F652" s="24">
        <f t="shared" si="21"/>
        <v>1.6428946196134219E-6</v>
      </c>
      <c r="G652" s="115"/>
    </row>
    <row r="653" spans="1:7" x14ac:dyDescent="0.15">
      <c r="A653" s="133" t="s">
        <v>733</v>
      </c>
      <c r="B653" s="25" t="s">
        <v>360</v>
      </c>
      <c r="C653" s="134">
        <v>3.0270500000000003E-3</v>
      </c>
      <c r="D653" s="118">
        <v>0.14381460000000001</v>
      </c>
      <c r="E653" s="23">
        <f t="shared" si="20"/>
        <v>-0.97895171978366591</v>
      </c>
      <c r="F653" s="24">
        <f t="shared" si="21"/>
        <v>1.1498279135319575E-7</v>
      </c>
      <c r="G653" s="115"/>
    </row>
    <row r="654" spans="1:7" x14ac:dyDescent="0.15">
      <c r="A654" s="133" t="s">
        <v>734</v>
      </c>
      <c r="B654" s="25" t="s">
        <v>348</v>
      </c>
      <c r="C654" s="134">
        <v>0.2256891</v>
      </c>
      <c r="D654" s="118">
        <v>0.16001399999999999</v>
      </c>
      <c r="E654" s="23">
        <f t="shared" si="20"/>
        <v>0.41043346207206888</v>
      </c>
      <c r="F654" s="24">
        <f t="shared" si="21"/>
        <v>8.5728226147538131E-6</v>
      </c>
      <c r="G654" s="115"/>
    </row>
    <row r="655" spans="1:7" x14ac:dyDescent="0.15">
      <c r="A655" s="133" t="s">
        <v>679</v>
      </c>
      <c r="B655" s="25" t="s">
        <v>1315</v>
      </c>
      <c r="C655" s="134">
        <v>0.2089538</v>
      </c>
      <c r="D655" s="118">
        <v>4.8844289999999999E-2</v>
      </c>
      <c r="E655" s="23">
        <f t="shared" si="20"/>
        <v>3.2779575667903043</v>
      </c>
      <c r="F655" s="24">
        <f t="shared" si="21"/>
        <v>7.9371306016938565E-6</v>
      </c>
      <c r="G655" s="115"/>
    </row>
    <row r="656" spans="1:7" x14ac:dyDescent="0.15">
      <c r="A656" s="133" t="s">
        <v>737</v>
      </c>
      <c r="B656" s="25" t="s">
        <v>223</v>
      </c>
      <c r="C656" s="134">
        <v>1.067234</v>
      </c>
      <c r="D656" s="118">
        <v>0.1011896</v>
      </c>
      <c r="E656" s="23">
        <f t="shared" si="20"/>
        <v>9.5468743823475926</v>
      </c>
      <c r="F656" s="24">
        <f t="shared" si="21"/>
        <v>4.0538988238395959E-5</v>
      </c>
      <c r="G656" s="115"/>
    </row>
    <row r="657" spans="1:7" x14ac:dyDescent="0.15">
      <c r="A657" s="133" t="s">
        <v>738</v>
      </c>
      <c r="B657" s="25" t="s">
        <v>1319</v>
      </c>
      <c r="C657" s="134">
        <v>1.0707139999999999E-2</v>
      </c>
      <c r="D657" s="118">
        <v>1.00975E-3</v>
      </c>
      <c r="E657" s="23">
        <f t="shared" si="20"/>
        <v>9.6037534043079962</v>
      </c>
      <c r="F657" s="24">
        <f t="shared" si="21"/>
        <v>4.067117637995593E-7</v>
      </c>
      <c r="G657" s="115"/>
    </row>
    <row r="658" spans="1:7" x14ac:dyDescent="0.15">
      <c r="A658" s="133" t="s">
        <v>739</v>
      </c>
      <c r="B658" s="25" t="s">
        <v>224</v>
      </c>
      <c r="C658" s="134">
        <v>7.5506840000000004</v>
      </c>
      <c r="D658" s="118">
        <v>3.5616150000000002</v>
      </c>
      <c r="E658" s="23">
        <f t="shared" si="20"/>
        <v>1.120016902444537</v>
      </c>
      <c r="F658" s="24">
        <f t="shared" si="21"/>
        <v>2.8681347283524006E-4</v>
      </c>
      <c r="G658" s="115"/>
    </row>
    <row r="659" spans="1:7" x14ac:dyDescent="0.15">
      <c r="A659" s="133" t="s">
        <v>740</v>
      </c>
      <c r="B659" s="25" t="s">
        <v>1311</v>
      </c>
      <c r="C659" s="134">
        <v>0.1051473</v>
      </c>
      <c r="D659" s="118">
        <v>0.25665110000000002</v>
      </c>
      <c r="E659" s="23">
        <f t="shared" si="20"/>
        <v>-0.59031034739379651</v>
      </c>
      <c r="F659" s="24">
        <f t="shared" si="21"/>
        <v>3.9940305106462981E-6</v>
      </c>
      <c r="G659" s="115"/>
    </row>
    <row r="660" spans="1:7" x14ac:dyDescent="0.15">
      <c r="A660" s="133" t="s">
        <v>741</v>
      </c>
      <c r="B660" s="25" t="s">
        <v>1312</v>
      </c>
      <c r="C660" s="134">
        <v>6.5427599999999999E-3</v>
      </c>
      <c r="D660" s="118">
        <v>3.9950000000000003E-3</v>
      </c>
      <c r="E660" s="23">
        <f t="shared" si="20"/>
        <v>0.63773717146433029</v>
      </c>
      <c r="F660" s="24">
        <f t="shared" si="21"/>
        <v>2.4852738076808608E-7</v>
      </c>
      <c r="G660" s="115"/>
    </row>
    <row r="661" spans="1:7" x14ac:dyDescent="0.15">
      <c r="A661" s="133" t="s">
        <v>742</v>
      </c>
      <c r="B661" s="25" t="s">
        <v>362</v>
      </c>
      <c r="C661" s="134">
        <v>1.99518</v>
      </c>
      <c r="D661" s="118">
        <v>1.1007150000000001</v>
      </c>
      <c r="E661" s="23">
        <f t="shared" si="20"/>
        <v>0.81262179583270844</v>
      </c>
      <c r="F661" s="24">
        <f t="shared" si="21"/>
        <v>7.5787108125755783E-5</v>
      </c>
      <c r="G661" s="115"/>
    </row>
    <row r="662" spans="1:7" x14ac:dyDescent="0.15">
      <c r="A662" s="133" t="s">
        <v>743</v>
      </c>
      <c r="B662" s="25" t="s">
        <v>1309</v>
      </c>
      <c r="C662" s="134">
        <v>9.5800299999999998E-3</v>
      </c>
      <c r="D662" s="118">
        <v>1.6507200000000001E-3</v>
      </c>
      <c r="E662" s="23">
        <f t="shared" si="20"/>
        <v>4.8035463312978575</v>
      </c>
      <c r="F662" s="24">
        <f t="shared" si="21"/>
        <v>3.6389837982436885E-7</v>
      </c>
      <c r="G662" s="115"/>
    </row>
    <row r="663" spans="1:7" x14ac:dyDescent="0.15">
      <c r="A663" s="133" t="s">
        <v>658</v>
      </c>
      <c r="B663" s="25" t="s">
        <v>660</v>
      </c>
      <c r="C663" s="134">
        <v>3.298006</v>
      </c>
      <c r="D663" s="118">
        <v>2.688275</v>
      </c>
      <c r="E663" s="23">
        <f t="shared" si="20"/>
        <v>0.22681124512931161</v>
      </c>
      <c r="F663" s="24">
        <f t="shared" si="21"/>
        <v>1.2527508160736943E-4</v>
      </c>
      <c r="G663" s="115"/>
    </row>
    <row r="664" spans="1:7" x14ac:dyDescent="0.15">
      <c r="A664" s="133" t="s">
        <v>1437</v>
      </c>
      <c r="B664" s="25" t="s">
        <v>661</v>
      </c>
      <c r="C664" s="134">
        <v>1.581825</v>
      </c>
      <c r="D664" s="118">
        <v>3.2609400000000002</v>
      </c>
      <c r="E664" s="23">
        <f t="shared" si="20"/>
        <v>-0.51491747778247987</v>
      </c>
      <c r="F664" s="24">
        <f t="shared" si="21"/>
        <v>6.008577788020312E-5</v>
      </c>
      <c r="G664" s="115"/>
    </row>
    <row r="665" spans="1:7" x14ac:dyDescent="0.15">
      <c r="A665" s="133" t="s">
        <v>659</v>
      </c>
      <c r="B665" s="25" t="s">
        <v>662</v>
      </c>
      <c r="C665" s="134">
        <v>1.4217949999999999</v>
      </c>
      <c r="D665" s="118">
        <v>3.9128340000000001</v>
      </c>
      <c r="E665" s="23">
        <f t="shared" si="20"/>
        <v>-0.63663293663876364</v>
      </c>
      <c r="F665" s="24">
        <f t="shared" si="21"/>
        <v>5.4007022623351753E-5</v>
      </c>
      <c r="G665" s="115"/>
    </row>
    <row r="666" spans="1:7" x14ac:dyDescent="0.15">
      <c r="A666" s="133" t="s">
        <v>1438</v>
      </c>
      <c r="B666" s="25" t="s">
        <v>878</v>
      </c>
      <c r="C666" s="134">
        <v>1.4041809999999999</v>
      </c>
      <c r="D666" s="118">
        <v>7.4650999999999996</v>
      </c>
      <c r="E666" s="23">
        <f t="shared" si="20"/>
        <v>-0.81190057735328391</v>
      </c>
      <c r="F666" s="24">
        <f t="shared" si="21"/>
        <v>5.3337953104547902E-5</v>
      </c>
      <c r="G666" s="115"/>
    </row>
    <row r="667" spans="1:7" x14ac:dyDescent="0.15">
      <c r="A667" s="133" t="s">
        <v>508</v>
      </c>
      <c r="B667" s="25" t="s">
        <v>1413</v>
      </c>
      <c r="C667" s="134">
        <v>3.26232E-3</v>
      </c>
      <c r="D667" s="118">
        <v>1.177488E-2</v>
      </c>
      <c r="E667" s="23">
        <f t="shared" si="20"/>
        <v>-0.72294239941298766</v>
      </c>
      <c r="F667" s="24">
        <f t="shared" si="21"/>
        <v>1.2391954539480931E-7</v>
      </c>
      <c r="G667" s="115"/>
    </row>
    <row r="668" spans="1:7" x14ac:dyDescent="0.15">
      <c r="A668" s="133" t="s">
        <v>509</v>
      </c>
      <c r="B668" s="25" t="s">
        <v>1415</v>
      </c>
      <c r="C668" s="134">
        <v>1.39564</v>
      </c>
      <c r="D668" s="118">
        <v>0.91014169999999994</v>
      </c>
      <c r="E668" s="23">
        <f t="shared" si="20"/>
        <v>0.53343155247144503</v>
      </c>
      <c r="F668" s="24">
        <f t="shared" si="21"/>
        <v>5.3013522381253728E-5</v>
      </c>
      <c r="G668" s="115"/>
    </row>
    <row r="669" spans="1:7" x14ac:dyDescent="0.15">
      <c r="A669" s="133" t="s">
        <v>510</v>
      </c>
      <c r="B669" s="25" t="s">
        <v>1417</v>
      </c>
      <c r="C669" s="134">
        <v>1.172064</v>
      </c>
      <c r="D669" s="118">
        <v>0.28378500000000001</v>
      </c>
      <c r="E669" s="23">
        <f t="shared" si="20"/>
        <v>3.1301125852317773</v>
      </c>
      <c r="F669" s="24">
        <f t="shared" si="21"/>
        <v>4.4520966077399448E-5</v>
      </c>
      <c r="G669" s="115"/>
    </row>
    <row r="670" spans="1:7" x14ac:dyDescent="0.15">
      <c r="A670" s="133" t="s">
        <v>511</v>
      </c>
      <c r="B670" s="25" t="s">
        <v>1419</v>
      </c>
      <c r="C670" s="134">
        <v>4.3528799999999999E-3</v>
      </c>
      <c r="D670" s="118">
        <v>0.68372710000000003</v>
      </c>
      <c r="E670" s="23">
        <f t="shared" si="20"/>
        <v>-0.99363360030632109</v>
      </c>
      <c r="F670" s="24">
        <f t="shared" si="21"/>
        <v>1.6534457403263858E-7</v>
      </c>
      <c r="G670" s="115"/>
    </row>
    <row r="671" spans="1:7" x14ac:dyDescent="0.15">
      <c r="A671" s="133" t="s">
        <v>1435</v>
      </c>
      <c r="B671" s="25" t="s">
        <v>1436</v>
      </c>
      <c r="C671" s="134">
        <v>1.96686E-3</v>
      </c>
      <c r="D671" s="118">
        <v>4.0429799999999998E-3</v>
      </c>
      <c r="E671" s="23">
        <f t="shared" si="20"/>
        <v>-0.51351231022661503</v>
      </c>
      <c r="F671" s="24">
        <f t="shared" si="21"/>
        <v>7.4711370146164275E-8</v>
      </c>
      <c r="G671" s="115"/>
    </row>
    <row r="672" spans="1:7" x14ac:dyDescent="0.15">
      <c r="A672" s="139" t="s">
        <v>529</v>
      </c>
      <c r="B672" s="25" t="s">
        <v>1421</v>
      </c>
      <c r="C672" s="134">
        <v>0.77803690000000003</v>
      </c>
      <c r="D672" s="118">
        <v>0.3134478</v>
      </c>
      <c r="E672" s="23">
        <f t="shared" si="20"/>
        <v>1.4821896979337548</v>
      </c>
      <c r="F672" s="24">
        <f t="shared" si="21"/>
        <v>2.9553808010368913E-5</v>
      </c>
      <c r="G672" s="115"/>
    </row>
    <row r="673" spans="1:7" x14ac:dyDescent="0.15">
      <c r="A673" s="133" t="s">
        <v>530</v>
      </c>
      <c r="B673" s="25" t="s">
        <v>1423</v>
      </c>
      <c r="C673" s="134">
        <v>1.0741909999999999</v>
      </c>
      <c r="D673" s="118">
        <v>0.2013809</v>
      </c>
      <c r="E673" s="23">
        <f t="shared" si="20"/>
        <v>4.3341255302762072</v>
      </c>
      <c r="F673" s="24">
        <f t="shared" si="21"/>
        <v>4.080325056622146E-5</v>
      </c>
      <c r="G673" s="115"/>
    </row>
    <row r="674" spans="1:7" x14ac:dyDescent="0.15">
      <c r="A674" s="133" t="s">
        <v>512</v>
      </c>
      <c r="B674" s="25" t="s">
        <v>1425</v>
      </c>
      <c r="C674" s="134">
        <v>0.1216544</v>
      </c>
      <c r="D674" s="118">
        <v>3.60962E-3</v>
      </c>
      <c r="E674" s="23">
        <f t="shared" si="20"/>
        <v>32.702827444440132</v>
      </c>
      <c r="F674" s="24">
        <f t="shared" si="21"/>
        <v>4.6210543243085559E-6</v>
      </c>
      <c r="G674" s="115"/>
    </row>
    <row r="675" spans="1:7" x14ac:dyDescent="0.15">
      <c r="A675" s="133" t="s">
        <v>515</v>
      </c>
      <c r="B675" s="25" t="s">
        <v>1427</v>
      </c>
      <c r="C675" s="134">
        <v>0.21500270000000002</v>
      </c>
      <c r="D675" s="118">
        <v>5.3836740000000001E-2</v>
      </c>
      <c r="E675" s="23">
        <f t="shared" si="20"/>
        <v>2.9936054820555631</v>
      </c>
      <c r="F675" s="24">
        <f t="shared" si="21"/>
        <v>8.1668986618898723E-6</v>
      </c>
      <c r="G675" s="115"/>
    </row>
    <row r="676" spans="1:7" x14ac:dyDescent="0.15">
      <c r="A676" s="133" t="s">
        <v>513</v>
      </c>
      <c r="B676" s="25" t="s">
        <v>1429</v>
      </c>
      <c r="C676" s="134">
        <v>0.1187723</v>
      </c>
      <c r="D676" s="118">
        <v>3.2436279999999998E-2</v>
      </c>
      <c r="E676" s="23">
        <f t="shared" si="20"/>
        <v>2.6617115156238631</v>
      </c>
      <c r="F676" s="24">
        <f t="shared" si="21"/>
        <v>4.5115774729321188E-6</v>
      </c>
      <c r="G676" s="115"/>
    </row>
    <row r="677" spans="1:7" x14ac:dyDescent="0.15">
      <c r="A677" s="133" t="s">
        <v>514</v>
      </c>
      <c r="B677" s="25" t="s">
        <v>1431</v>
      </c>
      <c r="C677" s="134">
        <v>2.9943599999999997E-2</v>
      </c>
      <c r="D677" s="118">
        <v>1.1485999999999998E-3</v>
      </c>
      <c r="E677" s="23">
        <f t="shared" si="20"/>
        <v>25.069650008706251</v>
      </c>
      <c r="F677" s="24">
        <f t="shared" si="21"/>
        <v>1.1374105849469125E-6</v>
      </c>
      <c r="G677" s="115"/>
    </row>
    <row r="678" spans="1:7" x14ac:dyDescent="0.15">
      <c r="A678" s="133" t="s">
        <v>1432</v>
      </c>
      <c r="B678" s="25" t="s">
        <v>1433</v>
      </c>
      <c r="C678" s="134">
        <v>1.8863000000000001E-2</v>
      </c>
      <c r="D678" s="118">
        <v>5.4819500000000002E-3</v>
      </c>
      <c r="E678" s="23">
        <f t="shared" si="20"/>
        <v>2.4409288665529605</v>
      </c>
      <c r="F678" s="24">
        <f t="shared" si="21"/>
        <v>7.1651290639247161E-7</v>
      </c>
      <c r="G678" s="115"/>
    </row>
    <row r="679" spans="1:7" x14ac:dyDescent="0.15">
      <c r="A679" s="133" t="s">
        <v>516</v>
      </c>
      <c r="B679" s="25" t="s">
        <v>1434</v>
      </c>
      <c r="C679" s="134">
        <v>2.7665200000000002E-3</v>
      </c>
      <c r="D679" s="118">
        <v>9.3012000000000008E-3</v>
      </c>
      <c r="E679" s="23">
        <f t="shared" si="20"/>
        <v>-0.70256311013632655</v>
      </c>
      <c r="F679" s="24">
        <f t="shared" si="21"/>
        <v>1.0508653373232787E-7</v>
      </c>
      <c r="G679" s="115"/>
    </row>
    <row r="680" spans="1:7" x14ac:dyDescent="0.15">
      <c r="A680" s="133" t="s">
        <v>517</v>
      </c>
      <c r="B680" s="25" t="s">
        <v>111</v>
      </c>
      <c r="C680" s="134">
        <v>0.1396289</v>
      </c>
      <c r="D680" s="118">
        <v>8.4409570000000003E-2</v>
      </c>
      <c r="E680" s="23">
        <f t="shared" si="20"/>
        <v>0.65418328751111976</v>
      </c>
      <c r="F680" s="24">
        <f t="shared" si="21"/>
        <v>5.3038174709952696E-6</v>
      </c>
      <c r="G680" s="115"/>
    </row>
    <row r="681" spans="1:7" x14ac:dyDescent="0.15">
      <c r="A681" s="133" t="s">
        <v>247</v>
      </c>
      <c r="B681" s="25" t="s">
        <v>248</v>
      </c>
      <c r="C681" s="134">
        <v>73.571010000000001</v>
      </c>
      <c r="D681" s="118">
        <v>72.062799999999996</v>
      </c>
      <c r="E681" s="23">
        <f t="shared" si="20"/>
        <v>2.0929106279522935E-2</v>
      </c>
      <c r="F681" s="24">
        <f t="shared" si="21"/>
        <v>2.7946020358018127E-3</v>
      </c>
      <c r="G681" s="115"/>
    </row>
    <row r="682" spans="1:7" x14ac:dyDescent="0.15">
      <c r="A682" s="133" t="s">
        <v>233</v>
      </c>
      <c r="B682" s="25" t="s">
        <v>890</v>
      </c>
      <c r="C682" s="134">
        <v>0.3441111</v>
      </c>
      <c r="D682" s="118">
        <v>0.16462689999999999</v>
      </c>
      <c r="E682" s="23">
        <f t="shared" si="20"/>
        <v>1.0902483130035252</v>
      </c>
      <c r="F682" s="24">
        <f t="shared" si="21"/>
        <v>1.307109390780419E-5</v>
      </c>
      <c r="G682" s="115"/>
    </row>
    <row r="683" spans="1:7" x14ac:dyDescent="0.15">
      <c r="A683" s="133" t="s">
        <v>234</v>
      </c>
      <c r="B683" s="25" t="s">
        <v>891</v>
      </c>
      <c r="C683" s="134">
        <v>36.110190000000003</v>
      </c>
      <c r="D683" s="118">
        <v>22.31363</v>
      </c>
      <c r="E683" s="23">
        <f t="shared" ref="E683:E746" si="22">IF(ISERROR(C683/D683-1),"",((C683/D683-1)))</f>
        <v>0.61830190784735617</v>
      </c>
      <c r="F683" s="24">
        <f t="shared" ref="F683:F746" si="23">C683/$C$1705</f>
        <v>1.3716491113441322E-3</v>
      </c>
      <c r="G683" s="115"/>
    </row>
    <row r="684" spans="1:7" x14ac:dyDescent="0.15">
      <c r="A684" s="133" t="s">
        <v>518</v>
      </c>
      <c r="B684" s="131" t="s">
        <v>1242</v>
      </c>
      <c r="C684" s="134">
        <v>138.04320000000001</v>
      </c>
      <c r="D684" s="118">
        <v>201.8075</v>
      </c>
      <c r="E684" s="23">
        <f t="shared" si="22"/>
        <v>-0.31596595765766877</v>
      </c>
      <c r="F684" s="24">
        <f t="shared" si="23"/>
        <v>5.2435845008597382E-3</v>
      </c>
      <c r="G684" s="115"/>
    </row>
    <row r="685" spans="1:7" x14ac:dyDescent="0.15">
      <c r="A685" s="133" t="s">
        <v>519</v>
      </c>
      <c r="B685" s="25" t="s">
        <v>249</v>
      </c>
      <c r="C685" s="134">
        <v>2.2158989999999998</v>
      </c>
      <c r="D685" s="118">
        <v>1.201001</v>
      </c>
      <c r="E685" s="23">
        <f t="shared" si="22"/>
        <v>0.84504342627524864</v>
      </c>
      <c r="F685" s="24">
        <f t="shared" si="23"/>
        <v>8.4171141004197174E-5</v>
      </c>
      <c r="G685" s="115"/>
    </row>
    <row r="686" spans="1:7" x14ac:dyDescent="0.15">
      <c r="A686" s="133" t="s">
        <v>602</v>
      </c>
      <c r="B686" s="111" t="s">
        <v>1250</v>
      </c>
      <c r="C686" s="134">
        <v>1.5894550000000001</v>
      </c>
      <c r="D686" s="118">
        <v>0.3686547</v>
      </c>
      <c r="E686" s="23">
        <f t="shared" si="22"/>
        <v>3.3115007078439529</v>
      </c>
      <c r="F686" s="24">
        <f t="shared" si="23"/>
        <v>6.0375604179083178E-5</v>
      </c>
      <c r="G686" s="115"/>
    </row>
    <row r="687" spans="1:7" x14ac:dyDescent="0.15">
      <c r="A687" s="133" t="s">
        <v>915</v>
      </c>
      <c r="B687" s="25" t="s">
        <v>1251</v>
      </c>
      <c r="C687" s="134">
        <v>169.52199999999999</v>
      </c>
      <c r="D687" s="118">
        <v>289.6943</v>
      </c>
      <c r="E687" s="23">
        <f t="shared" si="22"/>
        <v>-0.41482452364440725</v>
      </c>
      <c r="F687" s="24">
        <f t="shared" si="23"/>
        <v>6.4393098084856368E-3</v>
      </c>
      <c r="G687" s="115"/>
    </row>
    <row r="688" spans="1:7" x14ac:dyDescent="0.15">
      <c r="A688" s="133" t="s">
        <v>415</v>
      </c>
      <c r="B688" s="111" t="s">
        <v>1252</v>
      </c>
      <c r="C688" s="134">
        <v>43.799250000000001</v>
      </c>
      <c r="D688" s="118">
        <v>93.558130000000006</v>
      </c>
      <c r="E688" s="23">
        <f t="shared" si="22"/>
        <v>-0.53184987771773551</v>
      </c>
      <c r="F688" s="24">
        <f t="shared" si="23"/>
        <v>1.6637188101208959E-3</v>
      </c>
      <c r="G688" s="115"/>
    </row>
    <row r="689" spans="1:7" x14ac:dyDescent="0.15">
      <c r="A689" s="133" t="s">
        <v>520</v>
      </c>
      <c r="B689" s="25" t="s">
        <v>250</v>
      </c>
      <c r="C689" s="134">
        <v>0.37911409999999995</v>
      </c>
      <c r="D689" s="118">
        <v>0.89837430000000007</v>
      </c>
      <c r="E689" s="23">
        <f t="shared" si="22"/>
        <v>-0.57799983815209321</v>
      </c>
      <c r="F689" s="24">
        <f t="shared" si="23"/>
        <v>1.4400686298328266E-5</v>
      </c>
      <c r="G689" s="115"/>
    </row>
    <row r="690" spans="1:7" x14ac:dyDescent="0.15">
      <c r="A690" s="133" t="s">
        <v>521</v>
      </c>
      <c r="B690" s="25" t="s">
        <v>251</v>
      </c>
      <c r="C690" s="134">
        <v>5.2722619999999996</v>
      </c>
      <c r="D690" s="118">
        <v>3.9012720000000001</v>
      </c>
      <c r="E690" s="23">
        <f t="shared" si="22"/>
        <v>0.35142128003379391</v>
      </c>
      <c r="F690" s="24">
        <f t="shared" si="23"/>
        <v>2.002673895394468E-4</v>
      </c>
      <c r="G690" s="115"/>
    </row>
    <row r="691" spans="1:7" x14ac:dyDescent="0.15">
      <c r="A691" s="133" t="s">
        <v>524</v>
      </c>
      <c r="B691" s="25" t="s">
        <v>252</v>
      </c>
      <c r="C691" s="134">
        <v>9.1330829999999992</v>
      </c>
      <c r="D691" s="118">
        <v>9.1649960000000004</v>
      </c>
      <c r="E691" s="23">
        <f t="shared" si="22"/>
        <v>-3.4820528017689423E-3</v>
      </c>
      <c r="F691" s="24">
        <f t="shared" si="23"/>
        <v>3.4692105416178089E-4</v>
      </c>
      <c r="G691" s="115"/>
    </row>
    <row r="692" spans="1:7" x14ac:dyDescent="0.15">
      <c r="A692" s="133" t="s">
        <v>522</v>
      </c>
      <c r="B692" s="25" t="s">
        <v>253</v>
      </c>
      <c r="C692" s="134">
        <v>5.6910449999999999</v>
      </c>
      <c r="D692" s="118">
        <v>3.8271489999999999</v>
      </c>
      <c r="E692" s="23">
        <f t="shared" si="22"/>
        <v>0.48701944972615396</v>
      </c>
      <c r="F692" s="24">
        <f t="shared" si="23"/>
        <v>2.1617490289775452E-4</v>
      </c>
      <c r="G692" s="115"/>
    </row>
    <row r="693" spans="1:7" x14ac:dyDescent="0.15">
      <c r="A693" s="133" t="s">
        <v>604</v>
      </c>
      <c r="B693" s="25" t="s">
        <v>1260</v>
      </c>
      <c r="C693" s="134">
        <v>1.9157279999999999E-2</v>
      </c>
      <c r="D693" s="118">
        <v>1.15855E-2</v>
      </c>
      <c r="E693" s="23">
        <f t="shared" si="22"/>
        <v>0.65355660092356804</v>
      </c>
      <c r="F693" s="24">
        <f t="shared" si="23"/>
        <v>7.2769116107588224E-7</v>
      </c>
      <c r="G693" s="115"/>
    </row>
    <row r="694" spans="1:7" x14ac:dyDescent="0.15">
      <c r="A694" s="133" t="s">
        <v>523</v>
      </c>
      <c r="B694" s="25" t="s">
        <v>254</v>
      </c>
      <c r="C694" s="134">
        <v>1.5819160000000001</v>
      </c>
      <c r="D694" s="118">
        <v>1.9501630000000001</v>
      </c>
      <c r="E694" s="23">
        <f t="shared" si="22"/>
        <v>-0.18882883123103045</v>
      </c>
      <c r="F694" s="24">
        <f t="shared" si="23"/>
        <v>6.0089234524134718E-5</v>
      </c>
      <c r="G694" s="115"/>
    </row>
    <row r="695" spans="1:7" x14ac:dyDescent="0.15">
      <c r="A695" s="133" t="s">
        <v>1267</v>
      </c>
      <c r="B695" s="25" t="s">
        <v>1268</v>
      </c>
      <c r="C695" s="134">
        <v>71.859530000000007</v>
      </c>
      <c r="D695" s="118">
        <v>66.597549999999998</v>
      </c>
      <c r="E695" s="23">
        <f t="shared" si="22"/>
        <v>7.901161529215428E-2</v>
      </c>
      <c r="F695" s="24">
        <f t="shared" si="23"/>
        <v>2.729591300021047E-3</v>
      </c>
      <c r="G695" s="115"/>
    </row>
    <row r="696" spans="1:7" x14ac:dyDescent="0.15">
      <c r="A696" s="133" t="s">
        <v>1269</v>
      </c>
      <c r="B696" s="111" t="s">
        <v>1270</v>
      </c>
      <c r="C696" s="134">
        <v>9.8643370000000008</v>
      </c>
      <c r="D696" s="118">
        <v>6.0933020000000004</v>
      </c>
      <c r="E696" s="23">
        <f t="shared" si="22"/>
        <v>0.61888201175651569</v>
      </c>
      <c r="F696" s="24">
        <f t="shared" si="23"/>
        <v>3.7469780912393545E-4</v>
      </c>
      <c r="G696" s="115"/>
    </row>
    <row r="697" spans="1:7" x14ac:dyDescent="0.15">
      <c r="A697" s="133" t="s">
        <v>1271</v>
      </c>
      <c r="B697" s="111" t="s">
        <v>1272</v>
      </c>
      <c r="C697" s="134">
        <v>1.990267</v>
      </c>
      <c r="D697" s="118">
        <v>2.0021680000000002</v>
      </c>
      <c r="E697" s="23">
        <f t="shared" si="22"/>
        <v>-5.944056642599449E-3</v>
      </c>
      <c r="F697" s="24">
        <f t="shared" si="23"/>
        <v>7.5600487338547699E-5</v>
      </c>
      <c r="G697" s="115"/>
    </row>
    <row r="698" spans="1:7" x14ac:dyDescent="0.15">
      <c r="A698" s="133" t="s">
        <v>1275</v>
      </c>
      <c r="B698" s="111" t="s">
        <v>1276</v>
      </c>
      <c r="C698" s="134">
        <v>6.5955409999999999</v>
      </c>
      <c r="D698" s="118">
        <v>2.0342920000000002</v>
      </c>
      <c r="E698" s="23">
        <f t="shared" si="22"/>
        <v>2.2421800803424481</v>
      </c>
      <c r="F698" s="24">
        <f t="shared" si="23"/>
        <v>2.5053227223351051E-4</v>
      </c>
      <c r="G698" s="115"/>
    </row>
    <row r="699" spans="1:7" x14ac:dyDescent="0.15">
      <c r="A699" s="133" t="s">
        <v>1279</v>
      </c>
      <c r="B699" s="25" t="s">
        <v>1280</v>
      </c>
      <c r="C699" s="134">
        <v>1.8817170000000001</v>
      </c>
      <c r="D699" s="118">
        <v>0.21271679999999998</v>
      </c>
      <c r="E699" s="23">
        <f t="shared" si="22"/>
        <v>7.8461137061106605</v>
      </c>
      <c r="F699" s="24">
        <f t="shared" si="23"/>
        <v>7.1477204934428375E-5</v>
      </c>
      <c r="G699" s="115"/>
    </row>
    <row r="700" spans="1:7" x14ac:dyDescent="0.15">
      <c r="A700" s="133" t="s">
        <v>1283</v>
      </c>
      <c r="B700" s="25" t="s">
        <v>1284</v>
      </c>
      <c r="C700" s="134">
        <v>2.2731249999999998</v>
      </c>
      <c r="D700" s="118">
        <v>0.44792470000000001</v>
      </c>
      <c r="E700" s="23">
        <f t="shared" si="22"/>
        <v>4.0747927051131585</v>
      </c>
      <c r="F700" s="24">
        <f t="shared" si="23"/>
        <v>8.6344876230895769E-5</v>
      </c>
      <c r="G700" s="115"/>
    </row>
    <row r="701" spans="1:7" x14ac:dyDescent="0.15">
      <c r="A701" s="133" t="s">
        <v>1287</v>
      </c>
      <c r="B701" s="25" t="s">
        <v>1288</v>
      </c>
      <c r="C701" s="134">
        <v>5.5136099999999995E-3</v>
      </c>
      <c r="D701" s="118">
        <v>2.310791</v>
      </c>
      <c r="E701" s="23">
        <f t="shared" si="22"/>
        <v>-0.99761397287768561</v>
      </c>
      <c r="F701" s="24">
        <f t="shared" si="23"/>
        <v>2.0943501700761253E-7</v>
      </c>
      <c r="G701" s="115"/>
    </row>
    <row r="702" spans="1:7" x14ac:dyDescent="0.15">
      <c r="A702" s="133" t="s">
        <v>1343</v>
      </c>
      <c r="B702" s="25" t="s">
        <v>1344</v>
      </c>
      <c r="C702" s="134">
        <v>0.21088899999999999</v>
      </c>
      <c r="D702" s="118">
        <v>3.8660500000000002E-3</v>
      </c>
      <c r="E702" s="23">
        <f t="shared" si="22"/>
        <v>53.548958239029496</v>
      </c>
      <c r="F702" s="24">
        <f t="shared" si="23"/>
        <v>8.0106393636326105E-6</v>
      </c>
      <c r="G702" s="115"/>
    </row>
    <row r="703" spans="1:7" x14ac:dyDescent="0.15">
      <c r="A703" s="133" t="s">
        <v>1444</v>
      </c>
      <c r="B703" s="25" t="s">
        <v>1445</v>
      </c>
      <c r="C703" s="134">
        <v>0.60252499999999998</v>
      </c>
      <c r="D703" s="118">
        <v>0.1777774</v>
      </c>
      <c r="E703" s="23">
        <f t="shared" si="22"/>
        <v>2.3892103270719449</v>
      </c>
      <c r="F703" s="24">
        <f t="shared" si="23"/>
        <v>2.2886971262478075E-5</v>
      </c>
      <c r="G703" s="115"/>
    </row>
    <row r="704" spans="1:7" x14ac:dyDescent="0.15">
      <c r="A704" s="133" t="s">
        <v>1448</v>
      </c>
      <c r="B704" s="25" t="s">
        <v>1449</v>
      </c>
      <c r="C704" s="134">
        <v>1.146168E-2</v>
      </c>
      <c r="D704" s="118">
        <v>5.7588700000000001E-3</v>
      </c>
      <c r="E704" s="23">
        <f t="shared" si="22"/>
        <v>0.9902654513819551</v>
      </c>
      <c r="F704" s="24">
        <f t="shared" si="23"/>
        <v>4.3537303975722122E-7</v>
      </c>
      <c r="G704" s="115"/>
    </row>
    <row r="705" spans="1:7" x14ac:dyDescent="0.15">
      <c r="A705" s="133" t="s">
        <v>1452</v>
      </c>
      <c r="B705" s="25" t="s">
        <v>1453</v>
      </c>
      <c r="C705" s="134">
        <v>1.3885879999999999</v>
      </c>
      <c r="D705" s="118">
        <v>5.4884050000000004E-2</v>
      </c>
      <c r="E705" s="23">
        <f t="shared" si="22"/>
        <v>24.300392372647423</v>
      </c>
      <c r="F705" s="24">
        <f t="shared" si="23"/>
        <v>5.2745651469104029E-5</v>
      </c>
      <c r="G705" s="115"/>
    </row>
    <row r="706" spans="1:7" x14ac:dyDescent="0.15">
      <c r="A706" s="133" t="s">
        <v>1456</v>
      </c>
      <c r="B706" s="25" t="s">
        <v>1457</v>
      </c>
      <c r="C706" s="134">
        <v>0.84062400000000004</v>
      </c>
      <c r="D706" s="118">
        <v>1.316727</v>
      </c>
      <c r="E706" s="23">
        <f t="shared" si="22"/>
        <v>-0.36158064655771471</v>
      </c>
      <c r="F706" s="24">
        <f t="shared" si="23"/>
        <v>3.1931185146756355E-5</v>
      </c>
      <c r="G706" s="115"/>
    </row>
    <row r="707" spans="1:7" x14ac:dyDescent="0.15">
      <c r="A707" s="133" t="s">
        <v>1460</v>
      </c>
      <c r="B707" s="25" t="s">
        <v>1461</v>
      </c>
      <c r="C707" s="134">
        <v>0.78153099999999998</v>
      </c>
      <c r="D707" s="118">
        <v>0.19458629999999999</v>
      </c>
      <c r="E707" s="23">
        <f t="shared" si="22"/>
        <v>3.0163721700859725</v>
      </c>
      <c r="F707" s="24">
        <f t="shared" si="23"/>
        <v>2.9686531741812793E-5</v>
      </c>
      <c r="G707" s="115"/>
    </row>
    <row r="708" spans="1:7" x14ac:dyDescent="0.15">
      <c r="A708" s="133" t="s">
        <v>1464</v>
      </c>
      <c r="B708" s="25" t="s">
        <v>1465</v>
      </c>
      <c r="C708" s="134">
        <v>8.8652999999999996E-4</v>
      </c>
      <c r="D708" s="118">
        <v>7.7928199999999998E-3</v>
      </c>
      <c r="E708" s="23">
        <f t="shared" si="22"/>
        <v>-0.88623758793350804</v>
      </c>
      <c r="F708" s="24">
        <f t="shared" si="23"/>
        <v>3.3674929062403534E-8</v>
      </c>
      <c r="G708" s="115"/>
    </row>
    <row r="709" spans="1:7" x14ac:dyDescent="0.15">
      <c r="A709" s="133" t="s">
        <v>1468</v>
      </c>
      <c r="B709" s="25" t="s">
        <v>1469</v>
      </c>
      <c r="C709" s="134">
        <v>2.757631E-2</v>
      </c>
      <c r="D709" s="118">
        <v>0.20177329999999999</v>
      </c>
      <c r="E709" s="23">
        <f t="shared" si="22"/>
        <v>-0.86333023249359553</v>
      </c>
      <c r="F709" s="24">
        <f t="shared" si="23"/>
        <v>1.0474888419487768E-6</v>
      </c>
      <c r="G709" s="115"/>
    </row>
    <row r="710" spans="1:7" x14ac:dyDescent="0.15">
      <c r="A710" s="133" t="s">
        <v>1472</v>
      </c>
      <c r="B710" s="25" t="s">
        <v>1473</v>
      </c>
      <c r="C710" s="134">
        <v>1.8944400000000001E-3</v>
      </c>
      <c r="D710" s="118">
        <v>1.8995100000000001E-3</v>
      </c>
      <c r="E710" s="23">
        <f t="shared" si="22"/>
        <v>-2.6691094018983508E-3</v>
      </c>
      <c r="F710" s="24">
        <f t="shared" si="23"/>
        <v>7.1960489338183427E-8</v>
      </c>
      <c r="G710" s="115"/>
    </row>
    <row r="711" spans="1:7" x14ac:dyDescent="0.15">
      <c r="A711" s="133" t="s">
        <v>1478</v>
      </c>
      <c r="B711" s="25" t="s">
        <v>1479</v>
      </c>
      <c r="C711" s="134">
        <v>0.90121719999999994</v>
      </c>
      <c r="D711" s="118">
        <v>1.5971300000000002E-3</v>
      </c>
      <c r="E711" s="23">
        <f t="shared" si="22"/>
        <v>563.27291454045678</v>
      </c>
      <c r="F711" s="24">
        <f t="shared" si="23"/>
        <v>3.4232823795943665E-5</v>
      </c>
      <c r="G711" s="115"/>
    </row>
    <row r="712" spans="1:7" x14ac:dyDescent="0.15">
      <c r="A712" s="133" t="s">
        <v>1482</v>
      </c>
      <c r="B712" s="25" t="s">
        <v>1483</v>
      </c>
      <c r="C712" s="134">
        <v>0.75800790000000007</v>
      </c>
      <c r="D712" s="118">
        <v>1.4610979999999999E-2</v>
      </c>
      <c r="E712" s="23">
        <f t="shared" si="22"/>
        <v>50.879333213788541</v>
      </c>
      <c r="F712" s="24">
        <f t="shared" si="23"/>
        <v>2.879300447953422E-5</v>
      </c>
      <c r="G712" s="115"/>
    </row>
    <row r="713" spans="1:7" x14ac:dyDescent="0.15">
      <c r="A713" s="133" t="s">
        <v>395</v>
      </c>
      <c r="B713" s="25" t="s">
        <v>1487</v>
      </c>
      <c r="C713" s="134">
        <v>1.034402</v>
      </c>
      <c r="D713" s="118">
        <v>1.199091E-2</v>
      </c>
      <c r="E713" s="23">
        <f t="shared" si="22"/>
        <v>85.265512792607069</v>
      </c>
      <c r="F713" s="24">
        <f t="shared" si="23"/>
        <v>3.9291861495954273E-5</v>
      </c>
      <c r="G713" s="115"/>
    </row>
    <row r="714" spans="1:7" x14ac:dyDescent="0.15">
      <c r="A714" s="133" t="s">
        <v>1490</v>
      </c>
      <c r="B714" s="25" t="s">
        <v>1491</v>
      </c>
      <c r="C714" s="134">
        <v>1.106439</v>
      </c>
      <c r="D714" s="118">
        <v>1.6832400000000001E-2</v>
      </c>
      <c r="E714" s="23">
        <f t="shared" si="22"/>
        <v>64.732694089969343</v>
      </c>
      <c r="F714" s="24">
        <f t="shared" si="23"/>
        <v>4.2028194011343894E-5</v>
      </c>
      <c r="G714" s="115"/>
    </row>
    <row r="715" spans="1:7" x14ac:dyDescent="0.15">
      <c r="A715" s="133" t="s">
        <v>1494</v>
      </c>
      <c r="B715" s="25" t="s">
        <v>1495</v>
      </c>
      <c r="C715" s="134">
        <v>0.9195506</v>
      </c>
      <c r="D715" s="118">
        <v>2.6091E-3</v>
      </c>
      <c r="E715" s="23">
        <f t="shared" si="22"/>
        <v>351.43976850254876</v>
      </c>
      <c r="F715" s="24">
        <f t="shared" si="23"/>
        <v>3.4929219794356202E-5</v>
      </c>
      <c r="G715" s="115"/>
    </row>
    <row r="716" spans="1:7" x14ac:dyDescent="0.15">
      <c r="A716" s="133" t="s">
        <v>1500</v>
      </c>
      <c r="B716" s="111" t="s">
        <v>1501</v>
      </c>
      <c r="C716" s="134">
        <v>6.1833229999999997</v>
      </c>
      <c r="D716" s="118">
        <v>1.1901679999999999</v>
      </c>
      <c r="E716" s="23">
        <f t="shared" si="22"/>
        <v>4.1953362886584085</v>
      </c>
      <c r="F716" s="24">
        <f t="shared" si="23"/>
        <v>2.348741310445537E-4</v>
      </c>
      <c r="G716" s="115"/>
    </row>
    <row r="717" spans="1:7" x14ac:dyDescent="0.15">
      <c r="A717" s="133" t="s">
        <v>600</v>
      </c>
      <c r="B717" s="111" t="s">
        <v>1504</v>
      </c>
      <c r="C717" s="134">
        <v>5.4888489999999998E-2</v>
      </c>
      <c r="D717" s="118">
        <v>1.87677E-3</v>
      </c>
      <c r="E717" s="23">
        <f t="shared" si="22"/>
        <v>28.246252870623461</v>
      </c>
      <c r="F717" s="24">
        <f t="shared" si="23"/>
        <v>2.0849446799233478E-6</v>
      </c>
      <c r="G717" s="115"/>
    </row>
    <row r="718" spans="1:7" x14ac:dyDescent="0.15">
      <c r="A718" s="133" t="s">
        <v>601</v>
      </c>
      <c r="B718" s="111" t="s">
        <v>1505</v>
      </c>
      <c r="C718" s="134">
        <v>0.24130179999999998</v>
      </c>
      <c r="D718" s="118">
        <v>0.15871370000000001</v>
      </c>
      <c r="E718" s="23">
        <f t="shared" si="22"/>
        <v>0.52035898602326047</v>
      </c>
      <c r="F718" s="24">
        <f t="shared" si="23"/>
        <v>9.1658725566312299E-6</v>
      </c>
      <c r="G718" s="115"/>
    </row>
    <row r="719" spans="1:7" x14ac:dyDescent="0.15">
      <c r="A719" s="133" t="s">
        <v>1502</v>
      </c>
      <c r="B719" s="132" t="s">
        <v>1503</v>
      </c>
      <c r="C719" s="134">
        <v>0.8425414</v>
      </c>
      <c r="D719" s="118">
        <v>0.55343989999999998</v>
      </c>
      <c r="E719" s="23">
        <f t="shared" si="22"/>
        <v>0.52237198655174666</v>
      </c>
      <c r="F719" s="24">
        <f t="shared" si="23"/>
        <v>3.2004017773948045E-5</v>
      </c>
      <c r="G719" s="115"/>
    </row>
    <row r="720" spans="1:7" x14ac:dyDescent="0.15">
      <c r="A720" s="133" t="s">
        <v>603</v>
      </c>
      <c r="B720" s="25" t="s">
        <v>1506</v>
      </c>
      <c r="C720" s="134">
        <v>0.52039590000000002</v>
      </c>
      <c r="D720" s="118">
        <v>9.1582000000000002E-4</v>
      </c>
      <c r="E720" s="23">
        <f t="shared" si="22"/>
        <v>567.22945556987179</v>
      </c>
      <c r="F720" s="24">
        <f t="shared" si="23"/>
        <v>1.9767289338054711E-5</v>
      </c>
      <c r="G720" s="115"/>
    </row>
    <row r="721" spans="1:7" x14ac:dyDescent="0.15">
      <c r="A721" s="133" t="s">
        <v>1507</v>
      </c>
      <c r="B721" s="111" t="s">
        <v>1508</v>
      </c>
      <c r="C721" s="134">
        <v>1.7362919999999999</v>
      </c>
      <c r="D721" s="118">
        <v>0.15566929999999998</v>
      </c>
      <c r="E721" s="23">
        <f t="shared" si="22"/>
        <v>10.153721382443424</v>
      </c>
      <c r="F721" s="24">
        <f t="shared" si="23"/>
        <v>6.5953222036049266E-5</v>
      </c>
      <c r="G721" s="115"/>
    </row>
    <row r="722" spans="1:7" x14ac:dyDescent="0.15">
      <c r="A722" s="133" t="s">
        <v>1509</v>
      </c>
      <c r="B722" s="25" t="s">
        <v>1510</v>
      </c>
      <c r="C722" s="134">
        <v>1.3318749999999999</v>
      </c>
      <c r="D722" s="118">
        <v>1.76084</v>
      </c>
      <c r="E722" s="23">
        <f t="shared" si="22"/>
        <v>-0.24361384339292613</v>
      </c>
      <c r="F722" s="24">
        <f t="shared" si="23"/>
        <v>5.0591402597756088E-5</v>
      </c>
      <c r="G722" s="115"/>
    </row>
    <row r="723" spans="1:7" x14ac:dyDescent="0.15">
      <c r="A723" s="133" t="s">
        <v>1523</v>
      </c>
      <c r="B723" s="138" t="s">
        <v>1524</v>
      </c>
      <c r="C723" s="134">
        <v>4.8037510000000005E-2</v>
      </c>
      <c r="D723" s="118">
        <v>4.5989300000000002E-3</v>
      </c>
      <c r="E723" s="23">
        <f t="shared" si="22"/>
        <v>9.4453666396313931</v>
      </c>
      <c r="F723" s="24">
        <f t="shared" si="23"/>
        <v>1.8247095322036485E-6</v>
      </c>
      <c r="G723" s="115"/>
    </row>
    <row r="724" spans="1:7" x14ac:dyDescent="0.15">
      <c r="A724" s="133" t="s">
        <v>1746</v>
      </c>
      <c r="B724" s="25" t="s">
        <v>258</v>
      </c>
      <c r="C724" s="134">
        <v>2.23611</v>
      </c>
      <c r="D724" s="118">
        <v>1.296551</v>
      </c>
      <c r="E724" s="23">
        <f t="shared" si="22"/>
        <v>0.72466027175174763</v>
      </c>
      <c r="F724" s="24">
        <f t="shared" si="23"/>
        <v>8.4938857822895066E-5</v>
      </c>
      <c r="G724" s="115"/>
    </row>
    <row r="725" spans="1:7" x14ac:dyDescent="0.15">
      <c r="A725" s="133" t="s">
        <v>1747</v>
      </c>
      <c r="B725" s="25" t="s">
        <v>259</v>
      </c>
      <c r="C725" s="134">
        <v>5.9237700000000002</v>
      </c>
      <c r="D725" s="118">
        <v>1.6914130000000001</v>
      </c>
      <c r="E725" s="23">
        <f t="shared" si="22"/>
        <v>2.5022611272350397</v>
      </c>
      <c r="F725" s="24">
        <f t="shared" si="23"/>
        <v>2.2501498486457783E-4</v>
      </c>
      <c r="G725" s="115"/>
    </row>
    <row r="726" spans="1:7" x14ac:dyDescent="0.15">
      <c r="A726" s="133" t="s">
        <v>1748</v>
      </c>
      <c r="B726" s="25" t="s">
        <v>260</v>
      </c>
      <c r="C726" s="134">
        <v>3.594376</v>
      </c>
      <c r="D726" s="118">
        <v>0.94713360000000002</v>
      </c>
      <c r="E726" s="23">
        <f t="shared" si="22"/>
        <v>2.7950042105992225</v>
      </c>
      <c r="F726" s="24">
        <f t="shared" si="23"/>
        <v>1.3653272514591245E-4</v>
      </c>
      <c r="G726" s="115"/>
    </row>
    <row r="727" spans="1:7" x14ac:dyDescent="0.15">
      <c r="A727" s="133" t="s">
        <v>744</v>
      </c>
      <c r="B727" s="25" t="s">
        <v>229</v>
      </c>
      <c r="C727" s="134">
        <v>49.402630000000002</v>
      </c>
      <c r="D727" s="118">
        <v>61.180660000000003</v>
      </c>
      <c r="E727" s="23">
        <f t="shared" si="22"/>
        <v>-0.19251230699374611</v>
      </c>
      <c r="F727" s="24">
        <f t="shared" si="23"/>
        <v>1.8765637493893819E-3</v>
      </c>
      <c r="G727" s="115"/>
    </row>
    <row r="728" spans="1:7" x14ac:dyDescent="0.15">
      <c r="A728" s="133" t="s">
        <v>745</v>
      </c>
      <c r="B728" s="25" t="s">
        <v>230</v>
      </c>
      <c r="C728" s="134">
        <v>8.1399670000000004</v>
      </c>
      <c r="D728" s="118">
        <v>11.67929</v>
      </c>
      <c r="E728" s="23">
        <f t="shared" si="22"/>
        <v>-0.30304265070907555</v>
      </c>
      <c r="F728" s="24">
        <f t="shared" si="23"/>
        <v>3.0919744542802355E-4</v>
      </c>
      <c r="G728" s="115"/>
    </row>
    <row r="729" spans="1:7" x14ac:dyDescent="0.15">
      <c r="A729" s="133" t="s">
        <v>746</v>
      </c>
      <c r="B729" s="25" t="s">
        <v>231</v>
      </c>
      <c r="C729" s="134">
        <v>6.724488</v>
      </c>
      <c r="D729" s="118">
        <v>2.0512990000000002</v>
      </c>
      <c r="E729" s="23">
        <f t="shared" si="22"/>
        <v>2.2781608141962724</v>
      </c>
      <c r="F729" s="24">
        <f t="shared" si="23"/>
        <v>2.5543033668458349E-4</v>
      </c>
      <c r="G729" s="115"/>
    </row>
    <row r="730" spans="1:7" x14ac:dyDescent="0.15">
      <c r="A730" s="133" t="s">
        <v>747</v>
      </c>
      <c r="B730" s="25" t="s">
        <v>232</v>
      </c>
      <c r="C730" s="134">
        <v>24.808250000000001</v>
      </c>
      <c r="D730" s="118">
        <v>24.508410000000001</v>
      </c>
      <c r="E730" s="23">
        <f t="shared" si="22"/>
        <v>1.2234167781590033E-2</v>
      </c>
      <c r="F730" s="24">
        <f t="shared" si="23"/>
        <v>9.4234381116529899E-4</v>
      </c>
      <c r="G730" s="115"/>
    </row>
    <row r="731" spans="1:7" x14ac:dyDescent="0.15">
      <c r="A731" s="133" t="s">
        <v>748</v>
      </c>
      <c r="B731" s="25" t="s">
        <v>245</v>
      </c>
      <c r="C731" s="134">
        <v>5.1491850000000001</v>
      </c>
      <c r="D731" s="118">
        <v>7.5466800000000003</v>
      </c>
      <c r="E731" s="23">
        <f t="shared" si="22"/>
        <v>-0.3176887054969868</v>
      </c>
      <c r="F731" s="24">
        <f t="shared" si="23"/>
        <v>1.9559229761451088E-4</v>
      </c>
      <c r="G731" s="115"/>
    </row>
    <row r="732" spans="1:7" x14ac:dyDescent="0.15">
      <c r="A732" s="133" t="s">
        <v>749</v>
      </c>
      <c r="B732" s="25" t="s">
        <v>246</v>
      </c>
      <c r="C732" s="134">
        <v>36.843850000000003</v>
      </c>
      <c r="D732" s="118">
        <v>15.87655</v>
      </c>
      <c r="E732" s="23">
        <f t="shared" si="22"/>
        <v>1.3206458581996721</v>
      </c>
      <c r="F732" s="24">
        <f t="shared" si="23"/>
        <v>1.3995172584524342E-3</v>
      </c>
      <c r="G732" s="115"/>
    </row>
    <row r="733" spans="1:7" x14ac:dyDescent="0.15">
      <c r="A733" s="133" t="s">
        <v>255</v>
      </c>
      <c r="B733" s="25" t="s">
        <v>256</v>
      </c>
      <c r="C733" s="134">
        <v>17.725239999999999</v>
      </c>
      <c r="D733" s="118">
        <v>8.5552969999999995</v>
      </c>
      <c r="E733" s="23">
        <f t="shared" si="22"/>
        <v>1.0718439114387261</v>
      </c>
      <c r="F733" s="24">
        <f t="shared" si="23"/>
        <v>6.732949811219897E-4</v>
      </c>
      <c r="G733" s="115"/>
    </row>
    <row r="734" spans="1:7" x14ac:dyDescent="0.15">
      <c r="A734" s="133" t="s">
        <v>1529</v>
      </c>
      <c r="B734" s="25" t="s">
        <v>257</v>
      </c>
      <c r="C734" s="134">
        <v>14.765549999999999</v>
      </c>
      <c r="D734" s="118">
        <v>10.153370000000001</v>
      </c>
      <c r="E734" s="23">
        <f t="shared" si="22"/>
        <v>0.45425115011075134</v>
      </c>
      <c r="F734" s="24">
        <f t="shared" si="23"/>
        <v>5.6087086598013882E-4</v>
      </c>
      <c r="G734" s="115"/>
    </row>
    <row r="735" spans="1:7" x14ac:dyDescent="0.15">
      <c r="A735" s="133" t="s">
        <v>750</v>
      </c>
      <c r="B735" s="25" t="s">
        <v>261</v>
      </c>
      <c r="C735" s="134">
        <v>16.080030000000001</v>
      </c>
      <c r="D735" s="118">
        <v>3.4659270000000002</v>
      </c>
      <c r="E735" s="23">
        <f t="shared" si="22"/>
        <v>3.6394600924947351</v>
      </c>
      <c r="F735" s="24">
        <f t="shared" si="23"/>
        <v>6.1080151779558582E-4</v>
      </c>
      <c r="G735" s="115"/>
    </row>
    <row r="736" spans="1:7" x14ac:dyDescent="0.15">
      <c r="A736" s="133" t="s">
        <v>1541</v>
      </c>
      <c r="B736" s="25" t="s">
        <v>262</v>
      </c>
      <c r="C736" s="134">
        <v>0.36247440000000003</v>
      </c>
      <c r="D736" s="118">
        <v>0.68069080000000004</v>
      </c>
      <c r="E736" s="23">
        <f t="shared" si="22"/>
        <v>-0.46749037889156131</v>
      </c>
      <c r="F736" s="24">
        <f t="shared" si="23"/>
        <v>1.3768625660651398E-5</v>
      </c>
      <c r="G736" s="115"/>
    </row>
    <row r="737" spans="1:7" x14ac:dyDescent="0.15">
      <c r="A737" s="133" t="s">
        <v>1749</v>
      </c>
      <c r="B737" s="25" t="s">
        <v>263</v>
      </c>
      <c r="C737" s="134">
        <v>24.72157</v>
      </c>
      <c r="D737" s="118">
        <v>31.647410000000001</v>
      </c>
      <c r="E737" s="23">
        <f t="shared" si="22"/>
        <v>-0.21884381691898325</v>
      </c>
      <c r="F737" s="24">
        <f t="shared" si="23"/>
        <v>9.3905126285770738E-4</v>
      </c>
      <c r="G737" s="115"/>
    </row>
    <row r="738" spans="1:7" x14ac:dyDescent="0.15">
      <c r="A738" s="133" t="s">
        <v>1548</v>
      </c>
      <c r="B738" s="25" t="s">
        <v>264</v>
      </c>
      <c r="C738" s="134">
        <v>5.3750200000000001</v>
      </c>
      <c r="D738" s="118">
        <v>0.83505059999999998</v>
      </c>
      <c r="E738" s="23">
        <f t="shared" si="22"/>
        <v>5.4367596406732721</v>
      </c>
      <c r="F738" s="24">
        <f t="shared" si="23"/>
        <v>2.0417066225508469E-4</v>
      </c>
      <c r="G738" s="115"/>
    </row>
    <row r="739" spans="1:7" x14ac:dyDescent="0.15">
      <c r="A739" s="133" t="s">
        <v>1550</v>
      </c>
      <c r="B739" s="25" t="s">
        <v>265</v>
      </c>
      <c r="C739" s="134">
        <v>0.50723879999999999</v>
      </c>
      <c r="D739" s="118">
        <v>0.53603500000000004</v>
      </c>
      <c r="E739" s="23">
        <f t="shared" si="22"/>
        <v>-5.372074584681974E-2</v>
      </c>
      <c r="F739" s="24">
        <f t="shared" si="23"/>
        <v>1.9267515603193001E-5</v>
      </c>
      <c r="G739" s="115"/>
    </row>
    <row r="740" spans="1:7" x14ac:dyDescent="0.15">
      <c r="A740" s="133" t="s">
        <v>586</v>
      </c>
      <c r="B740" s="25" t="s">
        <v>269</v>
      </c>
      <c r="C740" s="134">
        <v>11.915710000000001</v>
      </c>
      <c r="D740" s="118">
        <v>8.0621550000000006</v>
      </c>
      <c r="E740" s="23">
        <f t="shared" si="22"/>
        <v>0.47798076320785188</v>
      </c>
      <c r="F740" s="24">
        <f t="shared" si="23"/>
        <v>4.526194138700015E-4</v>
      </c>
      <c r="G740" s="115"/>
    </row>
    <row r="741" spans="1:7" x14ac:dyDescent="0.15">
      <c r="A741" s="133" t="s">
        <v>1562</v>
      </c>
      <c r="B741" s="25" t="s">
        <v>270</v>
      </c>
      <c r="C741" s="134">
        <v>16.234030000000001</v>
      </c>
      <c r="D741" s="118">
        <v>23.940110000000001</v>
      </c>
      <c r="E741" s="23">
        <f t="shared" si="22"/>
        <v>-0.32188991612820494</v>
      </c>
      <c r="F741" s="24">
        <f t="shared" si="23"/>
        <v>6.1665122291059619E-4</v>
      </c>
      <c r="G741" s="115"/>
    </row>
    <row r="742" spans="1:7" x14ac:dyDescent="0.15">
      <c r="A742" s="133" t="s">
        <v>751</v>
      </c>
      <c r="B742" s="25" t="s">
        <v>274</v>
      </c>
      <c r="C742" s="134">
        <v>3.7657349999999998</v>
      </c>
      <c r="D742" s="118">
        <v>6.5652660000000003</v>
      </c>
      <c r="E742" s="23">
        <f t="shared" si="22"/>
        <v>-0.42641547197021423</v>
      </c>
      <c r="F742" s="24">
        <f t="shared" si="23"/>
        <v>1.4304181357969857E-4</v>
      </c>
      <c r="G742" s="115"/>
    </row>
    <row r="743" spans="1:7" x14ac:dyDescent="0.15">
      <c r="A743" s="133" t="s">
        <v>1566</v>
      </c>
      <c r="B743" s="25" t="s">
        <v>275</v>
      </c>
      <c r="C743" s="134">
        <v>25.77533</v>
      </c>
      <c r="D743" s="118">
        <v>16.160299999999999</v>
      </c>
      <c r="E743" s="23">
        <f t="shared" si="22"/>
        <v>0.59497843480628454</v>
      </c>
      <c r="F743" s="24">
        <f t="shared" si="23"/>
        <v>9.7907843988363817E-4</v>
      </c>
      <c r="G743" s="115"/>
    </row>
    <row r="744" spans="1:7" x14ac:dyDescent="0.15">
      <c r="A744" s="133" t="s">
        <v>752</v>
      </c>
      <c r="B744" s="25" t="s">
        <v>266</v>
      </c>
      <c r="C744" s="134">
        <v>1.5741970000000001E-2</v>
      </c>
      <c r="D744" s="118">
        <v>2.987076E-2</v>
      </c>
      <c r="E744" s="23">
        <f t="shared" si="22"/>
        <v>-0.47299733920395726</v>
      </c>
      <c r="F744" s="24">
        <f t="shared" si="23"/>
        <v>5.9796027551519364E-7</v>
      </c>
      <c r="G744" s="115"/>
    </row>
    <row r="745" spans="1:7" x14ac:dyDescent="0.15">
      <c r="A745" s="133" t="s">
        <v>1750</v>
      </c>
      <c r="B745" s="25" t="s">
        <v>276</v>
      </c>
      <c r="C745" s="134">
        <v>26.637530000000002</v>
      </c>
      <c r="D745" s="118">
        <v>27.114090000000001</v>
      </c>
      <c r="E745" s="23">
        <f t="shared" si="22"/>
        <v>-1.7576101576707859E-2</v>
      </c>
      <c r="F745" s="24">
        <f t="shared" si="23"/>
        <v>1.0118291915080662E-3</v>
      </c>
      <c r="G745" s="115"/>
    </row>
    <row r="746" spans="1:7" x14ac:dyDescent="0.15">
      <c r="A746" s="133" t="s">
        <v>753</v>
      </c>
      <c r="B746" s="25" t="s">
        <v>277</v>
      </c>
      <c r="C746" s="134">
        <v>7.0426909999999996</v>
      </c>
      <c r="D746" s="118">
        <v>9.4240309999999994</v>
      </c>
      <c r="E746" s="23">
        <f t="shared" si="22"/>
        <v>-0.2526880482460212</v>
      </c>
      <c r="F746" s="24">
        <f t="shared" si="23"/>
        <v>2.6751730887102272E-4</v>
      </c>
      <c r="G746" s="115"/>
    </row>
    <row r="747" spans="1:7" x14ac:dyDescent="0.15">
      <c r="A747" s="133" t="s">
        <v>754</v>
      </c>
      <c r="B747" s="25" t="s">
        <v>893</v>
      </c>
      <c r="C747" s="134">
        <v>0.11728319999999999</v>
      </c>
      <c r="D747" s="118">
        <v>5.8670910000000007E-2</v>
      </c>
      <c r="E747" s="23">
        <f t="shared" ref="E747:E810" si="24">IF(ISERROR(C747/D747-1),"",((C747/D747-1)))</f>
        <v>0.99900086772132868</v>
      </c>
      <c r="F747" s="24">
        <f t="shared" ref="F747:F810" si="25">C747/$C$1705</f>
        <v>4.4550138632778197E-6</v>
      </c>
      <c r="G747" s="115"/>
    </row>
    <row r="748" spans="1:7" x14ac:dyDescent="0.15">
      <c r="A748" s="133" t="s">
        <v>1586</v>
      </c>
      <c r="B748" s="25" t="s">
        <v>278</v>
      </c>
      <c r="C748" s="134">
        <v>13.01576</v>
      </c>
      <c r="D748" s="118">
        <v>12.499180000000001</v>
      </c>
      <c r="E748" s="23">
        <f t="shared" si="24"/>
        <v>4.1329111189694068E-2</v>
      </c>
      <c r="F748" s="24">
        <f t="shared" si="25"/>
        <v>4.9440492108926871E-4</v>
      </c>
      <c r="G748" s="115"/>
    </row>
    <row r="749" spans="1:7" x14ac:dyDescent="0.15">
      <c r="A749" s="133" t="s">
        <v>1588</v>
      </c>
      <c r="B749" s="25" t="s">
        <v>279</v>
      </c>
      <c r="C749" s="134">
        <v>3.6025640000000001</v>
      </c>
      <c r="D749" s="118">
        <v>3.0122960000000001</v>
      </c>
      <c r="E749" s="23">
        <f t="shared" si="24"/>
        <v>0.19595285456674905</v>
      </c>
      <c r="F749" s="24">
        <f t="shared" si="25"/>
        <v>1.368437471295599E-4</v>
      </c>
      <c r="G749" s="115"/>
    </row>
    <row r="750" spans="1:7" x14ac:dyDescent="0.15">
      <c r="A750" s="133" t="s">
        <v>1590</v>
      </c>
      <c r="B750" s="25" t="s">
        <v>280</v>
      </c>
      <c r="C750" s="134">
        <v>3.1518480000000002</v>
      </c>
      <c r="D750" s="118">
        <v>3.013474</v>
      </c>
      <c r="E750" s="23">
        <f t="shared" si="24"/>
        <v>4.5918431683830807E-2</v>
      </c>
      <c r="F750" s="24">
        <f t="shared" si="25"/>
        <v>1.1972325563204681E-4</v>
      </c>
      <c r="G750" s="115"/>
    </row>
    <row r="751" spans="1:7" x14ac:dyDescent="0.15">
      <c r="A751" s="133" t="s">
        <v>281</v>
      </c>
      <c r="B751" s="25" t="s">
        <v>282</v>
      </c>
      <c r="C751" s="134">
        <v>10.901070000000001</v>
      </c>
      <c r="D751" s="118">
        <v>11.669420000000001</v>
      </c>
      <c r="E751" s="23">
        <f t="shared" si="24"/>
        <v>-6.5843032472907792E-2</v>
      </c>
      <c r="F751" s="24">
        <f t="shared" si="25"/>
        <v>4.1407821388367603E-4</v>
      </c>
      <c r="G751" s="115"/>
    </row>
    <row r="752" spans="1:7" x14ac:dyDescent="0.15">
      <c r="A752" s="133" t="s">
        <v>1594</v>
      </c>
      <c r="B752" s="25" t="s">
        <v>283</v>
      </c>
      <c r="C752" s="134">
        <v>4.852589</v>
      </c>
      <c r="D752" s="118">
        <v>5.5672829999999998</v>
      </c>
      <c r="E752" s="23">
        <f t="shared" si="24"/>
        <v>-0.12837393033549749</v>
      </c>
      <c r="F752" s="24">
        <f t="shared" si="25"/>
        <v>1.843260694437861E-4</v>
      </c>
      <c r="G752" s="115"/>
    </row>
    <row r="753" spans="1:7" x14ac:dyDescent="0.15">
      <c r="A753" s="133" t="s">
        <v>1596</v>
      </c>
      <c r="B753" s="25" t="s">
        <v>284</v>
      </c>
      <c r="C753" s="134">
        <v>5.2446320000000002</v>
      </c>
      <c r="D753" s="118">
        <v>3.5080559999999998</v>
      </c>
      <c r="E753" s="23">
        <f t="shared" si="24"/>
        <v>0.49502516493465332</v>
      </c>
      <c r="F753" s="24">
        <f t="shared" si="25"/>
        <v>1.9921786127757838E-4</v>
      </c>
      <c r="G753" s="115"/>
    </row>
    <row r="754" spans="1:7" x14ac:dyDescent="0.15">
      <c r="A754" s="133" t="s">
        <v>539</v>
      </c>
      <c r="B754" s="25" t="s">
        <v>267</v>
      </c>
      <c r="C754" s="134">
        <v>5.7410999999999996E-4</v>
      </c>
      <c r="D754" s="118">
        <v>5.9842000000000001E-4</v>
      </c>
      <c r="E754" s="23">
        <f t="shared" si="24"/>
        <v>-4.0623642257946013E-2</v>
      </c>
      <c r="F754" s="24">
        <f t="shared" si="25"/>
        <v>2.1807624698562364E-8</v>
      </c>
      <c r="G754" s="115"/>
    </row>
    <row r="755" spans="1:7" x14ac:dyDescent="0.15">
      <c r="A755" s="133" t="s">
        <v>1751</v>
      </c>
      <c r="B755" s="25" t="s">
        <v>285</v>
      </c>
      <c r="C755" s="134">
        <v>34.299219999999998</v>
      </c>
      <c r="D755" s="118">
        <v>45.48339</v>
      </c>
      <c r="E755" s="23">
        <f t="shared" si="24"/>
        <v>-0.24589569950700685</v>
      </c>
      <c r="F755" s="24">
        <f t="shared" si="25"/>
        <v>1.3028592381484805E-3</v>
      </c>
      <c r="G755" s="115"/>
    </row>
    <row r="756" spans="1:7" x14ac:dyDescent="0.15">
      <c r="A756" s="133" t="s">
        <v>540</v>
      </c>
      <c r="B756" s="25" t="s">
        <v>268</v>
      </c>
      <c r="C756" s="134">
        <v>5.5170000000000002E-4</v>
      </c>
      <c r="D756" s="118">
        <v>5.7388999999999997E-4</v>
      </c>
      <c r="E756" s="23">
        <f t="shared" si="24"/>
        <v>-3.866594643572796E-2</v>
      </c>
      <c r="F756" s="24">
        <f t="shared" si="25"/>
        <v>2.0956378649033908E-8</v>
      </c>
      <c r="G756" s="115"/>
    </row>
    <row r="757" spans="1:7" x14ac:dyDescent="0.15">
      <c r="A757" s="133" t="s">
        <v>449</v>
      </c>
      <c r="B757" s="25" t="s">
        <v>1604</v>
      </c>
      <c r="C757" s="134">
        <v>11.063560000000001</v>
      </c>
      <c r="D757" s="118">
        <v>11.43487</v>
      </c>
      <c r="E757" s="23">
        <f t="shared" si="24"/>
        <v>-3.2471729018344719E-2</v>
      </c>
      <c r="F757" s="24">
        <f t="shared" si="25"/>
        <v>4.2025041248197495E-4</v>
      </c>
      <c r="G757" s="115"/>
    </row>
    <row r="758" spans="1:7" x14ac:dyDescent="0.15">
      <c r="A758" s="133" t="s">
        <v>1607</v>
      </c>
      <c r="B758" s="25" t="s">
        <v>286</v>
      </c>
      <c r="C758" s="134">
        <v>40.75553</v>
      </c>
      <c r="D758" s="118">
        <v>34.851550000000003</v>
      </c>
      <c r="E758" s="23">
        <f t="shared" si="24"/>
        <v>0.16940365636535515</v>
      </c>
      <c r="F758" s="24">
        <f t="shared" si="25"/>
        <v>1.5481028071815494E-3</v>
      </c>
      <c r="G758" s="115"/>
    </row>
    <row r="759" spans="1:7" x14ac:dyDescent="0.15">
      <c r="A759" s="133" t="s">
        <v>985</v>
      </c>
      <c r="B759" s="25" t="s">
        <v>541</v>
      </c>
      <c r="C759" s="134">
        <v>0.60209749999999995</v>
      </c>
      <c r="D759" s="118">
        <v>5.9504559999999998E-2</v>
      </c>
      <c r="E759" s="23">
        <f t="shared" si="24"/>
        <v>9.1185102452652362</v>
      </c>
      <c r="F759" s="24">
        <f t="shared" si="25"/>
        <v>2.2870732633019199E-5</v>
      </c>
      <c r="G759" s="115"/>
    </row>
    <row r="760" spans="1:7" x14ac:dyDescent="0.15">
      <c r="A760" s="133" t="s">
        <v>1609</v>
      </c>
      <c r="B760" s="25" t="s">
        <v>287</v>
      </c>
      <c r="C760" s="134">
        <v>2.031444</v>
      </c>
      <c r="D760" s="118">
        <v>1.73719</v>
      </c>
      <c r="E760" s="23">
        <f t="shared" si="24"/>
        <v>0.1693850413598974</v>
      </c>
      <c r="F760" s="24">
        <f t="shared" si="25"/>
        <v>7.7164599725046285E-5</v>
      </c>
      <c r="G760" s="115"/>
    </row>
    <row r="761" spans="1:7" x14ac:dyDescent="0.15">
      <c r="A761" s="133" t="s">
        <v>755</v>
      </c>
      <c r="B761" s="25" t="s">
        <v>290</v>
      </c>
      <c r="C761" s="134">
        <v>0.39419170000000003</v>
      </c>
      <c r="D761" s="118">
        <v>0.17039979999999999</v>
      </c>
      <c r="E761" s="23">
        <f t="shared" si="24"/>
        <v>1.3133342879510423</v>
      </c>
      <c r="F761" s="24">
        <f t="shared" si="25"/>
        <v>1.4973410414185933E-5</v>
      </c>
      <c r="G761" s="115"/>
    </row>
    <row r="762" spans="1:7" x14ac:dyDescent="0.15">
      <c r="A762" s="133" t="s">
        <v>756</v>
      </c>
      <c r="B762" s="25" t="s">
        <v>288</v>
      </c>
      <c r="C762" s="134">
        <v>0.75756840000000003</v>
      </c>
      <c r="D762" s="118">
        <v>0.29268670000000002</v>
      </c>
      <c r="E762" s="23">
        <f t="shared" si="24"/>
        <v>1.5883253321725928</v>
      </c>
      <c r="F762" s="24">
        <f t="shared" si="25"/>
        <v>2.877631002889755E-5</v>
      </c>
      <c r="G762" s="115"/>
    </row>
    <row r="763" spans="1:7" x14ac:dyDescent="0.15">
      <c r="A763" s="133" t="s">
        <v>1614</v>
      </c>
      <c r="B763" s="25" t="s">
        <v>289</v>
      </c>
      <c r="C763" s="134">
        <v>6.4833629999999998</v>
      </c>
      <c r="D763" s="118">
        <v>0.3108148</v>
      </c>
      <c r="E763" s="23">
        <f t="shared" si="24"/>
        <v>19.859248015216778</v>
      </c>
      <c r="F763" s="24">
        <f t="shared" si="25"/>
        <v>2.4627117989330506E-4</v>
      </c>
      <c r="G763" s="115"/>
    </row>
    <row r="764" spans="1:7" x14ac:dyDescent="0.15">
      <c r="A764" s="133" t="s">
        <v>757</v>
      </c>
      <c r="B764" s="25" t="s">
        <v>888</v>
      </c>
      <c r="C764" s="134">
        <v>4.9944790000000003E-2</v>
      </c>
      <c r="D764" s="118">
        <v>6.9302000000000002E-2</v>
      </c>
      <c r="E764" s="23">
        <f t="shared" si="24"/>
        <v>-0.27931675853510718</v>
      </c>
      <c r="F764" s="24">
        <f t="shared" si="25"/>
        <v>1.8971577502020704E-6</v>
      </c>
      <c r="G764" s="115"/>
    </row>
    <row r="765" spans="1:7" x14ac:dyDescent="0.15">
      <c r="A765" s="133" t="s">
        <v>758</v>
      </c>
      <c r="B765" s="25" t="s">
        <v>225</v>
      </c>
      <c r="C765" s="134">
        <v>1.0649417999999999</v>
      </c>
      <c r="D765" s="118">
        <v>0.26173379999999996</v>
      </c>
      <c r="E765" s="23">
        <f t="shared" si="24"/>
        <v>3.068797381155969</v>
      </c>
      <c r="F765" s="24">
        <f t="shared" si="25"/>
        <v>4.0451918796417864E-5</v>
      </c>
      <c r="G765" s="115"/>
    </row>
    <row r="766" spans="1:7" x14ac:dyDescent="0.15">
      <c r="A766" s="133" t="s">
        <v>1752</v>
      </c>
      <c r="B766" s="25" t="s">
        <v>226</v>
      </c>
      <c r="C766" s="134">
        <v>0.18793872</v>
      </c>
      <c r="D766" s="118">
        <v>9.3713520000000008E-2</v>
      </c>
      <c r="E766" s="23">
        <f t="shared" si="24"/>
        <v>1.0054600446125597</v>
      </c>
      <c r="F766" s="24">
        <f t="shared" si="25"/>
        <v>7.1388707252759862E-6</v>
      </c>
      <c r="G766" s="115"/>
    </row>
    <row r="767" spans="1:7" x14ac:dyDescent="0.15">
      <c r="A767" s="133" t="s">
        <v>759</v>
      </c>
      <c r="B767" s="25" t="s">
        <v>227</v>
      </c>
      <c r="C767" s="134">
        <v>7.1825710000000001E-2</v>
      </c>
      <c r="D767" s="118">
        <v>6.5024799999999997E-3</v>
      </c>
      <c r="E767" s="23">
        <f t="shared" si="24"/>
        <v>10.045894797062045</v>
      </c>
      <c r="F767" s="24">
        <f t="shared" si="25"/>
        <v>2.7283066440016332E-6</v>
      </c>
      <c r="G767" s="115"/>
    </row>
    <row r="768" spans="1:7" x14ac:dyDescent="0.15">
      <c r="A768" s="133" t="s">
        <v>760</v>
      </c>
      <c r="B768" s="25" t="s">
        <v>228</v>
      </c>
      <c r="C768" s="134">
        <v>5.7935220000000003E-2</v>
      </c>
      <c r="D768" s="118">
        <v>3.0775520000000001E-2</v>
      </c>
      <c r="E768" s="23">
        <f t="shared" si="24"/>
        <v>0.8825098649835974</v>
      </c>
      <c r="F768" s="24">
        <f t="shared" si="25"/>
        <v>2.2006750180081245E-6</v>
      </c>
      <c r="G768" s="115"/>
    </row>
    <row r="769" spans="1:7" x14ac:dyDescent="0.15">
      <c r="A769" s="133" t="s">
        <v>482</v>
      </c>
      <c r="B769" s="25" t="s">
        <v>291</v>
      </c>
      <c r="C769" s="134">
        <v>2.8529849999999999E-2</v>
      </c>
      <c r="D769" s="118">
        <v>3.874536</v>
      </c>
      <c r="E769" s="23">
        <f t="shared" si="24"/>
        <v>-0.992636576353917</v>
      </c>
      <c r="F769" s="24">
        <f t="shared" si="25"/>
        <v>1.083709152438173E-6</v>
      </c>
      <c r="G769" s="115"/>
    </row>
    <row r="770" spans="1:7" x14ac:dyDescent="0.15">
      <c r="A770" s="133" t="s">
        <v>483</v>
      </c>
      <c r="B770" s="25" t="s">
        <v>328</v>
      </c>
      <c r="C770" s="134">
        <v>3.7661779999999999E-2</v>
      </c>
      <c r="D770" s="118">
        <v>0.21850559999999999</v>
      </c>
      <c r="E770" s="23">
        <f t="shared" si="24"/>
        <v>-0.82763929162456251</v>
      </c>
      <c r="F770" s="24">
        <f t="shared" si="25"/>
        <v>1.4305864097817875E-6</v>
      </c>
      <c r="G770" s="115"/>
    </row>
    <row r="771" spans="1:7" x14ac:dyDescent="0.15">
      <c r="A771" s="133" t="s">
        <v>484</v>
      </c>
      <c r="B771" s="25" t="s">
        <v>329</v>
      </c>
      <c r="C771" s="134">
        <v>1.552476E-2</v>
      </c>
      <c r="D771" s="118">
        <v>5.9984899999999996E-3</v>
      </c>
      <c r="E771" s="23">
        <f t="shared" si="24"/>
        <v>1.5881113413542409</v>
      </c>
      <c r="F771" s="24">
        <f t="shared" si="25"/>
        <v>5.8970953234615844E-7</v>
      </c>
      <c r="G771" s="115"/>
    </row>
    <row r="772" spans="1:7" x14ac:dyDescent="0.15">
      <c r="A772" s="133" t="s">
        <v>485</v>
      </c>
      <c r="B772" s="25" t="s">
        <v>330</v>
      </c>
      <c r="C772" s="134">
        <v>3.3630629999999995E-2</v>
      </c>
      <c r="D772" s="118">
        <v>6.7459060000000001E-2</v>
      </c>
      <c r="E772" s="23">
        <f t="shared" si="24"/>
        <v>-0.50146607438645019</v>
      </c>
      <c r="F772" s="24">
        <f t="shared" si="25"/>
        <v>1.2774627813767609E-6</v>
      </c>
      <c r="G772" s="115"/>
    </row>
    <row r="773" spans="1:7" x14ac:dyDescent="0.15">
      <c r="A773" s="133" t="s">
        <v>486</v>
      </c>
      <c r="B773" s="25" t="s">
        <v>331</v>
      </c>
      <c r="C773" s="134">
        <v>4.5017399999999997E-3</v>
      </c>
      <c r="D773" s="118">
        <v>4.9892000000000001E-3</v>
      </c>
      <c r="E773" s="23">
        <f t="shared" si="24"/>
        <v>-9.7703038563296762E-2</v>
      </c>
      <c r="F773" s="24">
        <f t="shared" si="25"/>
        <v>1.7099903574316096E-7</v>
      </c>
      <c r="G773" s="115"/>
    </row>
    <row r="774" spans="1:7" x14ac:dyDescent="0.15">
      <c r="A774" s="133" t="s">
        <v>487</v>
      </c>
      <c r="B774" s="25" t="s">
        <v>1334</v>
      </c>
      <c r="C774" s="134">
        <v>6.3867799999999999E-3</v>
      </c>
      <c r="D774" s="118">
        <v>4.2473700000000003E-3</v>
      </c>
      <c r="E774" s="23">
        <f t="shared" si="24"/>
        <v>0.50370229106482345</v>
      </c>
      <c r="F774" s="24">
        <f t="shared" si="25"/>
        <v>2.4260246515873986E-7</v>
      </c>
      <c r="G774" s="115"/>
    </row>
    <row r="775" spans="1:7" x14ac:dyDescent="0.15">
      <c r="A775" s="133" t="s">
        <v>785</v>
      </c>
      <c r="B775" s="25" t="s">
        <v>292</v>
      </c>
      <c r="C775" s="134">
        <v>12.42815</v>
      </c>
      <c r="D775" s="118">
        <v>9.5137640000000001</v>
      </c>
      <c r="E775" s="23">
        <f t="shared" si="24"/>
        <v>0.30633364460165291</v>
      </c>
      <c r="F775" s="24">
        <f t="shared" si="25"/>
        <v>4.7208449756568923E-4</v>
      </c>
      <c r="G775" s="115"/>
    </row>
    <row r="776" spans="1:7" x14ac:dyDescent="0.15">
      <c r="A776" s="133" t="s">
        <v>1621</v>
      </c>
      <c r="B776" s="25" t="s">
        <v>1622</v>
      </c>
      <c r="C776" s="134">
        <v>40.416919999999998</v>
      </c>
      <c r="D776" s="118">
        <v>63.831009999999999</v>
      </c>
      <c r="E776" s="23">
        <f t="shared" si="24"/>
        <v>-0.36681371640523941</v>
      </c>
      <c r="F776" s="24">
        <f t="shared" si="25"/>
        <v>1.535240673097175E-3</v>
      </c>
      <c r="G776" s="115"/>
    </row>
    <row r="777" spans="1:7" x14ac:dyDescent="0.15">
      <c r="A777" s="133" t="s">
        <v>786</v>
      </c>
      <c r="B777" s="25" t="s">
        <v>293</v>
      </c>
      <c r="C777" s="134">
        <v>662.33759999999995</v>
      </c>
      <c r="D777" s="118">
        <v>939.93499999999995</v>
      </c>
      <c r="E777" s="23">
        <f t="shared" si="24"/>
        <v>-0.29533680520461525</v>
      </c>
      <c r="F777" s="24">
        <f t="shared" si="25"/>
        <v>2.5158958744049952E-2</v>
      </c>
      <c r="G777" s="115"/>
    </row>
    <row r="778" spans="1:7" x14ac:dyDescent="0.15">
      <c r="A778" s="133" t="s">
        <v>1623</v>
      </c>
      <c r="B778" s="25" t="s">
        <v>1624</v>
      </c>
      <c r="C778" s="134">
        <v>102.14530000000001</v>
      </c>
      <c r="D778" s="118">
        <v>108.1219</v>
      </c>
      <c r="E778" s="23">
        <f t="shared" si="24"/>
        <v>-5.5276498100754745E-2</v>
      </c>
      <c r="F778" s="24">
        <f t="shared" si="25"/>
        <v>3.8799992460017457E-3</v>
      </c>
      <c r="G778" s="115"/>
    </row>
    <row r="779" spans="1:7" x14ac:dyDescent="0.15">
      <c r="A779" s="133" t="s">
        <v>1625</v>
      </c>
      <c r="B779" s="25" t="s">
        <v>1626</v>
      </c>
      <c r="C779" s="134">
        <v>34.741320000000002</v>
      </c>
      <c r="D779" s="118">
        <v>53.93092</v>
      </c>
      <c r="E779" s="23">
        <f t="shared" si="24"/>
        <v>-0.35581814662164113</v>
      </c>
      <c r="F779" s="24">
        <f t="shared" si="25"/>
        <v>1.3196524500403383E-3</v>
      </c>
      <c r="G779" s="115"/>
    </row>
    <row r="780" spans="1:7" x14ac:dyDescent="0.15">
      <c r="A780" s="133" t="s">
        <v>1627</v>
      </c>
      <c r="B780" s="25" t="s">
        <v>1628</v>
      </c>
      <c r="C780" s="134">
        <v>2.4867149999999998</v>
      </c>
      <c r="D780" s="118">
        <v>3.4621970000000002</v>
      </c>
      <c r="E780" s="23">
        <f t="shared" si="24"/>
        <v>-0.28175230929955752</v>
      </c>
      <c r="F780" s="24">
        <f t="shared" si="25"/>
        <v>9.4458113344629956E-5</v>
      </c>
      <c r="G780" s="115"/>
    </row>
    <row r="781" spans="1:7" x14ac:dyDescent="0.15">
      <c r="A781" s="133" t="s">
        <v>1629</v>
      </c>
      <c r="B781" s="25" t="s">
        <v>1630</v>
      </c>
      <c r="C781" s="134">
        <v>211.9239</v>
      </c>
      <c r="D781" s="118">
        <v>320.59010000000001</v>
      </c>
      <c r="E781" s="23">
        <f t="shared" si="24"/>
        <v>-0.33895681744383244</v>
      </c>
      <c r="F781" s="24">
        <f t="shared" si="25"/>
        <v>8.0499501417074446E-3</v>
      </c>
      <c r="G781" s="115"/>
    </row>
    <row r="782" spans="1:7" x14ac:dyDescent="0.15">
      <c r="A782" s="133" t="s">
        <v>1631</v>
      </c>
      <c r="B782" s="25" t="s">
        <v>1632</v>
      </c>
      <c r="C782" s="134">
        <v>0.96717969999999998</v>
      </c>
      <c r="D782" s="118">
        <v>2.0258959999999999E-2</v>
      </c>
      <c r="E782" s="23">
        <f t="shared" si="24"/>
        <v>46.740836647093431</v>
      </c>
      <c r="F782" s="24">
        <f t="shared" si="25"/>
        <v>3.6738415832624647E-5</v>
      </c>
      <c r="G782" s="115"/>
    </row>
    <row r="783" spans="1:7" x14ac:dyDescent="0.15">
      <c r="A783" s="133" t="s">
        <v>425</v>
      </c>
      <c r="B783" s="25" t="s">
        <v>1764</v>
      </c>
      <c r="C783" s="134">
        <v>562.13099999999997</v>
      </c>
      <c r="D783" s="118">
        <v>727.93050000000005</v>
      </c>
      <c r="E783" s="23">
        <f t="shared" si="24"/>
        <v>-0.22776831029885414</v>
      </c>
      <c r="F783" s="24">
        <f t="shared" si="25"/>
        <v>2.1352601207830484E-2</v>
      </c>
      <c r="G783" s="115"/>
    </row>
    <row r="784" spans="1:7" x14ac:dyDescent="0.15">
      <c r="A784" s="133" t="s">
        <v>1765</v>
      </c>
      <c r="B784" s="25" t="s">
        <v>1766</v>
      </c>
      <c r="C784" s="134">
        <v>0.40926190000000001</v>
      </c>
      <c r="D784" s="118">
        <v>0.90022669999999994</v>
      </c>
      <c r="E784" s="23">
        <f t="shared" si="24"/>
        <v>-0.54537906951660053</v>
      </c>
      <c r="F784" s="24">
        <f t="shared" si="25"/>
        <v>1.5545853440317292E-5</v>
      </c>
      <c r="G784" s="115"/>
    </row>
    <row r="785" spans="1:7" x14ac:dyDescent="0.15">
      <c r="A785" s="133" t="s">
        <v>296</v>
      </c>
      <c r="B785" s="25" t="s">
        <v>297</v>
      </c>
      <c r="C785" s="134">
        <v>1.864587</v>
      </c>
      <c r="D785" s="118">
        <v>4.0016920000000002</v>
      </c>
      <c r="E785" s="23">
        <f t="shared" si="24"/>
        <v>-0.5340503467033445</v>
      </c>
      <c r="F785" s="24">
        <f t="shared" si="25"/>
        <v>7.082652020312884E-5</v>
      </c>
      <c r="G785" s="115"/>
    </row>
    <row r="786" spans="1:7" x14ac:dyDescent="0.15">
      <c r="A786" s="133" t="s">
        <v>1767</v>
      </c>
      <c r="B786" s="25" t="s">
        <v>1768</v>
      </c>
      <c r="C786" s="134">
        <v>3.6927629999999998</v>
      </c>
      <c r="D786" s="118">
        <v>1.705667</v>
      </c>
      <c r="E786" s="23">
        <f t="shared" si="24"/>
        <v>1.164996450069093</v>
      </c>
      <c r="F786" s="24">
        <f t="shared" si="25"/>
        <v>1.4026996499753923E-4</v>
      </c>
      <c r="G786" s="115"/>
    </row>
    <row r="787" spans="1:7" x14ac:dyDescent="0.15">
      <c r="A787" s="133" t="s">
        <v>1769</v>
      </c>
      <c r="B787" s="25" t="s">
        <v>1770</v>
      </c>
      <c r="C787" s="134">
        <v>83.708740000000006</v>
      </c>
      <c r="D787" s="118">
        <v>66.612639999999999</v>
      </c>
      <c r="E787" s="23">
        <f t="shared" si="24"/>
        <v>0.25664948874567961</v>
      </c>
      <c r="F787" s="24">
        <f t="shared" si="25"/>
        <v>3.1796847048641123E-3</v>
      </c>
      <c r="G787" s="115"/>
    </row>
    <row r="788" spans="1:7" x14ac:dyDescent="0.15">
      <c r="A788" s="133" t="s">
        <v>1771</v>
      </c>
      <c r="B788" s="25" t="s">
        <v>1772</v>
      </c>
      <c r="C788" s="134">
        <v>45.810310000000001</v>
      </c>
      <c r="D788" s="118">
        <v>40.773879999999998</v>
      </c>
      <c r="E788" s="23">
        <f t="shared" si="24"/>
        <v>0.12352098941773515</v>
      </c>
      <c r="F788" s="24">
        <f t="shared" si="25"/>
        <v>1.7401091216052646E-3</v>
      </c>
      <c r="G788" s="115"/>
    </row>
    <row r="789" spans="1:7" x14ac:dyDescent="0.15">
      <c r="A789" s="133" t="s">
        <v>1773</v>
      </c>
      <c r="B789" s="25" t="s">
        <v>1774</v>
      </c>
      <c r="C789" s="134">
        <v>2.825825</v>
      </c>
      <c r="D789" s="118">
        <v>0.2662253</v>
      </c>
      <c r="E789" s="23">
        <f t="shared" si="24"/>
        <v>9.6144119285432303</v>
      </c>
      <c r="F789" s="24">
        <f t="shared" si="25"/>
        <v>1.073392399780791E-4</v>
      </c>
      <c r="G789" s="115"/>
    </row>
    <row r="790" spans="1:7" x14ac:dyDescent="0.15">
      <c r="A790" s="133" t="s">
        <v>1775</v>
      </c>
      <c r="B790" s="25" t="s">
        <v>1776</v>
      </c>
      <c r="C790" s="134">
        <v>4.1552150000000001</v>
      </c>
      <c r="D790" s="118">
        <v>1.82369</v>
      </c>
      <c r="E790" s="23">
        <f t="shared" si="24"/>
        <v>1.278465638348623</v>
      </c>
      <c r="F790" s="24">
        <f t="shared" si="25"/>
        <v>1.5783624960693387E-4</v>
      </c>
      <c r="G790" s="115"/>
    </row>
    <row r="791" spans="1:7" x14ac:dyDescent="0.15">
      <c r="A791" s="133" t="s">
        <v>396</v>
      </c>
      <c r="B791" s="25" t="s">
        <v>1777</v>
      </c>
      <c r="C791" s="134">
        <v>1.29976</v>
      </c>
      <c r="D791" s="118">
        <v>0.38946740000000002</v>
      </c>
      <c r="E791" s="23">
        <f t="shared" si="24"/>
        <v>2.337275469012297</v>
      </c>
      <c r="F791" s="24">
        <f t="shared" si="25"/>
        <v>4.937151117068753E-5</v>
      </c>
      <c r="G791" s="115"/>
    </row>
    <row r="792" spans="1:7" x14ac:dyDescent="0.15">
      <c r="A792" s="133" t="s">
        <v>1778</v>
      </c>
      <c r="B792" s="25" t="s">
        <v>1779</v>
      </c>
      <c r="C792" s="134">
        <v>5.5776510000000004</v>
      </c>
      <c r="D792" s="118">
        <v>11.119619999999999</v>
      </c>
      <c r="E792" s="23">
        <f t="shared" si="24"/>
        <v>-0.49839553869646613</v>
      </c>
      <c r="F792" s="24">
        <f t="shared" si="25"/>
        <v>2.1186762067819943E-4</v>
      </c>
      <c r="G792" s="115"/>
    </row>
    <row r="793" spans="1:7" x14ac:dyDescent="0.15">
      <c r="A793" s="133" t="s">
        <v>1780</v>
      </c>
      <c r="B793" s="25" t="s">
        <v>1781</v>
      </c>
      <c r="C793" s="134">
        <v>19.1403</v>
      </c>
      <c r="D793" s="118">
        <v>31.8596</v>
      </c>
      <c r="E793" s="23">
        <f t="shared" si="24"/>
        <v>-0.39922974550841817</v>
      </c>
      <c r="F793" s="24">
        <f t="shared" si="25"/>
        <v>7.2704617410930517E-4</v>
      </c>
      <c r="G793" s="115"/>
    </row>
    <row r="794" spans="1:7" x14ac:dyDescent="0.15">
      <c r="A794" s="133" t="s">
        <v>1782</v>
      </c>
      <c r="B794" s="25" t="s">
        <v>1783</v>
      </c>
      <c r="C794" s="134">
        <v>2.9080490000000001</v>
      </c>
      <c r="D794" s="118">
        <v>2.2365629999999999</v>
      </c>
      <c r="E794" s="23">
        <f t="shared" si="24"/>
        <v>0.30023120296633743</v>
      </c>
      <c r="F794" s="24">
        <f t="shared" si="25"/>
        <v>1.1046252668831685E-4</v>
      </c>
      <c r="G794" s="115"/>
    </row>
    <row r="795" spans="1:7" x14ac:dyDescent="0.15">
      <c r="A795" s="133" t="s">
        <v>1784</v>
      </c>
      <c r="B795" s="25" t="s">
        <v>1785</v>
      </c>
      <c r="C795" s="134">
        <v>9.4921830000000007</v>
      </c>
      <c r="D795" s="118">
        <v>2.8722449999999999</v>
      </c>
      <c r="E795" s="23">
        <f t="shared" si="24"/>
        <v>2.3047957259913416</v>
      </c>
      <c r="F795" s="24">
        <f t="shared" si="25"/>
        <v>3.6056150290723698E-4</v>
      </c>
      <c r="G795" s="115"/>
    </row>
    <row r="796" spans="1:7" x14ac:dyDescent="0.15">
      <c r="A796" s="133" t="s">
        <v>1786</v>
      </c>
      <c r="B796" s="25" t="s">
        <v>1787</v>
      </c>
      <c r="C796" s="134">
        <v>0.74866659999999996</v>
      </c>
      <c r="D796" s="118">
        <v>1.936714</v>
      </c>
      <c r="E796" s="23">
        <f t="shared" si="24"/>
        <v>-0.61343461140880895</v>
      </c>
      <c r="F796" s="24">
        <f t="shared" si="25"/>
        <v>2.843817428219106E-5</v>
      </c>
      <c r="G796" s="115"/>
    </row>
    <row r="797" spans="1:7" x14ac:dyDescent="0.15">
      <c r="A797" s="133" t="s">
        <v>1788</v>
      </c>
      <c r="B797" s="25" t="s">
        <v>1789</v>
      </c>
      <c r="C797" s="134">
        <v>18.096889999999998</v>
      </c>
      <c r="D797" s="118">
        <v>21.60202</v>
      </c>
      <c r="E797" s="23">
        <f t="shared" si="24"/>
        <v>-0.16225936278181396</v>
      </c>
      <c r="F797" s="24">
        <f t="shared" si="25"/>
        <v>6.8741214284922093E-4</v>
      </c>
      <c r="G797" s="115"/>
    </row>
    <row r="798" spans="1:7" x14ac:dyDescent="0.15">
      <c r="A798" s="133" t="s">
        <v>1790</v>
      </c>
      <c r="B798" s="25" t="s">
        <v>1791</v>
      </c>
      <c r="C798" s="134">
        <v>2.8000340000000001</v>
      </c>
      <c r="D798" s="118">
        <v>0.67008800000000002</v>
      </c>
      <c r="E798" s="23">
        <f t="shared" si="24"/>
        <v>3.1786063919962748</v>
      </c>
      <c r="F798" s="24">
        <f t="shared" si="25"/>
        <v>1.0635956631170746E-4</v>
      </c>
      <c r="G798" s="115"/>
    </row>
    <row r="799" spans="1:7" x14ac:dyDescent="0.15">
      <c r="A799" s="133" t="s">
        <v>1792</v>
      </c>
      <c r="B799" s="25" t="s">
        <v>1793</v>
      </c>
      <c r="C799" s="134">
        <v>2.8416190000000001</v>
      </c>
      <c r="D799" s="118">
        <v>2.2864010000000001</v>
      </c>
      <c r="E799" s="23">
        <f t="shared" si="24"/>
        <v>0.24283491828423798</v>
      </c>
      <c r="F799" s="24">
        <f t="shared" si="25"/>
        <v>1.0793917661825101E-4</v>
      </c>
      <c r="G799" s="115"/>
    </row>
    <row r="800" spans="1:7" x14ac:dyDescent="0.15">
      <c r="A800" s="133" t="s">
        <v>1794</v>
      </c>
      <c r="B800" s="25" t="s">
        <v>1795</v>
      </c>
      <c r="C800" s="134">
        <v>3.2287490000000001</v>
      </c>
      <c r="D800" s="118">
        <v>4.929697</v>
      </c>
      <c r="E800" s="23">
        <f t="shared" si="24"/>
        <v>-0.34504108467518391</v>
      </c>
      <c r="F800" s="24">
        <f t="shared" si="25"/>
        <v>1.2264434766483519E-4</v>
      </c>
      <c r="G800" s="115"/>
    </row>
    <row r="801" spans="1:7" x14ac:dyDescent="0.15">
      <c r="A801" s="133" t="s">
        <v>1796</v>
      </c>
      <c r="B801" s="25" t="s">
        <v>1797</v>
      </c>
      <c r="C801" s="134">
        <v>33.171439999999997</v>
      </c>
      <c r="D801" s="118">
        <v>26.59403</v>
      </c>
      <c r="E801" s="23">
        <f t="shared" si="24"/>
        <v>0.24732656163808175</v>
      </c>
      <c r="F801" s="24">
        <f t="shared" si="25"/>
        <v>1.2600204041575299E-3</v>
      </c>
      <c r="G801" s="115"/>
    </row>
    <row r="802" spans="1:7" x14ac:dyDescent="0.15">
      <c r="A802" s="133" t="s">
        <v>1798</v>
      </c>
      <c r="B802" s="25" t="s">
        <v>1799</v>
      </c>
      <c r="C802" s="134">
        <v>1.013352</v>
      </c>
      <c r="D802" s="118">
        <v>0.49701820000000002</v>
      </c>
      <c r="E802" s="23">
        <f t="shared" si="24"/>
        <v>1.0388629631671438</v>
      </c>
      <c r="F802" s="24">
        <f t="shared" si="25"/>
        <v>3.8492275179909021E-5</v>
      </c>
      <c r="G802" s="115"/>
    </row>
    <row r="803" spans="1:7" x14ac:dyDescent="0.15">
      <c r="A803" s="133" t="s">
        <v>1800</v>
      </c>
      <c r="B803" s="25" t="s">
        <v>1801</v>
      </c>
      <c r="C803" s="134">
        <v>9.9139839999999992</v>
      </c>
      <c r="D803" s="118">
        <v>6.8707190000000002</v>
      </c>
      <c r="E803" s="23">
        <f t="shared" si="24"/>
        <v>0.44293253733706739</v>
      </c>
      <c r="F803" s="24">
        <f t="shared" si="25"/>
        <v>3.7658365529175954E-4</v>
      </c>
      <c r="G803" s="115"/>
    </row>
    <row r="804" spans="1:7" x14ac:dyDescent="0.15">
      <c r="A804" s="133" t="s">
        <v>1802</v>
      </c>
      <c r="B804" s="25" t="s">
        <v>1803</v>
      </c>
      <c r="C804" s="134">
        <v>3.1671179999999999</v>
      </c>
      <c r="D804" s="118">
        <v>0.6594236</v>
      </c>
      <c r="E804" s="23">
        <f t="shared" si="24"/>
        <v>3.8028581324659898</v>
      </c>
      <c r="F804" s="24">
        <f t="shared" si="25"/>
        <v>1.2030328808078841E-4</v>
      </c>
      <c r="G804" s="115"/>
    </row>
    <row r="805" spans="1:7" x14ac:dyDescent="0.15">
      <c r="A805" s="133" t="s">
        <v>397</v>
      </c>
      <c r="B805" s="25" t="s">
        <v>1804</v>
      </c>
      <c r="C805" s="134">
        <v>43.529400000000003</v>
      </c>
      <c r="D805" s="118">
        <v>40.915050000000001</v>
      </c>
      <c r="E805" s="23">
        <f t="shared" si="24"/>
        <v>6.3897025666594498E-2</v>
      </c>
      <c r="F805" s="24">
        <f t="shared" si="25"/>
        <v>1.6534685313852756E-3</v>
      </c>
      <c r="G805" s="115"/>
    </row>
    <row r="806" spans="1:7" x14ac:dyDescent="0.15">
      <c r="A806" s="133" t="s">
        <v>1805</v>
      </c>
      <c r="B806" s="25" t="s">
        <v>1806</v>
      </c>
      <c r="C806" s="134">
        <v>30.385529999999999</v>
      </c>
      <c r="D806" s="118">
        <v>20.016860000000001</v>
      </c>
      <c r="E806" s="23">
        <f t="shared" si="24"/>
        <v>0.51799682867342822</v>
      </c>
      <c r="F806" s="24">
        <f t="shared" si="25"/>
        <v>1.1541973393720849E-3</v>
      </c>
      <c r="G806" s="115"/>
    </row>
    <row r="807" spans="1:7" x14ac:dyDescent="0.15">
      <c r="A807" s="133" t="s">
        <v>1807</v>
      </c>
      <c r="B807" s="25" t="s">
        <v>1808</v>
      </c>
      <c r="C807" s="134">
        <v>123.3342</v>
      </c>
      <c r="D807" s="118">
        <v>132.35980000000001</v>
      </c>
      <c r="E807" s="23">
        <f t="shared" si="24"/>
        <v>-6.8189888470668647E-2</v>
      </c>
      <c r="F807" s="24">
        <f t="shared" si="25"/>
        <v>4.6848616921799481E-3</v>
      </c>
      <c r="G807" s="115"/>
    </row>
    <row r="808" spans="1:7" x14ac:dyDescent="0.15">
      <c r="A808" s="133" t="s">
        <v>1302</v>
      </c>
      <c r="B808" s="25" t="s">
        <v>1132</v>
      </c>
      <c r="C808" s="134">
        <v>10.002129999999999</v>
      </c>
      <c r="D808" s="118">
        <v>9.1473639999999996</v>
      </c>
      <c r="E808" s="23">
        <f t="shared" si="24"/>
        <v>9.3443969213425904E-2</v>
      </c>
      <c r="F808" s="24">
        <f t="shared" si="25"/>
        <v>3.7993188975323817E-4</v>
      </c>
      <c r="G808" s="115"/>
    </row>
    <row r="809" spans="1:7" x14ac:dyDescent="0.15">
      <c r="A809" s="133" t="s">
        <v>1809</v>
      </c>
      <c r="B809" s="25" t="s">
        <v>1810</v>
      </c>
      <c r="C809" s="134">
        <v>12.8072</v>
      </c>
      <c r="D809" s="118">
        <v>26.857520000000001</v>
      </c>
      <c r="E809" s="23">
        <f t="shared" si="24"/>
        <v>-0.52314286650442776</v>
      </c>
      <c r="F809" s="24">
        <f t="shared" si="25"/>
        <v>4.8648274901922609E-4</v>
      </c>
      <c r="G809" s="115"/>
    </row>
    <row r="810" spans="1:7" x14ac:dyDescent="0.15">
      <c r="A810" s="133" t="s">
        <v>1811</v>
      </c>
      <c r="B810" s="25" t="s">
        <v>1812</v>
      </c>
      <c r="C810" s="134">
        <v>44.637599999999999</v>
      </c>
      <c r="D810" s="118">
        <v>50.173470000000002</v>
      </c>
      <c r="E810" s="23">
        <f t="shared" si="24"/>
        <v>-0.11033460512099325</v>
      </c>
      <c r="F810" s="24">
        <f t="shared" si="25"/>
        <v>1.6955636171544605E-3</v>
      </c>
      <c r="G810" s="115"/>
    </row>
    <row r="811" spans="1:7" x14ac:dyDescent="0.15">
      <c r="A811" s="133" t="s">
        <v>1813</v>
      </c>
      <c r="B811" s="25" t="s">
        <v>1814</v>
      </c>
      <c r="C811" s="134">
        <v>8.0521650000000005</v>
      </c>
      <c r="D811" s="118">
        <v>9.8781140000000001</v>
      </c>
      <c r="E811" s="23">
        <f t="shared" ref="E811:E874" si="26">IF(ISERROR(C811/D811-1),"",((C811/D811-1)))</f>
        <v>-0.18484793757188867</v>
      </c>
      <c r="F811" s="24">
        <f t="shared" ref="F811:F874" si="27">C811/$C$1705</f>
        <v>3.0586227784030833E-4</v>
      </c>
      <c r="G811" s="115"/>
    </row>
    <row r="812" spans="1:7" x14ac:dyDescent="0.15">
      <c r="A812" s="133" t="s">
        <v>1815</v>
      </c>
      <c r="B812" s="25" t="s">
        <v>1816</v>
      </c>
      <c r="C812" s="134">
        <v>51.360900000000001</v>
      </c>
      <c r="D812" s="118">
        <v>78.549970000000002</v>
      </c>
      <c r="E812" s="23">
        <f t="shared" si="26"/>
        <v>-0.34613724231848852</v>
      </c>
      <c r="F812" s="24">
        <f t="shared" si="27"/>
        <v>1.9509488275424426E-3</v>
      </c>
      <c r="G812" s="115"/>
    </row>
    <row r="813" spans="1:7" x14ac:dyDescent="0.15">
      <c r="A813" s="133" t="s">
        <v>1817</v>
      </c>
      <c r="B813" s="25" t="s">
        <v>1818</v>
      </c>
      <c r="C813" s="134">
        <v>47.370199999999997</v>
      </c>
      <c r="D813" s="118">
        <v>45.228549999999998</v>
      </c>
      <c r="E813" s="23">
        <f t="shared" si="26"/>
        <v>4.7351728056725273E-2</v>
      </c>
      <c r="F813" s="24">
        <f t="shared" si="27"/>
        <v>1.7993616963575601E-3</v>
      </c>
      <c r="G813" s="115"/>
    </row>
    <row r="814" spans="1:7" x14ac:dyDescent="0.15">
      <c r="A814" s="133" t="s">
        <v>1819</v>
      </c>
      <c r="B814" s="25" t="s">
        <v>1820</v>
      </c>
      <c r="C814" s="134">
        <v>78.820440000000005</v>
      </c>
      <c r="D814" s="118">
        <v>79.455100000000002</v>
      </c>
      <c r="E814" s="23">
        <f t="shared" si="26"/>
        <v>-7.9876559213946097E-3</v>
      </c>
      <c r="F814" s="24">
        <f t="shared" si="27"/>
        <v>2.9940021495803121E-3</v>
      </c>
      <c r="G814" s="115"/>
    </row>
    <row r="815" spans="1:7" x14ac:dyDescent="0.15">
      <c r="A815" s="133" t="s">
        <v>1821</v>
      </c>
      <c r="B815" s="25" t="s">
        <v>1822</v>
      </c>
      <c r="C815" s="134">
        <v>2.143599</v>
      </c>
      <c r="D815" s="118">
        <v>1.723679</v>
      </c>
      <c r="E815" s="23">
        <f t="shared" si="26"/>
        <v>0.24361844635805174</v>
      </c>
      <c r="F815" s="24">
        <f t="shared" si="27"/>
        <v>8.1424818407994259E-5</v>
      </c>
      <c r="G815" s="115"/>
    </row>
    <row r="816" spans="1:7" x14ac:dyDescent="0.15">
      <c r="A816" s="133" t="s">
        <v>0</v>
      </c>
      <c r="B816" s="25" t="s">
        <v>1</v>
      </c>
      <c r="C816" s="134">
        <v>98.538929999999993</v>
      </c>
      <c r="D816" s="118">
        <v>53.142090000000003</v>
      </c>
      <c r="E816" s="23">
        <f t="shared" si="26"/>
        <v>0.85425394447226277</v>
      </c>
      <c r="F816" s="24">
        <f t="shared" si="27"/>
        <v>3.7430109275886289E-3</v>
      </c>
      <c r="G816" s="115"/>
    </row>
    <row r="817" spans="1:7" x14ac:dyDescent="0.15">
      <c r="A817" s="133" t="s">
        <v>2</v>
      </c>
      <c r="B817" s="25" t="s">
        <v>3</v>
      </c>
      <c r="C817" s="134">
        <v>19.189879999999999</v>
      </c>
      <c r="D817" s="118">
        <v>16.311630000000001</v>
      </c>
      <c r="E817" s="23">
        <f t="shared" si="26"/>
        <v>0.17645385531672786</v>
      </c>
      <c r="F817" s="24">
        <f t="shared" si="27"/>
        <v>7.289294752755533E-4</v>
      </c>
      <c r="G817" s="115"/>
    </row>
    <row r="818" spans="1:7" x14ac:dyDescent="0.15">
      <c r="A818" s="133" t="s">
        <v>551</v>
      </c>
      <c r="B818" s="25" t="s">
        <v>552</v>
      </c>
      <c r="C818" s="134">
        <v>3.1131890000000002</v>
      </c>
      <c r="D818" s="118">
        <v>5.2282019999999996</v>
      </c>
      <c r="E818" s="23">
        <f t="shared" si="26"/>
        <v>-0.40453926608038471</v>
      </c>
      <c r="F818" s="24">
        <f t="shared" si="27"/>
        <v>1.1825478972268846E-4</v>
      </c>
      <c r="G818" s="115"/>
    </row>
    <row r="819" spans="1:7" x14ac:dyDescent="0.15">
      <c r="A819" s="133" t="s">
        <v>782</v>
      </c>
      <c r="B819" s="25" t="s">
        <v>995</v>
      </c>
      <c r="C819" s="134">
        <v>2.336017</v>
      </c>
      <c r="D819" s="118">
        <v>7.2385089999999996</v>
      </c>
      <c r="E819" s="23">
        <f t="shared" si="26"/>
        <v>-0.67727925737192562</v>
      </c>
      <c r="F819" s="24">
        <f t="shared" si="27"/>
        <v>8.873383502370897E-5</v>
      </c>
      <c r="G819" s="115"/>
    </row>
    <row r="820" spans="1:7" x14ac:dyDescent="0.15">
      <c r="A820" s="133" t="s">
        <v>4</v>
      </c>
      <c r="B820" s="25" t="s">
        <v>5</v>
      </c>
      <c r="C820" s="134">
        <v>0.48638199999999998</v>
      </c>
      <c r="D820" s="118">
        <v>0.34669729999999999</v>
      </c>
      <c r="E820" s="23">
        <f t="shared" si="26"/>
        <v>0.40290103211072026</v>
      </c>
      <c r="F820" s="24">
        <f t="shared" si="27"/>
        <v>1.847526800811022E-5</v>
      </c>
      <c r="G820" s="115"/>
    </row>
    <row r="821" spans="1:7" x14ac:dyDescent="0.15">
      <c r="A821" s="133" t="s">
        <v>13</v>
      </c>
      <c r="B821" s="25" t="s">
        <v>14</v>
      </c>
      <c r="C821" s="134">
        <v>1.1221239999999999</v>
      </c>
      <c r="D821" s="118">
        <v>0.57847359999999992</v>
      </c>
      <c r="E821" s="23">
        <f t="shared" si="26"/>
        <v>0.93980157435015199</v>
      </c>
      <c r="F821" s="24">
        <f t="shared" si="27"/>
        <v>4.2623990275817512E-5</v>
      </c>
      <c r="G821" s="115"/>
    </row>
    <row r="822" spans="1:7" x14ac:dyDescent="0.15">
      <c r="A822" s="133" t="s">
        <v>15</v>
      </c>
      <c r="B822" s="25" t="s">
        <v>16</v>
      </c>
      <c r="C822" s="134">
        <v>33.484780000000001</v>
      </c>
      <c r="D822" s="118">
        <v>23.213259999999998</v>
      </c>
      <c r="E822" s="23">
        <f t="shared" si="26"/>
        <v>0.44248502795385058</v>
      </c>
      <c r="F822" s="24">
        <f t="shared" si="27"/>
        <v>1.2719226548116686E-3</v>
      </c>
      <c r="G822" s="115"/>
    </row>
    <row r="823" spans="1:7" x14ac:dyDescent="0.15">
      <c r="A823" s="133" t="s">
        <v>17</v>
      </c>
      <c r="B823" s="25" t="s">
        <v>18</v>
      </c>
      <c r="C823" s="134">
        <v>24.099450000000001</v>
      </c>
      <c r="D823" s="118">
        <v>18.142330000000001</v>
      </c>
      <c r="E823" s="23">
        <f t="shared" si="26"/>
        <v>0.32835473723606601</v>
      </c>
      <c r="F823" s="24">
        <f t="shared" si="27"/>
        <v>9.1541997359699144E-4</v>
      </c>
      <c r="G823" s="115"/>
    </row>
    <row r="824" spans="1:7" x14ac:dyDescent="0.15">
      <c r="A824" s="133" t="s">
        <v>19</v>
      </c>
      <c r="B824" s="25" t="s">
        <v>20</v>
      </c>
      <c r="C824" s="134">
        <v>26.738949999999999</v>
      </c>
      <c r="D824" s="118">
        <v>39.028970000000001</v>
      </c>
      <c r="E824" s="23">
        <f t="shared" si="26"/>
        <v>-0.31489480762623256</v>
      </c>
      <c r="F824" s="24">
        <f t="shared" si="27"/>
        <v>1.0156816401623802E-3</v>
      </c>
      <c r="G824" s="115"/>
    </row>
    <row r="825" spans="1:7" x14ac:dyDescent="0.15">
      <c r="A825" s="133" t="s">
        <v>446</v>
      </c>
      <c r="B825" s="25" t="s">
        <v>21</v>
      </c>
      <c r="C825" s="134">
        <v>56.551859999999998</v>
      </c>
      <c r="D825" s="118">
        <v>68.238259999999997</v>
      </c>
      <c r="E825" s="23">
        <f t="shared" si="26"/>
        <v>-0.17125876304583376</v>
      </c>
      <c r="F825" s="24">
        <f t="shared" si="27"/>
        <v>2.1481279526321452E-3</v>
      </c>
      <c r="G825" s="115"/>
    </row>
    <row r="826" spans="1:7" x14ac:dyDescent="0.15">
      <c r="A826" s="133" t="s">
        <v>761</v>
      </c>
      <c r="B826" s="25" t="s">
        <v>989</v>
      </c>
      <c r="C826" s="134">
        <v>1.403494</v>
      </c>
      <c r="D826" s="118">
        <v>1.4919640000000001</v>
      </c>
      <c r="E826" s="23">
        <f t="shared" si="26"/>
        <v>-5.9297677423852058E-2</v>
      </c>
      <c r="F826" s="24">
        <f t="shared" si="27"/>
        <v>5.331185734211926E-5</v>
      </c>
      <c r="G826" s="115"/>
    </row>
    <row r="827" spans="1:7" x14ac:dyDescent="0.15">
      <c r="A827" s="133" t="s">
        <v>762</v>
      </c>
      <c r="B827" s="25" t="s">
        <v>376</v>
      </c>
      <c r="C827" s="134">
        <v>189.46430000000001</v>
      </c>
      <c r="D827" s="118">
        <v>236.56229999999999</v>
      </c>
      <c r="E827" s="23">
        <f t="shared" si="26"/>
        <v>-0.19909343120184397</v>
      </c>
      <c r="F827" s="24">
        <f t="shared" si="27"/>
        <v>7.1968200313107756E-3</v>
      </c>
      <c r="G827" s="115"/>
    </row>
    <row r="828" spans="1:7" x14ac:dyDescent="0.15">
      <c r="A828" s="133" t="s">
        <v>1717</v>
      </c>
      <c r="B828" s="25" t="s">
        <v>349</v>
      </c>
      <c r="C828" s="134">
        <v>0.79884699999999997</v>
      </c>
      <c r="D828" s="118">
        <v>1.0165398000000001</v>
      </c>
      <c r="E828" s="23">
        <f t="shared" si="26"/>
        <v>-0.21415078878367588</v>
      </c>
      <c r="F828" s="24">
        <f t="shared" si="27"/>
        <v>3.0344281701368113E-5</v>
      </c>
      <c r="G828" s="115"/>
    </row>
    <row r="829" spans="1:7" x14ac:dyDescent="0.15">
      <c r="A829" s="133" t="s">
        <v>22</v>
      </c>
      <c r="B829" s="25" t="s">
        <v>23</v>
      </c>
      <c r="C829" s="134">
        <v>35.099580000000003</v>
      </c>
      <c r="D829" s="118">
        <v>20.340060000000001</v>
      </c>
      <c r="E829" s="23">
        <f t="shared" si="26"/>
        <v>0.72563797746909309</v>
      </c>
      <c r="F829" s="24">
        <f t="shared" si="27"/>
        <v>1.3332609913033488E-3</v>
      </c>
      <c r="G829" s="115"/>
    </row>
    <row r="830" spans="1:7" x14ac:dyDescent="0.15">
      <c r="A830" s="133" t="s">
        <v>1542</v>
      </c>
      <c r="B830" s="25" t="s">
        <v>1543</v>
      </c>
      <c r="C830" s="134">
        <v>3.07016</v>
      </c>
      <c r="D830" s="118">
        <v>4.7335500000000001</v>
      </c>
      <c r="E830" s="23">
        <f t="shared" si="26"/>
        <v>-0.3514043371254133</v>
      </c>
      <c r="F830" s="24">
        <f t="shared" si="27"/>
        <v>1.1662032893441714E-4</v>
      </c>
      <c r="G830" s="115"/>
    </row>
    <row r="831" spans="1:7" x14ac:dyDescent="0.15">
      <c r="A831" s="133" t="s">
        <v>24</v>
      </c>
      <c r="B831" s="25" t="s">
        <v>25</v>
      </c>
      <c r="C831" s="134">
        <v>5.5081360000000004</v>
      </c>
      <c r="D831" s="118">
        <v>6.3033650000000003</v>
      </c>
      <c r="E831" s="23">
        <f t="shared" si="26"/>
        <v>-0.1261594402354933</v>
      </c>
      <c r="F831" s="24">
        <f t="shared" si="27"/>
        <v>2.0922708658034265E-4</v>
      </c>
      <c r="G831" s="115"/>
    </row>
    <row r="832" spans="1:7" x14ac:dyDescent="0.15">
      <c r="A832" s="133" t="s">
        <v>26</v>
      </c>
      <c r="B832" s="25" t="s">
        <v>27</v>
      </c>
      <c r="C832" s="134">
        <v>29.357690000000002</v>
      </c>
      <c r="D832" s="118">
        <v>32.673310000000001</v>
      </c>
      <c r="E832" s="23">
        <f t="shared" si="26"/>
        <v>-0.10147793413033446</v>
      </c>
      <c r="F832" s="24">
        <f t="shared" si="27"/>
        <v>1.1151547360901872E-3</v>
      </c>
      <c r="G832" s="115"/>
    </row>
    <row r="833" spans="1:7" x14ac:dyDescent="0.15">
      <c r="A833" s="133" t="s">
        <v>1291</v>
      </c>
      <c r="B833" s="25" t="s">
        <v>299</v>
      </c>
      <c r="C833" s="134">
        <v>12.942220000000001</v>
      </c>
      <c r="D833" s="118">
        <v>15.1793</v>
      </c>
      <c r="E833" s="23">
        <f t="shared" si="26"/>
        <v>-0.14737702002068598</v>
      </c>
      <c r="F833" s="24">
        <f t="shared" si="27"/>
        <v>4.9161149697136053E-4</v>
      </c>
      <c r="G833" s="115"/>
    </row>
    <row r="834" spans="1:7" x14ac:dyDescent="0.15">
      <c r="A834" s="133" t="s">
        <v>28</v>
      </c>
      <c r="B834" s="25" t="s">
        <v>29</v>
      </c>
      <c r="C834" s="134">
        <v>2.207808</v>
      </c>
      <c r="D834" s="118">
        <v>4.0083019999999996</v>
      </c>
      <c r="E834" s="23">
        <f t="shared" si="26"/>
        <v>-0.4491912036568102</v>
      </c>
      <c r="F834" s="24">
        <f t="shared" si="27"/>
        <v>8.3863803575070234E-5</v>
      </c>
      <c r="G834" s="115"/>
    </row>
    <row r="835" spans="1:7" x14ac:dyDescent="0.15">
      <c r="A835" s="133" t="s">
        <v>30</v>
      </c>
      <c r="B835" s="25" t="s">
        <v>31</v>
      </c>
      <c r="C835" s="134">
        <v>7.0943670000000001</v>
      </c>
      <c r="D835" s="118">
        <v>9.3529040000000006</v>
      </c>
      <c r="E835" s="23">
        <f t="shared" si="26"/>
        <v>-0.24147975858621029</v>
      </c>
      <c r="F835" s="24">
        <f t="shared" si="27"/>
        <v>2.6948022680299208E-4</v>
      </c>
      <c r="G835" s="115"/>
    </row>
    <row r="836" spans="1:7" x14ac:dyDescent="0.15">
      <c r="A836" s="133" t="s">
        <v>32</v>
      </c>
      <c r="B836" s="25" t="s">
        <v>33</v>
      </c>
      <c r="C836" s="134">
        <v>2.494853</v>
      </c>
      <c r="D836" s="118">
        <v>3.002548</v>
      </c>
      <c r="E836" s="23">
        <f t="shared" si="26"/>
        <v>-0.16908805454567255</v>
      </c>
      <c r="F836" s="24">
        <f t="shared" si="27"/>
        <v>9.4767236073369928E-5</v>
      </c>
      <c r="G836" s="115"/>
    </row>
    <row r="837" spans="1:7" x14ac:dyDescent="0.15">
      <c r="A837" s="133" t="s">
        <v>34</v>
      </c>
      <c r="B837" s="25" t="s">
        <v>35</v>
      </c>
      <c r="C837" s="134">
        <v>59.666829999999997</v>
      </c>
      <c r="D837" s="118">
        <v>56.954509999999999</v>
      </c>
      <c r="E837" s="23">
        <f t="shared" si="26"/>
        <v>4.7622567554351791E-2</v>
      </c>
      <c r="F837" s="24">
        <f t="shared" si="27"/>
        <v>2.2664503938146377E-3</v>
      </c>
      <c r="G837" s="115"/>
    </row>
    <row r="838" spans="1:7" x14ac:dyDescent="0.15">
      <c r="A838" s="133" t="s">
        <v>36</v>
      </c>
      <c r="B838" s="25" t="s">
        <v>37</v>
      </c>
      <c r="C838" s="134">
        <v>1.6144179999999999</v>
      </c>
      <c r="D838" s="118">
        <v>3.689406</v>
      </c>
      <c r="E838" s="23">
        <f t="shared" si="26"/>
        <v>-0.5624179068392039</v>
      </c>
      <c r="F838" s="24">
        <f t="shared" si="27"/>
        <v>6.1323826184187099E-5</v>
      </c>
      <c r="G838" s="115"/>
    </row>
    <row r="839" spans="1:7" x14ac:dyDescent="0.15">
      <c r="A839" s="133" t="s">
        <v>38</v>
      </c>
      <c r="B839" s="25" t="s">
        <v>39</v>
      </c>
      <c r="C839" s="134">
        <v>39.638710000000003</v>
      </c>
      <c r="D839" s="118">
        <v>48.948129999999999</v>
      </c>
      <c r="E839" s="23">
        <f t="shared" si="26"/>
        <v>-0.19018949242800487</v>
      </c>
      <c r="F839" s="24">
        <f t="shared" si="27"/>
        <v>1.5056802898663166E-3</v>
      </c>
      <c r="G839" s="115"/>
    </row>
    <row r="840" spans="1:7" x14ac:dyDescent="0.15">
      <c r="A840" s="133" t="s">
        <v>85</v>
      </c>
      <c r="B840" s="25" t="s">
        <v>86</v>
      </c>
      <c r="C840" s="134">
        <v>9.7121150000000007</v>
      </c>
      <c r="D840" s="118">
        <v>12.054639999999999</v>
      </c>
      <c r="E840" s="23">
        <f t="shared" si="26"/>
        <v>-0.19432558749162132</v>
      </c>
      <c r="F840" s="24">
        <f t="shared" si="27"/>
        <v>3.6891564151343475E-4</v>
      </c>
      <c r="G840" s="115"/>
    </row>
    <row r="841" spans="1:7" x14ac:dyDescent="0.15">
      <c r="A841" s="133" t="s">
        <v>439</v>
      </c>
      <c r="B841" s="25" t="s">
        <v>302</v>
      </c>
      <c r="C841" s="134">
        <v>0.50581659999999995</v>
      </c>
      <c r="D841" s="118">
        <v>0.44341579999999997</v>
      </c>
      <c r="E841" s="23">
        <f t="shared" si="26"/>
        <v>0.14072750677806245</v>
      </c>
      <c r="F841" s="24">
        <f t="shared" si="27"/>
        <v>1.9213493196604898E-5</v>
      </c>
      <c r="G841" s="115"/>
    </row>
    <row r="842" spans="1:7" x14ac:dyDescent="0.15">
      <c r="A842" s="133" t="s">
        <v>1290</v>
      </c>
      <c r="B842" s="25" t="s">
        <v>304</v>
      </c>
      <c r="C842" s="134">
        <v>4.2744140000000002</v>
      </c>
      <c r="D842" s="118">
        <v>3.4055420000000001</v>
      </c>
      <c r="E842" s="23">
        <f t="shared" si="26"/>
        <v>0.25513471864390458</v>
      </c>
      <c r="F842" s="24">
        <f t="shared" si="27"/>
        <v>1.6236403532124635E-4</v>
      </c>
      <c r="G842" s="115"/>
    </row>
    <row r="843" spans="1:7" x14ac:dyDescent="0.15">
      <c r="A843" s="133" t="s">
        <v>88</v>
      </c>
      <c r="B843" s="25" t="s">
        <v>89</v>
      </c>
      <c r="C843" s="134">
        <v>19.526129999999998</v>
      </c>
      <c r="D843" s="118">
        <v>21.769380000000002</v>
      </c>
      <c r="E843" s="23">
        <f t="shared" si="26"/>
        <v>-0.1030461133941345</v>
      </c>
      <c r="F843" s="24">
        <f t="shared" si="27"/>
        <v>7.4170196452829512E-4</v>
      </c>
      <c r="G843" s="115"/>
    </row>
    <row r="844" spans="1:7" x14ac:dyDescent="0.15">
      <c r="A844" s="133" t="s">
        <v>90</v>
      </c>
      <c r="B844" s="25" t="s">
        <v>91</v>
      </c>
      <c r="C844" s="134">
        <v>50.013069999999999</v>
      </c>
      <c r="D844" s="118">
        <v>43.470129999999997</v>
      </c>
      <c r="E844" s="23">
        <f t="shared" si="26"/>
        <v>0.15051576795376498</v>
      </c>
      <c r="F844" s="24">
        <f t="shared" si="27"/>
        <v>1.8997513727037124E-3</v>
      </c>
      <c r="G844" s="115"/>
    </row>
    <row r="845" spans="1:7" x14ac:dyDescent="0.15">
      <c r="A845" s="133" t="s">
        <v>448</v>
      </c>
      <c r="B845" s="25" t="s">
        <v>87</v>
      </c>
      <c r="C845" s="134">
        <v>9.2737099999999995</v>
      </c>
      <c r="D845" s="118">
        <v>12.178369999999999</v>
      </c>
      <c r="E845" s="23">
        <f t="shared" si="26"/>
        <v>-0.23850975130497765</v>
      </c>
      <c r="F845" s="24">
        <f t="shared" si="27"/>
        <v>3.5226278455923913E-4</v>
      </c>
      <c r="G845" s="115"/>
    </row>
    <row r="846" spans="1:7" x14ac:dyDescent="0.15">
      <c r="A846" s="133" t="s">
        <v>92</v>
      </c>
      <c r="B846" s="25" t="s">
        <v>93</v>
      </c>
      <c r="C846" s="134">
        <v>7.7446140000000003</v>
      </c>
      <c r="D846" s="118">
        <v>4.8339420000000004</v>
      </c>
      <c r="E846" s="23">
        <f t="shared" si="26"/>
        <v>0.60213217287257481</v>
      </c>
      <c r="F846" s="24">
        <f t="shared" si="27"/>
        <v>2.9417992291935671E-4</v>
      </c>
      <c r="G846" s="115"/>
    </row>
    <row r="847" spans="1:7" x14ac:dyDescent="0.15">
      <c r="A847" s="133" t="s">
        <v>1289</v>
      </c>
      <c r="B847" s="25" t="s">
        <v>1405</v>
      </c>
      <c r="C847" s="134">
        <v>0.89441340000000003</v>
      </c>
      <c r="D847" s="118">
        <v>0.94745230000000003</v>
      </c>
      <c r="E847" s="23">
        <f t="shared" si="26"/>
        <v>-5.5980549099938881E-2</v>
      </c>
      <c r="F847" s="24">
        <f t="shared" si="27"/>
        <v>3.3974380785154653E-5</v>
      </c>
      <c r="G847" s="115"/>
    </row>
    <row r="848" spans="1:7" x14ac:dyDescent="0.15">
      <c r="A848" s="133" t="s">
        <v>116</v>
      </c>
      <c r="B848" s="25" t="s">
        <v>117</v>
      </c>
      <c r="C848" s="134">
        <v>2.4378660000000001</v>
      </c>
      <c r="D848" s="118">
        <v>1.7098469999999999</v>
      </c>
      <c r="E848" s="23">
        <f t="shared" si="26"/>
        <v>0.42578020138644002</v>
      </c>
      <c r="F848" s="24">
        <f t="shared" si="27"/>
        <v>9.2602579285129053E-5</v>
      </c>
      <c r="G848" s="115"/>
    </row>
    <row r="849" spans="1:7" x14ac:dyDescent="0.15">
      <c r="A849" s="133" t="s">
        <v>921</v>
      </c>
      <c r="B849" s="25" t="s">
        <v>922</v>
      </c>
      <c r="C849" s="134">
        <v>52.88409</v>
      </c>
      <c r="D849" s="118">
        <v>57.452240000000003</v>
      </c>
      <c r="E849" s="23">
        <f t="shared" si="26"/>
        <v>-7.9512130423461391E-2</v>
      </c>
      <c r="F849" s="24">
        <f t="shared" si="27"/>
        <v>2.0088073491926544E-3</v>
      </c>
      <c r="G849" s="115"/>
    </row>
    <row r="850" spans="1:7" x14ac:dyDescent="0.15">
      <c r="A850" s="133" t="s">
        <v>787</v>
      </c>
      <c r="B850" s="25" t="s">
        <v>1759</v>
      </c>
      <c r="C850" s="134">
        <v>0.83535429999999999</v>
      </c>
      <c r="D850" s="118">
        <v>0.28485690000000002</v>
      </c>
      <c r="E850" s="23">
        <f t="shared" si="26"/>
        <v>1.9325401631485843</v>
      </c>
      <c r="F850" s="24">
        <f t="shared" si="27"/>
        <v>3.1731015075038363E-5</v>
      </c>
      <c r="G850" s="115"/>
    </row>
    <row r="851" spans="1:7" x14ac:dyDescent="0.15">
      <c r="A851" s="133" t="s">
        <v>788</v>
      </c>
      <c r="B851" s="25" t="s">
        <v>377</v>
      </c>
      <c r="C851" s="134">
        <v>24.44481</v>
      </c>
      <c r="D851" s="118">
        <v>43.256860000000003</v>
      </c>
      <c r="E851" s="23">
        <f t="shared" si="26"/>
        <v>-0.43489171428531803</v>
      </c>
      <c r="F851" s="24">
        <f t="shared" si="27"/>
        <v>9.285385070938744E-4</v>
      </c>
      <c r="G851" s="115"/>
    </row>
    <row r="852" spans="1:7" x14ac:dyDescent="0.15">
      <c r="A852" s="133" t="s">
        <v>378</v>
      </c>
      <c r="B852" s="25" t="s">
        <v>379</v>
      </c>
      <c r="C852" s="134">
        <v>3.6567400000000001</v>
      </c>
      <c r="D852" s="118">
        <v>4.4033850000000001</v>
      </c>
      <c r="E852" s="23">
        <f t="shared" si="26"/>
        <v>-0.16956159863377829</v>
      </c>
      <c r="F852" s="24">
        <f t="shared" si="27"/>
        <v>1.3890162780690274E-4</v>
      </c>
      <c r="G852" s="115"/>
    </row>
    <row r="853" spans="1:7" x14ac:dyDescent="0.15">
      <c r="A853" s="133" t="s">
        <v>923</v>
      </c>
      <c r="B853" s="25" t="s">
        <v>924</v>
      </c>
      <c r="C853" s="134">
        <v>8.3054260000000006</v>
      </c>
      <c r="D853" s="118">
        <v>9.2415970000000005</v>
      </c>
      <c r="E853" s="23">
        <f t="shared" si="26"/>
        <v>-0.1012996996081954</v>
      </c>
      <c r="F853" s="24">
        <f t="shared" si="27"/>
        <v>3.1548242178272811E-4</v>
      </c>
      <c r="G853" s="115"/>
    </row>
    <row r="854" spans="1:7" x14ac:dyDescent="0.15">
      <c r="A854" s="133" t="s">
        <v>925</v>
      </c>
      <c r="B854" s="25" t="s">
        <v>926</v>
      </c>
      <c r="C854" s="134">
        <v>20.33886</v>
      </c>
      <c r="D854" s="118">
        <v>12.458920000000001</v>
      </c>
      <c r="E854" s="23">
        <f t="shared" si="26"/>
        <v>0.63247376177068304</v>
      </c>
      <c r="F854" s="24">
        <f t="shared" si="27"/>
        <v>7.7257359334727163E-4</v>
      </c>
      <c r="G854" s="115"/>
    </row>
    <row r="855" spans="1:7" x14ac:dyDescent="0.15">
      <c r="A855" s="133" t="s">
        <v>11</v>
      </c>
      <c r="B855" s="25" t="s">
        <v>305</v>
      </c>
      <c r="C855" s="134">
        <v>1.5833969999999999E-2</v>
      </c>
      <c r="D855" s="118">
        <v>1.9675849999999998E-2</v>
      </c>
      <c r="E855" s="23">
        <f t="shared" si="26"/>
        <v>-0.19525865464516146</v>
      </c>
      <c r="F855" s="24">
        <f t="shared" si="27"/>
        <v>6.0145490454494E-7</v>
      </c>
      <c r="G855" s="115"/>
    </row>
    <row r="856" spans="1:7" x14ac:dyDescent="0.15">
      <c r="A856" s="133" t="s">
        <v>927</v>
      </c>
      <c r="B856" s="25" t="s">
        <v>928</v>
      </c>
      <c r="C856" s="134">
        <v>3.0520290000000001</v>
      </c>
      <c r="D856" s="118">
        <v>0.96940550000000003</v>
      </c>
      <c r="E856" s="23">
        <f t="shared" si="26"/>
        <v>2.1483512317600839</v>
      </c>
      <c r="F856" s="24">
        <f t="shared" si="27"/>
        <v>1.1593162111987005E-4</v>
      </c>
      <c r="G856" s="115"/>
    </row>
    <row r="857" spans="1:7" x14ac:dyDescent="0.15">
      <c r="A857" s="133" t="s">
        <v>597</v>
      </c>
      <c r="B857" s="25" t="s">
        <v>929</v>
      </c>
      <c r="C857" s="134">
        <v>1.2766690000000001</v>
      </c>
      <c r="D857" s="118">
        <v>1.4350670000000001</v>
      </c>
      <c r="E857" s="23">
        <f t="shared" si="26"/>
        <v>-0.11037672805520582</v>
      </c>
      <c r="F857" s="24">
        <f t="shared" si="27"/>
        <v>4.8494397269319322E-5</v>
      </c>
      <c r="G857" s="115"/>
    </row>
    <row r="858" spans="1:7" x14ac:dyDescent="0.15">
      <c r="A858" s="133" t="s">
        <v>930</v>
      </c>
      <c r="B858" s="25" t="s">
        <v>931</v>
      </c>
      <c r="C858" s="134">
        <v>7.453325999999999E-2</v>
      </c>
      <c r="D858" s="118">
        <v>1.3931290000000001E-2</v>
      </c>
      <c r="E858" s="23">
        <f t="shared" si="26"/>
        <v>4.3500616238697196</v>
      </c>
      <c r="F858" s="24">
        <f t="shared" si="27"/>
        <v>2.8311531964960896E-6</v>
      </c>
      <c r="G858" s="115"/>
    </row>
    <row r="859" spans="1:7" x14ac:dyDescent="0.15">
      <c r="A859" s="133" t="s">
        <v>932</v>
      </c>
      <c r="B859" s="25" t="s">
        <v>933</v>
      </c>
      <c r="C859" s="134">
        <v>0.51565099999999997</v>
      </c>
      <c r="D859" s="118">
        <v>0.47754579999999996</v>
      </c>
      <c r="E859" s="23">
        <f t="shared" si="26"/>
        <v>7.9793812446889989E-2</v>
      </c>
      <c r="F859" s="24">
        <f t="shared" si="27"/>
        <v>1.9587053845845535E-5</v>
      </c>
      <c r="G859" s="115"/>
    </row>
    <row r="860" spans="1:7" x14ac:dyDescent="0.15">
      <c r="A860" s="133" t="s">
        <v>934</v>
      </c>
      <c r="B860" s="25" t="s">
        <v>935</v>
      </c>
      <c r="C860" s="134">
        <v>0.2783564</v>
      </c>
      <c r="D860" s="118">
        <v>0.39173020000000003</v>
      </c>
      <c r="E860" s="23">
        <f t="shared" si="26"/>
        <v>-0.28941807397029895</v>
      </c>
      <c r="F860" s="24">
        <f t="shared" si="27"/>
        <v>1.0573395174518654E-5</v>
      </c>
      <c r="G860" s="115"/>
    </row>
    <row r="861" spans="1:7" x14ac:dyDescent="0.15">
      <c r="A861" s="133" t="s">
        <v>938</v>
      </c>
      <c r="B861" s="25" t="s">
        <v>939</v>
      </c>
      <c r="C861" s="134">
        <v>6.2026360000000003E-2</v>
      </c>
      <c r="D861" s="118">
        <v>0.19669449999999999</v>
      </c>
      <c r="E861" s="23">
        <f t="shared" si="26"/>
        <v>-0.68465635795611979</v>
      </c>
      <c r="F861" s="24">
        <f t="shared" si="27"/>
        <v>2.3560773724511343E-6</v>
      </c>
      <c r="G861" s="115"/>
    </row>
    <row r="862" spans="1:7" x14ac:dyDescent="0.15">
      <c r="A862" s="133" t="s">
        <v>940</v>
      </c>
      <c r="B862" s="25" t="s">
        <v>941</v>
      </c>
      <c r="C862" s="134">
        <v>1.0805640000000001</v>
      </c>
      <c r="D862" s="118">
        <v>0.44286390000000003</v>
      </c>
      <c r="E862" s="23">
        <f t="shared" si="26"/>
        <v>1.4399459969530142</v>
      </c>
      <c r="F862" s="24">
        <f t="shared" si="27"/>
        <v>4.1045329596727709E-5</v>
      </c>
      <c r="G862" s="115"/>
    </row>
    <row r="863" spans="1:7" x14ac:dyDescent="0.15">
      <c r="A863" s="133" t="s">
        <v>450</v>
      </c>
      <c r="B863" s="25" t="s">
        <v>942</v>
      </c>
      <c r="C863" s="134">
        <v>0.21181410000000001</v>
      </c>
      <c r="D863" s="118">
        <v>0.15602820000000001</v>
      </c>
      <c r="E863" s="23">
        <f t="shared" si="26"/>
        <v>0.35753729133579704</v>
      </c>
      <c r="F863" s="24">
        <f t="shared" si="27"/>
        <v>8.045779377930637E-6</v>
      </c>
      <c r="G863" s="115"/>
    </row>
    <row r="864" spans="1:7" x14ac:dyDescent="0.15">
      <c r="A864" s="133" t="s">
        <v>451</v>
      </c>
      <c r="B864" s="25" t="s">
        <v>943</v>
      </c>
      <c r="C864" s="134">
        <v>0.10337780000000001</v>
      </c>
      <c r="D864" s="118">
        <v>2.0630820000000001E-2</v>
      </c>
      <c r="E864" s="23">
        <f t="shared" si="26"/>
        <v>4.0108430009083493</v>
      </c>
      <c r="F864" s="24">
        <f t="shared" si="27"/>
        <v>3.9268158794709037E-6</v>
      </c>
      <c r="G864" s="115"/>
    </row>
    <row r="865" spans="1:7" x14ac:dyDescent="0.15">
      <c r="A865" s="133" t="s">
        <v>944</v>
      </c>
      <c r="B865" s="25" t="s">
        <v>945</v>
      </c>
      <c r="C865" s="134">
        <v>4.8474E-4</v>
      </c>
      <c r="D865" s="118">
        <v>4.9038999999999994E-4</v>
      </c>
      <c r="E865" s="23">
        <f t="shared" si="26"/>
        <v>-1.1521442117498171E-2</v>
      </c>
      <c r="F865" s="24">
        <f t="shared" si="27"/>
        <v>1.8412896476948878E-8</v>
      </c>
      <c r="G865" s="115"/>
    </row>
    <row r="866" spans="1:7" x14ac:dyDescent="0.15">
      <c r="A866" s="133" t="s">
        <v>12</v>
      </c>
      <c r="B866" s="25" t="s">
        <v>306</v>
      </c>
      <c r="C866" s="134">
        <v>0.31467349999999999</v>
      </c>
      <c r="D866" s="118">
        <v>0.51672070000000003</v>
      </c>
      <c r="E866" s="23">
        <f t="shared" si="26"/>
        <v>-0.39101820383816643</v>
      </c>
      <c r="F866" s="24">
        <f t="shared" si="27"/>
        <v>1.1952903782520882E-5</v>
      </c>
      <c r="G866" s="115"/>
    </row>
    <row r="867" spans="1:7" x14ac:dyDescent="0.15">
      <c r="A867" s="133" t="s">
        <v>946</v>
      </c>
      <c r="B867" s="25" t="s">
        <v>947</v>
      </c>
      <c r="C867" s="134">
        <v>1.3866099999999999E-3</v>
      </c>
      <c r="D867" s="118">
        <v>2.0809999999999999E-4</v>
      </c>
      <c r="E867" s="23">
        <f t="shared" si="26"/>
        <v>5.6631907736665061</v>
      </c>
      <c r="F867" s="24">
        <f t="shared" si="27"/>
        <v>5.2670516944964481E-8</v>
      </c>
      <c r="G867" s="115"/>
    </row>
    <row r="868" spans="1:7" x14ac:dyDescent="0.15">
      <c r="A868" s="133" t="s">
        <v>948</v>
      </c>
      <c r="B868" s="25" t="s">
        <v>949</v>
      </c>
      <c r="C868" s="134">
        <v>3.8498000000000004E-4</v>
      </c>
      <c r="D868" s="118">
        <v>1.0836E-4</v>
      </c>
      <c r="E868" s="23">
        <f t="shared" si="26"/>
        <v>2.5527870062753788</v>
      </c>
      <c r="F868" s="24">
        <f t="shared" si="27"/>
        <v>1.462350308556294E-8</v>
      </c>
      <c r="G868" s="115"/>
    </row>
    <row r="869" spans="1:7" x14ac:dyDescent="0.15">
      <c r="A869" s="133" t="s">
        <v>950</v>
      </c>
      <c r="B869" s="25" t="s">
        <v>951</v>
      </c>
      <c r="C869" s="134">
        <v>1.7921000000000001E-4</v>
      </c>
      <c r="D869" s="118">
        <v>1.6348000000000001E-3</v>
      </c>
      <c r="E869" s="23">
        <f t="shared" si="26"/>
        <v>-0.89037802789332032</v>
      </c>
      <c r="F869" s="24">
        <f t="shared" si="27"/>
        <v>6.8073094393571993E-9</v>
      </c>
      <c r="G869" s="115"/>
    </row>
    <row r="870" spans="1:7" x14ac:dyDescent="0.15">
      <c r="A870" s="133" t="s">
        <v>952</v>
      </c>
      <c r="B870" s="25" t="s">
        <v>953</v>
      </c>
      <c r="C870" s="134">
        <v>13.80782</v>
      </c>
      <c r="D870" s="118">
        <v>8.3611799999999992</v>
      </c>
      <c r="E870" s="23">
        <f t="shared" si="26"/>
        <v>0.65142001487828294</v>
      </c>
      <c r="F870" s="24">
        <f t="shared" si="27"/>
        <v>5.2449139792949673E-4</v>
      </c>
      <c r="G870" s="115"/>
    </row>
    <row r="871" spans="1:7" x14ac:dyDescent="0.15">
      <c r="A871" s="133" t="s">
        <v>1337</v>
      </c>
      <c r="B871" s="25" t="s">
        <v>1336</v>
      </c>
      <c r="C871" s="134">
        <v>2.5263309999999999</v>
      </c>
      <c r="D871" s="118">
        <v>4.6410100000000001E-3</v>
      </c>
      <c r="E871" s="23">
        <f t="shared" si="26"/>
        <v>543.34939808360673</v>
      </c>
      <c r="F871" s="24">
        <f t="shared" si="27"/>
        <v>9.5962930992917308E-5</v>
      </c>
      <c r="G871" s="115"/>
    </row>
    <row r="872" spans="1:7" x14ac:dyDescent="0.15">
      <c r="A872" s="133" t="s">
        <v>954</v>
      </c>
      <c r="B872" s="25" t="s">
        <v>955</v>
      </c>
      <c r="C872" s="134">
        <v>1.43261E-3</v>
      </c>
      <c r="D872" s="118">
        <v>2.5325E-4</v>
      </c>
      <c r="E872" s="23">
        <f t="shared" si="26"/>
        <v>4.6569002961500487</v>
      </c>
      <c r="F872" s="24">
        <f t="shared" si="27"/>
        <v>5.441783145983771E-8</v>
      </c>
      <c r="G872" s="115"/>
    </row>
    <row r="873" spans="1:7" x14ac:dyDescent="0.15">
      <c r="A873" s="133" t="s">
        <v>956</v>
      </c>
      <c r="B873" s="25" t="s">
        <v>957</v>
      </c>
      <c r="C873" s="134">
        <v>1.0328239999999999E-2</v>
      </c>
      <c r="D873" s="118">
        <v>2.3897999999999999E-4</v>
      </c>
      <c r="E873" s="23">
        <f t="shared" si="26"/>
        <v>42.218009875303373</v>
      </c>
      <c r="F873" s="24">
        <f t="shared" si="27"/>
        <v>3.9231921011074485E-7</v>
      </c>
      <c r="G873" s="115"/>
    </row>
    <row r="874" spans="1:7" x14ac:dyDescent="0.15">
      <c r="A874" s="133" t="s">
        <v>958</v>
      </c>
      <c r="B874" s="25" t="s">
        <v>959</v>
      </c>
      <c r="C874" s="134">
        <v>3.4699</v>
      </c>
      <c r="D874" s="118">
        <v>6.2114230000000006E-2</v>
      </c>
      <c r="E874" s="23">
        <f t="shared" si="26"/>
        <v>54.863205581072158</v>
      </c>
      <c r="F874" s="24">
        <f t="shared" si="27"/>
        <v>1.3180449206866548E-4</v>
      </c>
      <c r="G874" s="115"/>
    </row>
    <row r="875" spans="1:7" x14ac:dyDescent="0.15">
      <c r="A875" s="133" t="s">
        <v>960</v>
      </c>
      <c r="B875" s="25" t="s">
        <v>961</v>
      </c>
      <c r="C875" s="134">
        <v>4.5097319999999996E-2</v>
      </c>
      <c r="D875" s="118">
        <v>8.7870999999999999E-4</v>
      </c>
      <c r="E875" s="23">
        <f t="shared" ref="E875:E895" si="28">IF(ISERROR(C875/D875-1),"",((C875/D875-1)))</f>
        <v>50.322188207713573</v>
      </c>
      <c r="F875" s="24">
        <f t="shared" ref="F875:F895" si="29">C875/$C$1705</f>
        <v>1.7130261264757109E-6</v>
      </c>
      <c r="G875" s="115"/>
    </row>
    <row r="876" spans="1:7" x14ac:dyDescent="0.15">
      <c r="A876" s="133" t="s">
        <v>1753</v>
      </c>
      <c r="B876" s="25" t="s">
        <v>1335</v>
      </c>
      <c r="C876" s="134">
        <v>1.1580360000000001E-2</v>
      </c>
      <c r="D876" s="118">
        <v>5.8665600000000007E-3</v>
      </c>
      <c r="E876" s="23">
        <f t="shared" si="28"/>
        <v>0.97396089019800369</v>
      </c>
      <c r="F876" s="24">
        <f t="shared" si="29"/>
        <v>4.3988111120559422E-7</v>
      </c>
      <c r="G876" s="115"/>
    </row>
    <row r="877" spans="1:7" x14ac:dyDescent="0.15">
      <c r="A877" s="133" t="s">
        <v>962</v>
      </c>
      <c r="B877" s="25" t="s">
        <v>963</v>
      </c>
      <c r="C877" s="134">
        <v>2.8033060000000002E-2</v>
      </c>
      <c r="D877" s="118">
        <v>1.4316999999999999E-3</v>
      </c>
      <c r="E877" s="23">
        <f t="shared" si="28"/>
        <v>18.580261227910878</v>
      </c>
      <c r="F877" s="24">
        <f t="shared" si="29"/>
        <v>1.0648385355285237E-6</v>
      </c>
      <c r="G877" s="115"/>
    </row>
    <row r="878" spans="1:7" x14ac:dyDescent="0.15">
      <c r="A878" s="133" t="s">
        <v>964</v>
      </c>
      <c r="B878" s="25" t="s">
        <v>965</v>
      </c>
      <c r="C878" s="134">
        <v>1.7112E-4</v>
      </c>
      <c r="D878" s="118">
        <v>0.8297892</v>
      </c>
      <c r="E878" s="23">
        <f t="shared" si="28"/>
        <v>-0.99979377895012367</v>
      </c>
      <c r="F878" s="24">
        <f t="shared" si="29"/>
        <v>6.5000099953284067E-9</v>
      </c>
      <c r="G878" s="115"/>
    </row>
    <row r="879" spans="1:7" x14ac:dyDescent="0.15">
      <c r="A879" s="133" t="s">
        <v>763</v>
      </c>
      <c r="B879" s="25" t="s">
        <v>1320</v>
      </c>
      <c r="C879" s="134">
        <v>5.2131810000000001E-2</v>
      </c>
      <c r="D879" s="118">
        <v>3.4133999999999998E-4</v>
      </c>
      <c r="E879" s="23">
        <f t="shared" si="28"/>
        <v>151.72692916153983</v>
      </c>
      <c r="F879" s="24">
        <f t="shared" si="29"/>
        <v>1.9802319195568102E-6</v>
      </c>
      <c r="G879" s="115"/>
    </row>
    <row r="880" spans="1:7" x14ac:dyDescent="0.15">
      <c r="A880" s="133" t="s">
        <v>966</v>
      </c>
      <c r="B880" s="25" t="s">
        <v>967</v>
      </c>
      <c r="C880" s="134">
        <v>2.4884000000000001E-4</v>
      </c>
      <c r="D880" s="118">
        <v>1.3157500000000001E-3</v>
      </c>
      <c r="E880" s="23">
        <f t="shared" si="28"/>
        <v>-0.81087592627778837</v>
      </c>
      <c r="F880" s="24">
        <f t="shared" si="29"/>
        <v>9.4522118235011729E-9</v>
      </c>
      <c r="G880" s="115"/>
    </row>
    <row r="881" spans="1:8" x14ac:dyDescent="0.15">
      <c r="A881" s="133" t="s">
        <v>764</v>
      </c>
      <c r="B881" s="25" t="s">
        <v>406</v>
      </c>
      <c r="C881" s="134">
        <v>46.428609999999999</v>
      </c>
      <c r="D881" s="118">
        <v>42.154359999999997</v>
      </c>
      <c r="E881" s="23">
        <f t="shared" si="28"/>
        <v>0.10139520562048632</v>
      </c>
      <c r="F881" s="24">
        <f t="shared" si="29"/>
        <v>1.7635953077910496E-3</v>
      </c>
      <c r="G881" s="115"/>
    </row>
    <row r="882" spans="1:8" x14ac:dyDescent="0.15">
      <c r="A882" s="133" t="s">
        <v>765</v>
      </c>
      <c r="B882" s="25" t="s">
        <v>407</v>
      </c>
      <c r="C882" s="134">
        <v>0.35050540000000002</v>
      </c>
      <c r="D882" s="118">
        <v>0.72931269999999992</v>
      </c>
      <c r="E882" s="23">
        <f t="shared" si="28"/>
        <v>-0.51940313119461645</v>
      </c>
      <c r="F882" s="24">
        <f t="shared" si="29"/>
        <v>1.3313982020901015E-5</v>
      </c>
      <c r="G882" s="115"/>
    </row>
    <row r="883" spans="1:8" x14ac:dyDescent="0.15">
      <c r="A883" s="133" t="s">
        <v>766</v>
      </c>
      <c r="B883" s="25" t="s">
        <v>408</v>
      </c>
      <c r="C883" s="134">
        <v>0.38806940000000001</v>
      </c>
      <c r="D883" s="118">
        <v>0.61627430000000005</v>
      </c>
      <c r="E883" s="23">
        <f t="shared" si="28"/>
        <v>-0.3702976093599879</v>
      </c>
      <c r="F883" s="24">
        <f t="shared" si="29"/>
        <v>1.474085424778575E-5</v>
      </c>
      <c r="G883" s="115"/>
    </row>
    <row r="884" spans="1:8" x14ac:dyDescent="0.15">
      <c r="A884" s="133" t="s">
        <v>776</v>
      </c>
      <c r="B884" s="25" t="s">
        <v>409</v>
      </c>
      <c r="C884" s="134">
        <v>4.6170039999999997</v>
      </c>
      <c r="D884" s="118">
        <v>2.5435349999999999</v>
      </c>
      <c r="E884" s="23">
        <f t="shared" si="28"/>
        <v>0.81519184913909171</v>
      </c>
      <c r="F884" s="24">
        <f t="shared" si="29"/>
        <v>1.7537735009625545E-4</v>
      </c>
      <c r="G884" s="115"/>
    </row>
    <row r="885" spans="1:8" x14ac:dyDescent="0.15">
      <c r="A885" s="133" t="s">
        <v>773</v>
      </c>
      <c r="B885" s="25" t="s">
        <v>468</v>
      </c>
      <c r="C885" s="134">
        <v>42.232860000000002</v>
      </c>
      <c r="D885" s="118">
        <v>31.98555</v>
      </c>
      <c r="E885" s="23">
        <f t="shared" si="28"/>
        <v>0.32037310598066937</v>
      </c>
      <c r="F885" s="24">
        <f t="shared" si="29"/>
        <v>1.6042193322306293E-3</v>
      </c>
      <c r="G885" s="115"/>
    </row>
    <row r="886" spans="1:8" x14ac:dyDescent="0.15">
      <c r="A886" s="133" t="s">
        <v>774</v>
      </c>
      <c r="B886" s="25" t="s">
        <v>460</v>
      </c>
      <c r="C886" s="134">
        <v>5.1447779999999996</v>
      </c>
      <c r="D886" s="118">
        <v>11.777010000000001</v>
      </c>
      <c r="E886" s="23">
        <f t="shared" si="28"/>
        <v>-0.56315074878937876</v>
      </c>
      <c r="F886" s="24">
        <f t="shared" si="29"/>
        <v>1.9542489728696639E-4</v>
      </c>
      <c r="G886" s="115"/>
    </row>
    <row r="887" spans="1:8" x14ac:dyDescent="0.15">
      <c r="A887" s="133" t="s">
        <v>767</v>
      </c>
      <c r="B887" s="25" t="s">
        <v>461</v>
      </c>
      <c r="C887" s="134">
        <v>1.2526280000000001</v>
      </c>
      <c r="D887" s="118">
        <v>1.2954300000000001</v>
      </c>
      <c r="E887" s="23">
        <f t="shared" si="28"/>
        <v>-3.3040766386450815E-2</v>
      </c>
      <c r="F887" s="24">
        <f t="shared" si="29"/>
        <v>4.7581197524709165E-5</v>
      </c>
      <c r="G887" s="115"/>
    </row>
    <row r="888" spans="1:8" x14ac:dyDescent="0.15">
      <c r="A888" s="133" t="s">
        <v>768</v>
      </c>
      <c r="B888" s="25" t="s">
        <v>462</v>
      </c>
      <c r="C888" s="134">
        <v>1.476532</v>
      </c>
      <c r="D888" s="118">
        <v>1.124314</v>
      </c>
      <c r="E888" s="23">
        <f t="shared" si="28"/>
        <v>0.31327369400363225</v>
      </c>
      <c r="F888" s="24">
        <f t="shared" si="29"/>
        <v>5.6086212940756443E-5</v>
      </c>
      <c r="G888" s="115"/>
    </row>
    <row r="889" spans="1:8" x14ac:dyDescent="0.15">
      <c r="A889" s="133" t="s">
        <v>775</v>
      </c>
      <c r="B889" s="25" t="s">
        <v>465</v>
      </c>
      <c r="C889" s="134">
        <v>0.64507130000000001</v>
      </c>
      <c r="D889" s="118">
        <v>1.070363</v>
      </c>
      <c r="E889" s="23">
        <f t="shared" si="28"/>
        <v>-0.39733408198900744</v>
      </c>
      <c r="F889" s="24">
        <f t="shared" si="29"/>
        <v>2.4503096643872659E-5</v>
      </c>
      <c r="G889" s="115"/>
    </row>
    <row r="890" spans="1:8" x14ac:dyDescent="0.15">
      <c r="A890" s="133" t="s">
        <v>769</v>
      </c>
      <c r="B890" s="25" t="s">
        <v>463</v>
      </c>
      <c r="C890" s="134">
        <v>2.607936</v>
      </c>
      <c r="D890" s="118">
        <v>3.6150699999999998</v>
      </c>
      <c r="E890" s="23">
        <f t="shared" si="28"/>
        <v>-0.27859322226125627</v>
      </c>
      <c r="F890" s="24">
        <f t="shared" si="29"/>
        <v>9.9062704927400558E-5</v>
      </c>
      <c r="G890" s="115"/>
    </row>
    <row r="891" spans="1:8" x14ac:dyDescent="0.15">
      <c r="A891" s="133" t="s">
        <v>770</v>
      </c>
      <c r="B891" s="25" t="s">
        <v>466</v>
      </c>
      <c r="C891" s="134">
        <v>0.53385209999999994</v>
      </c>
      <c r="D891" s="118">
        <v>0.64947519999999992</v>
      </c>
      <c r="E891" s="23">
        <f t="shared" si="28"/>
        <v>-0.17802542729884063</v>
      </c>
      <c r="F891" s="24">
        <f t="shared" si="29"/>
        <v>2.0278424415772906E-5</v>
      </c>
      <c r="G891" s="115"/>
    </row>
    <row r="892" spans="1:8" s="4" customFormat="1" x14ac:dyDescent="0.15">
      <c r="A892" s="133" t="s">
        <v>771</v>
      </c>
      <c r="B892" s="25" t="s">
        <v>467</v>
      </c>
      <c r="C892" s="134">
        <v>1.3757239999999999</v>
      </c>
      <c r="D892" s="118">
        <v>0.79184719999999997</v>
      </c>
      <c r="E892" s="23">
        <f t="shared" si="28"/>
        <v>0.73736044024655256</v>
      </c>
      <c r="F892" s="24">
        <f t="shared" si="29"/>
        <v>5.2257011166509914E-5</v>
      </c>
      <c r="G892" s="115"/>
      <c r="H892"/>
    </row>
    <row r="893" spans="1:8" x14ac:dyDescent="0.15">
      <c r="A893" s="133" t="s">
        <v>772</v>
      </c>
      <c r="B893" s="25" t="s">
        <v>464</v>
      </c>
      <c r="C893" s="134">
        <v>0.10275010000000001</v>
      </c>
      <c r="D893" s="118">
        <v>0.36282880000000001</v>
      </c>
      <c r="E893" s="23">
        <f t="shared" si="28"/>
        <v>-0.71680831290129121</v>
      </c>
      <c r="F893" s="24">
        <f t="shared" si="29"/>
        <v>3.9029726333625139E-6</v>
      </c>
      <c r="G893" s="115"/>
    </row>
    <row r="894" spans="1:8" s="4" customFormat="1" x14ac:dyDescent="0.15">
      <c r="A894" s="133" t="s">
        <v>777</v>
      </c>
      <c r="B894" s="137" t="s">
        <v>970</v>
      </c>
      <c r="C894" s="134">
        <v>1.649751</v>
      </c>
      <c r="D894" s="141">
        <v>1.7932319999999999</v>
      </c>
      <c r="E894" s="23">
        <f t="shared" si="28"/>
        <v>-8.0012513718247247E-2</v>
      </c>
      <c r="F894" s="24">
        <f t="shared" si="29"/>
        <v>6.2665953657100484E-5</v>
      </c>
      <c r="G894" s="115"/>
    </row>
    <row r="895" spans="1:8" s="4" customFormat="1" x14ac:dyDescent="0.15">
      <c r="A895" s="107" t="s">
        <v>564</v>
      </c>
      <c r="B895" s="36"/>
      <c r="C895" s="27">
        <f>SUM(C491:C894)</f>
        <v>4813.3550774200021</v>
      </c>
      <c r="D895" s="28">
        <f>SUM(D491:D894)</f>
        <v>5888.6953096799998</v>
      </c>
      <c r="E895" s="29">
        <f t="shared" si="28"/>
        <v>-0.18261094787708299</v>
      </c>
      <c r="F895" s="30">
        <f t="shared" si="29"/>
        <v>0.18283576504379823</v>
      </c>
      <c r="G895" s="115"/>
    </row>
    <row r="896" spans="1:8" s="4" customFormat="1" x14ac:dyDescent="0.15">
      <c r="A896" s="145"/>
      <c r="B896" s="146"/>
      <c r="C896" s="147"/>
      <c r="D896" s="147"/>
      <c r="E896" s="147"/>
      <c r="F896" s="148"/>
      <c r="G896" s="115"/>
    </row>
    <row r="897" spans="1:7" s="4" customFormat="1" x14ac:dyDescent="0.15">
      <c r="A897" s="33" t="s">
        <v>273</v>
      </c>
      <c r="B897" s="34"/>
      <c r="C897" s="161" t="s">
        <v>311</v>
      </c>
      <c r="D897" s="162"/>
      <c r="E897" s="163"/>
      <c r="F897" s="35"/>
      <c r="G897" s="115"/>
    </row>
    <row r="898" spans="1:7" s="10" customFormat="1" x14ac:dyDescent="0.15">
      <c r="A898" s="36"/>
      <c r="B898" s="36"/>
      <c r="C898" s="155" t="s">
        <v>1715</v>
      </c>
      <c r="D898" s="156" t="s">
        <v>531</v>
      </c>
      <c r="E898" s="151" t="s">
        <v>980</v>
      </c>
      <c r="F898" s="152" t="s">
        <v>981</v>
      </c>
      <c r="G898" s="115"/>
    </row>
    <row r="899" spans="1:7" x14ac:dyDescent="0.15">
      <c r="A899" s="20" t="s">
        <v>778</v>
      </c>
      <c r="B899" s="20" t="s">
        <v>918</v>
      </c>
      <c r="C899" s="43">
        <v>0.1448719</v>
      </c>
      <c r="D899" s="44">
        <v>0.10759110000000001</v>
      </c>
      <c r="E899" s="41">
        <f t="shared" ref="E899:E962" si="30">IF(ISERROR(C899/D899-1),"",((C899/D899-1)))</f>
        <v>0.3465044971191853</v>
      </c>
      <c r="F899" s="42">
        <f t="shared" ref="F899:F962" si="31">C899/$C$1705</f>
        <v>5.502973340592668E-6</v>
      </c>
      <c r="G899" s="115"/>
    </row>
    <row r="900" spans="1:7" x14ac:dyDescent="0.15">
      <c r="A900" s="25" t="s">
        <v>779</v>
      </c>
      <c r="B900" s="25" t="s">
        <v>920</v>
      </c>
      <c r="C900" s="21">
        <v>0.1796952</v>
      </c>
      <c r="D900" s="22">
        <v>1.4704120000000001</v>
      </c>
      <c r="E900" s="23">
        <f t="shared" si="30"/>
        <v>-0.87779261866742109</v>
      </c>
      <c r="F900" s="24">
        <f t="shared" si="31"/>
        <v>6.8257398089792956E-6</v>
      </c>
      <c r="G900" s="115"/>
    </row>
    <row r="901" spans="1:7" x14ac:dyDescent="0.15">
      <c r="A901" s="25" t="s">
        <v>780</v>
      </c>
      <c r="B901" s="25" t="s">
        <v>919</v>
      </c>
      <c r="C901" s="21">
        <v>0.23975440000000001</v>
      </c>
      <c r="D901" s="22">
        <v>2.9337810000000002</v>
      </c>
      <c r="E901" s="23">
        <f t="shared" si="30"/>
        <v>-0.91827801734348946</v>
      </c>
      <c r="F901" s="24">
        <f t="shared" si="31"/>
        <v>9.1070944157548209E-6</v>
      </c>
      <c r="G901" s="115"/>
    </row>
    <row r="902" spans="1:7" x14ac:dyDescent="0.15">
      <c r="A902" s="25" t="s">
        <v>495</v>
      </c>
      <c r="B902" s="25" t="s">
        <v>404</v>
      </c>
      <c r="C902" s="21">
        <v>0.27689330000000001</v>
      </c>
      <c r="D902" s="22">
        <v>0.46934090000000001</v>
      </c>
      <c r="E902" s="23">
        <f t="shared" si="30"/>
        <v>-0.41003799157499377</v>
      </c>
      <c r="F902" s="24">
        <f t="shared" si="31"/>
        <v>1.0517819177416241E-5</v>
      </c>
      <c r="G902" s="115"/>
    </row>
    <row r="903" spans="1:7" x14ac:dyDescent="0.15">
      <c r="A903" s="25" t="s">
        <v>494</v>
      </c>
      <c r="B903" s="25" t="s">
        <v>405</v>
      </c>
      <c r="C903" s="21">
        <v>0.99619610000000003</v>
      </c>
      <c r="D903" s="22">
        <v>0.63926780000000005</v>
      </c>
      <c r="E903" s="23">
        <f t="shared" si="30"/>
        <v>0.55833924374104238</v>
      </c>
      <c r="F903" s="24">
        <f t="shared" si="31"/>
        <v>3.7840606634567426E-5</v>
      </c>
      <c r="G903" s="115"/>
    </row>
    <row r="904" spans="1:7" x14ac:dyDescent="0.15">
      <c r="A904" s="25" t="s">
        <v>355</v>
      </c>
      <c r="B904" s="25" t="s">
        <v>356</v>
      </c>
      <c r="C904" s="21">
        <v>0.34006550000000002</v>
      </c>
      <c r="D904" s="22">
        <v>9.7393419999999994E-2</v>
      </c>
      <c r="E904" s="23">
        <f t="shared" si="30"/>
        <v>2.4916681229594366</v>
      </c>
      <c r="F904" s="24">
        <f t="shared" si="31"/>
        <v>1.2917421394730904E-5</v>
      </c>
      <c r="G904" s="115"/>
    </row>
    <row r="905" spans="1:7" x14ac:dyDescent="0.15">
      <c r="A905" s="25" t="s">
        <v>1663</v>
      </c>
      <c r="B905" s="25" t="s">
        <v>354</v>
      </c>
      <c r="C905" s="21">
        <v>0.66786430000000008</v>
      </c>
      <c r="D905" s="22">
        <v>1.625238</v>
      </c>
      <c r="E905" s="23">
        <f t="shared" si="30"/>
        <v>-0.58906677052837786</v>
      </c>
      <c r="F905" s="24">
        <f t="shared" si="31"/>
        <v>2.5368890985992344E-5</v>
      </c>
      <c r="G905" s="115"/>
    </row>
    <row r="906" spans="1:7" x14ac:dyDescent="0.15">
      <c r="A906" s="25" t="s">
        <v>1129</v>
      </c>
      <c r="B906" s="25" t="s">
        <v>1130</v>
      </c>
      <c r="C906" s="21">
        <v>9.0097369999999996E-2</v>
      </c>
      <c r="D906" s="22">
        <v>4.7412650000000001E-2</v>
      </c>
      <c r="E906" s="23">
        <f t="shared" si="30"/>
        <v>0.90028125405350679</v>
      </c>
      <c r="F906" s="24">
        <f t="shared" si="31"/>
        <v>3.4223574424544281E-6</v>
      </c>
      <c r="G906" s="115"/>
    </row>
    <row r="907" spans="1:7" x14ac:dyDescent="0.15">
      <c r="A907" s="25" t="s">
        <v>1010</v>
      </c>
      <c r="B907" s="25" t="s">
        <v>1011</v>
      </c>
      <c r="C907" s="21">
        <v>0.75591069999999994</v>
      </c>
      <c r="D907" s="22">
        <v>1.383141</v>
      </c>
      <c r="E907" s="23">
        <f t="shared" si="30"/>
        <v>-0.45348254444051617</v>
      </c>
      <c r="F907" s="24">
        <f t="shared" si="31"/>
        <v>2.8713342131695256E-5</v>
      </c>
      <c r="G907" s="115"/>
    </row>
    <row r="908" spans="1:7" x14ac:dyDescent="0.15">
      <c r="A908" s="25" t="s">
        <v>410</v>
      </c>
      <c r="B908" s="25" t="s">
        <v>1012</v>
      </c>
      <c r="C908" s="21">
        <v>7.7740520000000002</v>
      </c>
      <c r="D908" s="22">
        <v>15.20167</v>
      </c>
      <c r="E908" s="23">
        <f t="shared" si="30"/>
        <v>-0.48860539664392133</v>
      </c>
      <c r="F908" s="24">
        <f t="shared" si="31"/>
        <v>2.9529812823867927E-4</v>
      </c>
      <c r="G908" s="115"/>
    </row>
    <row r="909" spans="1:7" x14ac:dyDescent="0.15">
      <c r="A909" s="25" t="s">
        <v>411</v>
      </c>
      <c r="B909" s="25" t="s">
        <v>1013</v>
      </c>
      <c r="C909" s="21">
        <v>70.081069999999997</v>
      </c>
      <c r="D909" s="22">
        <v>179.99590000000001</v>
      </c>
      <c r="E909" s="23">
        <f t="shared" si="30"/>
        <v>-0.61065185373666853</v>
      </c>
      <c r="F909" s="24">
        <f t="shared" si="31"/>
        <v>2.6620363223662327E-3</v>
      </c>
      <c r="G909" s="115"/>
    </row>
    <row r="910" spans="1:7" x14ac:dyDescent="0.15">
      <c r="A910" s="25" t="s">
        <v>1345</v>
      </c>
      <c r="B910" s="25" t="s">
        <v>1346</v>
      </c>
      <c r="C910" s="21">
        <v>4.1386729999999998</v>
      </c>
      <c r="D910" s="22">
        <v>2.318848</v>
      </c>
      <c r="E910" s="23">
        <f t="shared" si="30"/>
        <v>0.78479701989953621</v>
      </c>
      <c r="F910" s="24">
        <f t="shared" si="31"/>
        <v>1.5720790011334619E-4</v>
      </c>
      <c r="G910" s="115"/>
    </row>
    <row r="911" spans="1:7" x14ac:dyDescent="0.15">
      <c r="A911" s="25" t="s">
        <v>412</v>
      </c>
      <c r="B911" s="25" t="s">
        <v>1014</v>
      </c>
      <c r="C911" s="21">
        <v>0.99791439999999998</v>
      </c>
      <c r="D911" s="22">
        <v>1.6368659999999999</v>
      </c>
      <c r="E911" s="23">
        <f t="shared" si="30"/>
        <v>-0.39035058459275218</v>
      </c>
      <c r="F911" s="24">
        <f t="shared" si="31"/>
        <v>3.7905876428717568E-5</v>
      </c>
      <c r="G911" s="115"/>
    </row>
    <row r="912" spans="1:7" x14ac:dyDescent="0.15">
      <c r="A912" s="25" t="s">
        <v>1015</v>
      </c>
      <c r="B912" s="25" t="s">
        <v>1016</v>
      </c>
      <c r="C912" s="21">
        <v>3.5364749999999998</v>
      </c>
      <c r="D912" s="22">
        <v>2.1461519999999998</v>
      </c>
      <c r="E912" s="23">
        <f t="shared" si="30"/>
        <v>0.64782130995381504</v>
      </c>
      <c r="F912" s="24">
        <f t="shared" si="31"/>
        <v>1.3433334997796299E-4</v>
      </c>
      <c r="G912" s="115"/>
    </row>
    <row r="913" spans="1:7" x14ac:dyDescent="0.15">
      <c r="A913" s="61" t="s">
        <v>1017</v>
      </c>
      <c r="B913" s="25" t="s">
        <v>1018</v>
      </c>
      <c r="C913" s="21">
        <v>25.42258</v>
      </c>
      <c r="D913" s="22">
        <v>16.110189999999999</v>
      </c>
      <c r="E913" s="23">
        <f t="shared" si="30"/>
        <v>0.57804346193309963</v>
      </c>
      <c r="F913" s="24">
        <f t="shared" si="31"/>
        <v>9.6567919651143082E-4</v>
      </c>
      <c r="G913" s="115"/>
    </row>
    <row r="914" spans="1:7" x14ac:dyDescent="0.15">
      <c r="A914" s="25" t="s">
        <v>1019</v>
      </c>
      <c r="B914" s="25" t="s">
        <v>1020</v>
      </c>
      <c r="C914" s="21">
        <v>8.9569159999999997</v>
      </c>
      <c r="D914" s="22">
        <v>3.7364380000000001</v>
      </c>
      <c r="E914" s="23">
        <f t="shared" si="30"/>
        <v>1.3971804162145869</v>
      </c>
      <c r="F914" s="24">
        <f t="shared" si="31"/>
        <v>3.4022933337609241E-4</v>
      </c>
      <c r="G914" s="115"/>
    </row>
    <row r="915" spans="1:7" x14ac:dyDescent="0.15">
      <c r="A915" s="25" t="s">
        <v>1664</v>
      </c>
      <c r="B915" s="25" t="s">
        <v>1665</v>
      </c>
      <c r="C915" s="21">
        <v>9.1811889999999993E-2</v>
      </c>
      <c r="D915" s="22">
        <v>0.2914177</v>
      </c>
      <c r="E915" s="23">
        <f t="shared" si="30"/>
        <v>-0.68494744828471299</v>
      </c>
      <c r="F915" s="24">
        <f t="shared" si="31"/>
        <v>3.487483652933568E-6</v>
      </c>
      <c r="G915" s="115"/>
    </row>
    <row r="916" spans="1:7" x14ac:dyDescent="0.15">
      <c r="A916" s="25" t="s">
        <v>436</v>
      </c>
      <c r="B916" s="25" t="s">
        <v>1021</v>
      </c>
      <c r="C916" s="21">
        <v>0.109018</v>
      </c>
      <c r="D916" s="22">
        <v>0.14535510000000001</v>
      </c>
      <c r="E916" s="23">
        <f t="shared" si="30"/>
        <v>-0.24998847649652478</v>
      </c>
      <c r="F916" s="24">
        <f t="shared" si="31"/>
        <v>4.1410594300532509E-6</v>
      </c>
      <c r="G916" s="115"/>
    </row>
    <row r="917" spans="1:7" x14ac:dyDescent="0.15">
      <c r="A917" s="25" t="s">
        <v>1022</v>
      </c>
      <c r="B917" s="25" t="s">
        <v>1023</v>
      </c>
      <c r="C917" s="21">
        <v>2.2217769999999999</v>
      </c>
      <c r="D917" s="22">
        <v>1.7994380000000001</v>
      </c>
      <c r="E917" s="23">
        <f t="shared" si="30"/>
        <v>0.23470605822484569</v>
      </c>
      <c r="F917" s="24">
        <f t="shared" si="31"/>
        <v>8.4394417411119455E-5</v>
      </c>
      <c r="G917" s="115"/>
    </row>
    <row r="918" spans="1:7" x14ac:dyDescent="0.15">
      <c r="A918" s="25" t="s">
        <v>1024</v>
      </c>
      <c r="B918" s="25" t="s">
        <v>1025</v>
      </c>
      <c r="C918" s="21">
        <v>9.6112699999999993</v>
      </c>
      <c r="D918" s="22">
        <v>1.2452989999999999</v>
      </c>
      <c r="E918" s="23">
        <f t="shared" si="30"/>
        <v>6.7180420124002342</v>
      </c>
      <c r="F918" s="24">
        <f t="shared" si="31"/>
        <v>3.6508503429055663E-4</v>
      </c>
      <c r="G918" s="115"/>
    </row>
    <row r="919" spans="1:7" x14ac:dyDescent="0.15">
      <c r="A919" s="25" t="s">
        <v>1026</v>
      </c>
      <c r="B919" s="25" t="s">
        <v>1027</v>
      </c>
      <c r="C919" s="21">
        <v>1.3738709999999999E-2</v>
      </c>
      <c r="D919" s="22">
        <v>8.9865300000000013E-3</v>
      </c>
      <c r="E919" s="23">
        <f t="shared" si="30"/>
        <v>0.52881145447686673</v>
      </c>
      <c r="F919" s="24">
        <f t="shared" si="31"/>
        <v>5.2186624779639043E-7</v>
      </c>
      <c r="G919" s="115"/>
    </row>
    <row r="920" spans="1:7" x14ac:dyDescent="0.15">
      <c r="A920" s="25" t="s">
        <v>1028</v>
      </c>
      <c r="B920" s="25" t="s">
        <v>1029</v>
      </c>
      <c r="C920" s="21">
        <v>0.10990380000000001</v>
      </c>
      <c r="D920" s="22">
        <v>0.2076268</v>
      </c>
      <c r="E920" s="23">
        <f t="shared" si="30"/>
        <v>-0.47066659988016957</v>
      </c>
      <c r="F920" s="24">
        <f t="shared" si="31"/>
        <v>4.1747066299940053E-6</v>
      </c>
      <c r="G920" s="115"/>
    </row>
    <row r="921" spans="1:7" x14ac:dyDescent="0.15">
      <c r="A921" s="25" t="s">
        <v>437</v>
      </c>
      <c r="B921" s="25" t="s">
        <v>1032</v>
      </c>
      <c r="C921" s="21">
        <v>2.1410110000000002</v>
      </c>
      <c r="D921" s="22">
        <v>1.5172349999999999</v>
      </c>
      <c r="E921" s="23">
        <f t="shared" si="30"/>
        <v>0.41112681951049135</v>
      </c>
      <c r="F921" s="24">
        <f t="shared" si="31"/>
        <v>8.1326512973983576E-5</v>
      </c>
      <c r="G921" s="115"/>
    </row>
    <row r="922" spans="1:7" x14ac:dyDescent="0.15">
      <c r="A922" s="25" t="s">
        <v>1030</v>
      </c>
      <c r="B922" s="25" t="s">
        <v>1031</v>
      </c>
      <c r="C922" s="21">
        <v>12.92107</v>
      </c>
      <c r="D922" s="22">
        <v>1.858965</v>
      </c>
      <c r="E922" s="23">
        <f t="shared" si="30"/>
        <v>5.950679544800467</v>
      </c>
      <c r="F922" s="24">
        <f t="shared" si="31"/>
        <v>4.9080811214550037E-4</v>
      </c>
      <c r="G922" s="115"/>
    </row>
    <row r="923" spans="1:7" x14ac:dyDescent="0.15">
      <c r="A923" s="25" t="s">
        <v>1033</v>
      </c>
      <c r="B923" s="25" t="s">
        <v>1034</v>
      </c>
      <c r="C923" s="21">
        <v>0.1882856</v>
      </c>
      <c r="D923" s="22">
        <v>0.29975090000000004</v>
      </c>
      <c r="E923" s="23">
        <f t="shared" si="30"/>
        <v>-0.37185976756033101</v>
      </c>
      <c r="F923" s="24">
        <f t="shared" si="31"/>
        <v>7.1520469961220559E-6</v>
      </c>
      <c r="G923" s="115"/>
    </row>
    <row r="924" spans="1:7" x14ac:dyDescent="0.15">
      <c r="A924" s="25" t="s">
        <v>1035</v>
      </c>
      <c r="B924" s="25" t="s">
        <v>1036</v>
      </c>
      <c r="C924" s="21">
        <v>2.496194</v>
      </c>
      <c r="D924" s="22">
        <v>0.9520322</v>
      </c>
      <c r="E924" s="23">
        <f t="shared" si="30"/>
        <v>1.6219638369374483</v>
      </c>
      <c r="F924" s="24">
        <f t="shared" si="31"/>
        <v>9.4818174089988301E-5</v>
      </c>
      <c r="G924" s="115"/>
    </row>
    <row r="925" spans="1:7" x14ac:dyDescent="0.15">
      <c r="A925" s="25" t="s">
        <v>1037</v>
      </c>
      <c r="B925" s="25" t="s">
        <v>1038</v>
      </c>
      <c r="C925" s="21">
        <v>0.26978970000000002</v>
      </c>
      <c r="D925" s="22">
        <v>0.55258980000000002</v>
      </c>
      <c r="E925" s="23">
        <f t="shared" si="30"/>
        <v>-0.51177220426435666</v>
      </c>
      <c r="F925" s="24">
        <f t="shared" si="31"/>
        <v>1.0247988234202036E-5</v>
      </c>
      <c r="G925" s="115"/>
    </row>
    <row r="926" spans="1:7" x14ac:dyDescent="0.15">
      <c r="A926" s="25" t="s">
        <v>1039</v>
      </c>
      <c r="B926" s="25" t="s">
        <v>1040</v>
      </c>
      <c r="C926" s="21">
        <v>10.48771</v>
      </c>
      <c r="D926" s="22">
        <v>3.9222169999999998</v>
      </c>
      <c r="E926" s="23">
        <f t="shared" si="30"/>
        <v>1.6739239567826054</v>
      </c>
      <c r="F926" s="24">
        <f t="shared" si="31"/>
        <v>3.9837669371263257E-4</v>
      </c>
      <c r="G926" s="115"/>
    </row>
    <row r="927" spans="1:7" x14ac:dyDescent="0.15">
      <c r="A927" s="25" t="s">
        <v>1041</v>
      </c>
      <c r="B927" s="25" t="s">
        <v>1042</v>
      </c>
      <c r="C927" s="21">
        <v>5.5436579999999999E-2</v>
      </c>
      <c r="D927" s="22">
        <v>0.42687940000000002</v>
      </c>
      <c r="E927" s="23">
        <f t="shared" si="30"/>
        <v>-0.87013526537003194</v>
      </c>
      <c r="F927" s="24">
        <f t="shared" si="31"/>
        <v>2.1057639323680623E-6</v>
      </c>
      <c r="G927" s="115"/>
    </row>
    <row r="928" spans="1:7" x14ac:dyDescent="0.15">
      <c r="A928" s="25" t="s">
        <v>1043</v>
      </c>
      <c r="B928" s="25" t="s">
        <v>1044</v>
      </c>
      <c r="C928" s="21">
        <v>1.1696059999999999</v>
      </c>
      <c r="D928" s="22">
        <v>0.66473199999999999</v>
      </c>
      <c r="E928" s="23">
        <f t="shared" si="30"/>
        <v>0.75951511285751239</v>
      </c>
      <c r="F928" s="24">
        <f t="shared" si="31"/>
        <v>4.4427598706148176E-5</v>
      </c>
      <c r="G928" s="115"/>
    </row>
    <row r="929" spans="1:7" x14ac:dyDescent="0.15">
      <c r="A929" s="25" t="s">
        <v>104</v>
      </c>
      <c r="B929" s="25" t="s">
        <v>402</v>
      </c>
      <c r="C929" s="21">
        <v>1.996691</v>
      </c>
      <c r="D929" s="22">
        <v>2.081216</v>
      </c>
      <c r="E929" s="23">
        <f t="shared" si="30"/>
        <v>-4.0613276084750405E-2</v>
      </c>
      <c r="F929" s="24">
        <f t="shared" si="31"/>
        <v>7.5844503609059566E-5</v>
      </c>
      <c r="G929" s="115"/>
    </row>
    <row r="930" spans="1:7" x14ac:dyDescent="0.15">
      <c r="A930" s="25" t="s">
        <v>630</v>
      </c>
      <c r="B930" s="25" t="s">
        <v>1183</v>
      </c>
      <c r="C930" s="21">
        <v>8.4361630000000005</v>
      </c>
      <c r="D930" s="22">
        <v>7.2457149999999997</v>
      </c>
      <c r="E930" s="23">
        <f t="shared" si="30"/>
        <v>0.16429682922941358</v>
      </c>
      <c r="F930" s="24">
        <f t="shared" si="31"/>
        <v>3.2044847955948856E-4</v>
      </c>
      <c r="G930" s="115"/>
    </row>
    <row r="931" spans="1:7" x14ac:dyDescent="0.15">
      <c r="A931" s="25" t="s">
        <v>1051</v>
      </c>
      <c r="B931" s="25" t="s">
        <v>1052</v>
      </c>
      <c r="C931" s="21">
        <v>3.0446179999999998</v>
      </c>
      <c r="D931" s="22">
        <v>2.8190029999999999</v>
      </c>
      <c r="E931" s="23">
        <f t="shared" si="30"/>
        <v>8.0033614721233048E-2</v>
      </c>
      <c r="F931" s="24">
        <f t="shared" si="31"/>
        <v>1.156501135574847E-4</v>
      </c>
      <c r="G931" s="115"/>
    </row>
    <row r="932" spans="1:7" x14ac:dyDescent="0.15">
      <c r="A932" s="25" t="s">
        <v>1053</v>
      </c>
      <c r="B932" s="25" t="s">
        <v>1054</v>
      </c>
      <c r="C932" s="21">
        <v>12.3514</v>
      </c>
      <c r="D932" s="22">
        <v>16.4893</v>
      </c>
      <c r="E932" s="23">
        <f t="shared" si="30"/>
        <v>-0.25094455192154919</v>
      </c>
      <c r="F932" s="24">
        <f t="shared" si="31"/>
        <v>4.6916914128272138E-4</v>
      </c>
      <c r="G932" s="115"/>
    </row>
    <row r="933" spans="1:7" x14ac:dyDescent="0.15">
      <c r="A933" s="25" t="s">
        <v>323</v>
      </c>
      <c r="B933" s="25" t="s">
        <v>324</v>
      </c>
      <c r="C933" s="21">
        <v>2.3200280000000002</v>
      </c>
      <c r="D933" s="22">
        <v>1.2693030000000001</v>
      </c>
      <c r="E933" s="23">
        <f t="shared" si="30"/>
        <v>0.82779683022887363</v>
      </c>
      <c r="F933" s="24">
        <f t="shared" si="31"/>
        <v>8.8126491289397933E-5</v>
      </c>
      <c r="G933" s="115"/>
    </row>
    <row r="934" spans="1:7" x14ac:dyDescent="0.15">
      <c r="A934" s="25" t="s">
        <v>315</v>
      </c>
      <c r="B934" s="25" t="s">
        <v>1055</v>
      </c>
      <c r="C934" s="21">
        <v>17.105779999999999</v>
      </c>
      <c r="D934" s="22">
        <v>30.815100000000001</v>
      </c>
      <c r="E934" s="23">
        <f t="shared" si="30"/>
        <v>-0.44488968070848389</v>
      </c>
      <c r="F934" s="24">
        <f t="shared" si="31"/>
        <v>6.4976473222235127E-4</v>
      </c>
      <c r="G934" s="115"/>
    </row>
    <row r="935" spans="1:7" x14ac:dyDescent="0.15">
      <c r="A935" s="25" t="s">
        <v>380</v>
      </c>
      <c r="B935" s="25" t="s">
        <v>316</v>
      </c>
      <c r="C935" s="21">
        <v>0.38389870000000004</v>
      </c>
      <c r="D935" s="22">
        <v>0.50629000000000002</v>
      </c>
      <c r="E935" s="23">
        <f t="shared" si="30"/>
        <v>-0.2417414920302593</v>
      </c>
      <c r="F935" s="24">
        <f t="shared" si="31"/>
        <v>1.4582429798933975E-5</v>
      </c>
      <c r="G935" s="115"/>
    </row>
    <row r="936" spans="1:7" x14ac:dyDescent="0.15">
      <c r="A936" s="25" t="s">
        <v>1056</v>
      </c>
      <c r="B936" s="25" t="s">
        <v>1057</v>
      </c>
      <c r="C936" s="21">
        <v>1.616924</v>
      </c>
      <c r="D936" s="22">
        <v>1.9657979999999999</v>
      </c>
      <c r="E936" s="23">
        <f t="shared" si="30"/>
        <v>-0.17747194777896813</v>
      </c>
      <c r="F936" s="24">
        <f t="shared" si="31"/>
        <v>6.1419016840149544E-5</v>
      </c>
      <c r="G936" s="115"/>
    </row>
    <row r="937" spans="1:7" x14ac:dyDescent="0.15">
      <c r="A937" s="25" t="s">
        <v>163</v>
      </c>
      <c r="B937" s="25" t="s">
        <v>164</v>
      </c>
      <c r="C937" s="21">
        <v>2.8648000000000002E-3</v>
      </c>
      <c r="D937" s="22">
        <v>1.4959780000000001E-2</v>
      </c>
      <c r="E937" s="23">
        <f t="shared" si="30"/>
        <v>-0.80849985761822696</v>
      </c>
      <c r="F937" s="24">
        <f t="shared" si="31"/>
        <v>1.0881970917845267E-7</v>
      </c>
      <c r="G937" s="115"/>
    </row>
    <row r="938" spans="1:7" x14ac:dyDescent="0.15">
      <c r="A938" s="25" t="s">
        <v>381</v>
      </c>
      <c r="B938" s="25" t="s">
        <v>1060</v>
      </c>
      <c r="C938" s="21">
        <v>0.32241619999999999</v>
      </c>
      <c r="D938" s="22">
        <v>1.35409</v>
      </c>
      <c r="E938" s="23">
        <f t="shared" si="30"/>
        <v>-0.7618945564918137</v>
      </c>
      <c r="F938" s="24">
        <f t="shared" si="31"/>
        <v>1.224701100196238E-5</v>
      </c>
      <c r="G938" s="115"/>
    </row>
    <row r="939" spans="1:7" x14ac:dyDescent="0.15">
      <c r="A939" s="25" t="s">
        <v>382</v>
      </c>
      <c r="B939" s="25" t="s">
        <v>1061</v>
      </c>
      <c r="C939" s="21">
        <v>0.1403394</v>
      </c>
      <c r="D939" s="22">
        <v>0.35195520000000002</v>
      </c>
      <c r="E939" s="23">
        <f t="shared" si="30"/>
        <v>-0.6012577737166549</v>
      </c>
      <c r="F939" s="24">
        <f t="shared" si="31"/>
        <v>5.3308058832304312E-6</v>
      </c>
      <c r="G939" s="115"/>
    </row>
    <row r="940" spans="1:7" x14ac:dyDescent="0.15">
      <c r="A940" s="25" t="s">
        <v>383</v>
      </c>
      <c r="B940" s="25" t="s">
        <v>1062</v>
      </c>
      <c r="C940" s="21">
        <v>1.5071699999999999</v>
      </c>
      <c r="D940" s="22">
        <v>8.4972670000000008</v>
      </c>
      <c r="E940" s="23">
        <f t="shared" si="30"/>
        <v>-0.8226288523121611</v>
      </c>
      <c r="F940" s="24">
        <f t="shared" si="31"/>
        <v>5.725000037785831E-5</v>
      </c>
      <c r="G940" s="115"/>
    </row>
    <row r="941" spans="1:7" x14ac:dyDescent="0.15">
      <c r="A941" s="25" t="s">
        <v>384</v>
      </c>
      <c r="B941" s="25" t="s">
        <v>1063</v>
      </c>
      <c r="C941" s="21">
        <v>3.5292120000000003E-2</v>
      </c>
      <c r="D941" s="22">
        <v>4.4416900000000002E-2</v>
      </c>
      <c r="E941" s="23">
        <f t="shared" si="30"/>
        <v>-0.20543486825960389</v>
      </c>
      <c r="F941" s="24">
        <f t="shared" si="31"/>
        <v>1.3405746421010377E-6</v>
      </c>
      <c r="G941" s="115"/>
    </row>
    <row r="942" spans="1:7" x14ac:dyDescent="0.15">
      <c r="A942" s="25" t="s">
        <v>385</v>
      </c>
      <c r="B942" s="25" t="s">
        <v>1064</v>
      </c>
      <c r="C942" s="21">
        <v>0.120674</v>
      </c>
      <c r="D942" s="22">
        <v>0.18668199999999999</v>
      </c>
      <c r="E942" s="23">
        <f t="shared" si="30"/>
        <v>-0.35358524121232893</v>
      </c>
      <c r="F942" s="24">
        <f t="shared" si="31"/>
        <v>4.583813734082867E-6</v>
      </c>
      <c r="G942" s="115"/>
    </row>
    <row r="943" spans="1:7" x14ac:dyDescent="0.15">
      <c r="A943" s="25" t="s">
        <v>386</v>
      </c>
      <c r="B943" s="25" t="s">
        <v>1065</v>
      </c>
      <c r="C943" s="21">
        <v>0.65878459999999994</v>
      </c>
      <c r="D943" s="22">
        <v>1.4634959999999999</v>
      </c>
      <c r="E943" s="23">
        <f t="shared" si="30"/>
        <v>-0.54985555136467745</v>
      </c>
      <c r="F943" s="24">
        <f t="shared" si="31"/>
        <v>2.502399769032507E-5</v>
      </c>
      <c r="G943" s="115"/>
    </row>
    <row r="944" spans="1:7" x14ac:dyDescent="0.15">
      <c r="A944" s="25" t="s">
        <v>387</v>
      </c>
      <c r="B944" s="25" t="s">
        <v>1066</v>
      </c>
      <c r="C944" s="21">
        <v>0.38336680000000001</v>
      </c>
      <c r="D944" s="22">
        <v>0.13309789999999999</v>
      </c>
      <c r="E944" s="23">
        <f t="shared" si="30"/>
        <v>1.8803369549782532</v>
      </c>
      <c r="F944" s="24">
        <f t="shared" si="31"/>
        <v>1.4562225525228298E-5</v>
      </c>
      <c r="G944" s="115"/>
    </row>
    <row r="945" spans="1:7" x14ac:dyDescent="0.15">
      <c r="A945" s="25" t="s">
        <v>388</v>
      </c>
      <c r="B945" s="25" t="s">
        <v>1067</v>
      </c>
      <c r="C945" s="21">
        <v>0.2126391</v>
      </c>
      <c r="D945" s="22">
        <v>0.59004319999999999</v>
      </c>
      <c r="E945" s="23">
        <f t="shared" si="30"/>
        <v>-0.63962113282552868</v>
      </c>
      <c r="F945" s="24">
        <f t="shared" si="31"/>
        <v>8.0771170839039065E-6</v>
      </c>
      <c r="G945" s="115"/>
    </row>
    <row r="946" spans="1:7" x14ac:dyDescent="0.15">
      <c r="A946" s="25" t="s">
        <v>389</v>
      </c>
      <c r="B946" s="25" t="s">
        <v>1068</v>
      </c>
      <c r="C946" s="21">
        <v>3.3863249999999998</v>
      </c>
      <c r="D946" s="22">
        <v>2.0535809999999999</v>
      </c>
      <c r="E946" s="23">
        <f t="shared" si="30"/>
        <v>0.64898535777259325</v>
      </c>
      <c r="F946" s="24">
        <f t="shared" si="31"/>
        <v>1.2862988749082788E-4</v>
      </c>
      <c r="G946" s="115"/>
    </row>
    <row r="947" spans="1:7" x14ac:dyDescent="0.15">
      <c r="A947" s="61" t="s">
        <v>390</v>
      </c>
      <c r="B947" s="25" t="s">
        <v>1069</v>
      </c>
      <c r="C947" s="21">
        <v>0.28367779999999998</v>
      </c>
      <c r="D947" s="22">
        <v>1.078055</v>
      </c>
      <c r="E947" s="23">
        <f t="shared" si="30"/>
        <v>-0.73686147738287944</v>
      </c>
      <c r="F947" s="24">
        <f t="shared" si="31"/>
        <v>1.0775529075810966E-5</v>
      </c>
      <c r="G947" s="115"/>
    </row>
    <row r="948" spans="1:7" x14ac:dyDescent="0.15">
      <c r="A948" s="25" t="s">
        <v>1070</v>
      </c>
      <c r="B948" s="61" t="s">
        <v>1071</v>
      </c>
      <c r="C948" s="21">
        <v>1.6063500000000001E-2</v>
      </c>
      <c r="D948" s="22">
        <v>5.7953600000000001E-2</v>
      </c>
      <c r="E948" s="23">
        <f t="shared" si="30"/>
        <v>-0.7228213605367052</v>
      </c>
      <c r="F948" s="24">
        <f t="shared" si="31"/>
        <v>6.1017362412317599E-7</v>
      </c>
      <c r="G948" s="115"/>
    </row>
    <row r="949" spans="1:7" x14ac:dyDescent="0.15">
      <c r="A949" s="25" t="s">
        <v>391</v>
      </c>
      <c r="B949" s="61" t="s">
        <v>1072</v>
      </c>
      <c r="C949" s="21">
        <v>0.1206067</v>
      </c>
      <c r="D949" s="22">
        <v>0.1475843</v>
      </c>
      <c r="E949" s="23">
        <f t="shared" si="30"/>
        <v>-0.18279451134029845</v>
      </c>
      <c r="F949" s="24">
        <f t="shared" si="31"/>
        <v>4.5812573369774107E-6</v>
      </c>
      <c r="G949" s="115"/>
    </row>
    <row r="950" spans="1:7" x14ac:dyDescent="0.15">
      <c r="A950" s="25" t="s">
        <v>1073</v>
      </c>
      <c r="B950" s="61" t="s">
        <v>1074</v>
      </c>
      <c r="C950" s="21">
        <v>0</v>
      </c>
      <c r="D950" s="22">
        <v>0</v>
      </c>
      <c r="E950" s="23" t="str">
        <f t="shared" si="30"/>
        <v/>
      </c>
      <c r="F950" s="24">
        <f t="shared" si="31"/>
        <v>0</v>
      </c>
      <c r="G950" s="115"/>
    </row>
    <row r="951" spans="1:7" x14ac:dyDescent="0.15">
      <c r="A951" s="25" t="s">
        <v>392</v>
      </c>
      <c r="B951" s="61" t="s">
        <v>1075</v>
      </c>
      <c r="C951" s="21">
        <v>8.393573E-2</v>
      </c>
      <c r="D951" s="22">
        <v>0.2634493</v>
      </c>
      <c r="E951" s="23">
        <f t="shared" si="30"/>
        <v>-0.68139702781521905</v>
      </c>
      <c r="F951" s="24">
        <f t="shared" si="31"/>
        <v>3.1883069422930484E-6</v>
      </c>
      <c r="G951" s="115"/>
    </row>
    <row r="952" spans="1:7" x14ac:dyDescent="0.15">
      <c r="A952" s="25" t="s">
        <v>1296</v>
      </c>
      <c r="B952" s="25" t="s">
        <v>1297</v>
      </c>
      <c r="C952" s="21">
        <v>0.1920191</v>
      </c>
      <c r="D952" s="22">
        <v>1.6010439999999999</v>
      </c>
      <c r="E952" s="23">
        <f t="shared" si="30"/>
        <v>-0.88006631922670453</v>
      </c>
      <c r="F952" s="24">
        <f t="shared" si="31"/>
        <v>7.2938643600629083E-6</v>
      </c>
      <c r="G952" s="115"/>
    </row>
    <row r="953" spans="1:7" x14ac:dyDescent="0.15">
      <c r="A953" s="25" t="s">
        <v>1294</v>
      </c>
      <c r="B953" s="25" t="s">
        <v>1295</v>
      </c>
      <c r="C953" s="21">
        <v>0</v>
      </c>
      <c r="D953" s="22">
        <v>1.6340520000000001</v>
      </c>
      <c r="E953" s="23">
        <f t="shared" si="30"/>
        <v>-1</v>
      </c>
      <c r="F953" s="24">
        <f t="shared" si="31"/>
        <v>0</v>
      </c>
      <c r="G953" s="115"/>
    </row>
    <row r="954" spans="1:7" x14ac:dyDescent="0.15">
      <c r="A954" s="25" t="s">
        <v>426</v>
      </c>
      <c r="B954" s="25" t="s">
        <v>1322</v>
      </c>
      <c r="C954" s="21">
        <v>5.8832500000000003E-2</v>
      </c>
      <c r="D954" s="22">
        <v>1.4877130000000001</v>
      </c>
      <c r="E954" s="23">
        <f t="shared" si="30"/>
        <v>-0.96045440215955635</v>
      </c>
      <c r="F954" s="24">
        <f t="shared" si="31"/>
        <v>2.2347582868756341E-6</v>
      </c>
      <c r="G954" s="115"/>
    </row>
    <row r="955" spans="1:7" x14ac:dyDescent="0.15">
      <c r="A955" s="25" t="s">
        <v>427</v>
      </c>
      <c r="B955" s="25" t="s">
        <v>1333</v>
      </c>
      <c r="C955" s="21">
        <v>1.49934E-2</v>
      </c>
      <c r="D955" s="22">
        <v>0.79252100000000003</v>
      </c>
      <c r="E955" s="23">
        <f t="shared" si="30"/>
        <v>-0.98108138459422523</v>
      </c>
      <c r="F955" s="24">
        <f t="shared" si="31"/>
        <v>5.6952577059348369E-7</v>
      </c>
      <c r="G955" s="115"/>
    </row>
    <row r="956" spans="1:7" x14ac:dyDescent="0.15">
      <c r="A956" s="25" t="s">
        <v>1076</v>
      </c>
      <c r="B956" s="61" t="s">
        <v>1077</v>
      </c>
      <c r="C956" s="21">
        <v>2.1099999999999999E-3</v>
      </c>
      <c r="D956" s="22">
        <v>0.26787499999999997</v>
      </c>
      <c r="E956" s="23">
        <f t="shared" si="30"/>
        <v>-0.9921231917872142</v>
      </c>
      <c r="F956" s="24">
        <f t="shared" si="31"/>
        <v>8.0148557095271956E-8</v>
      </c>
      <c r="G956" s="115"/>
    </row>
    <row r="957" spans="1:7" x14ac:dyDescent="0.15">
      <c r="A957" s="25" t="s">
        <v>393</v>
      </c>
      <c r="B957" s="61" t="s">
        <v>1078</v>
      </c>
      <c r="C957" s="21">
        <v>1.9501630000000002E-2</v>
      </c>
      <c r="D957" s="22">
        <v>3.5172330000000002E-2</v>
      </c>
      <c r="E957" s="23">
        <f t="shared" si="30"/>
        <v>-0.44554057123881186</v>
      </c>
      <c r="F957" s="24">
        <f t="shared" si="31"/>
        <v>7.407713296236345E-7</v>
      </c>
      <c r="G957" s="115"/>
    </row>
    <row r="958" spans="1:7" x14ac:dyDescent="0.15">
      <c r="A958" s="25" t="s">
        <v>1384</v>
      </c>
      <c r="B958" s="61" t="s">
        <v>322</v>
      </c>
      <c r="C958" s="21">
        <v>1.622641</v>
      </c>
      <c r="D958" s="22">
        <v>5.4042310000000002</v>
      </c>
      <c r="E958" s="23">
        <f t="shared" si="30"/>
        <v>-0.69974618035387459</v>
      </c>
      <c r="F958" s="24">
        <f t="shared" si="31"/>
        <v>6.1636177646269755E-5</v>
      </c>
      <c r="G958" s="115"/>
    </row>
    <row r="959" spans="1:7" x14ac:dyDescent="0.15">
      <c r="A959" s="25" t="s">
        <v>1079</v>
      </c>
      <c r="B959" s="61" t="s">
        <v>1080</v>
      </c>
      <c r="C959" s="21">
        <v>0.64557490000000006</v>
      </c>
      <c r="D959" s="22">
        <v>7.8890769999999999E-2</v>
      </c>
      <c r="E959" s="23">
        <f t="shared" si="30"/>
        <v>7.1831486750604672</v>
      </c>
      <c r="F959" s="24">
        <f t="shared" si="31"/>
        <v>2.4522225939300709E-5</v>
      </c>
      <c r="G959" s="115"/>
    </row>
    <row r="960" spans="1:7" x14ac:dyDescent="0.15">
      <c r="A960" s="25" t="s">
        <v>1081</v>
      </c>
      <c r="B960" s="25" t="s">
        <v>1082</v>
      </c>
      <c r="C960" s="21">
        <v>0.21682470000000001</v>
      </c>
      <c r="D960" s="22">
        <v>0.78410409999999997</v>
      </c>
      <c r="E960" s="23">
        <f t="shared" si="30"/>
        <v>-0.72347459986499241</v>
      </c>
      <c r="F960" s="24">
        <f t="shared" si="31"/>
        <v>8.2361075107181121E-6</v>
      </c>
      <c r="G960" s="115"/>
    </row>
    <row r="961" spans="1:7" x14ac:dyDescent="0.15">
      <c r="A961" s="25" t="s">
        <v>1668</v>
      </c>
      <c r="B961" s="25" t="s">
        <v>1669</v>
      </c>
      <c r="C961" s="21">
        <v>7.141133</v>
      </c>
      <c r="D961" s="22">
        <v>2.4939439999999999</v>
      </c>
      <c r="E961" s="23">
        <f t="shared" si="30"/>
        <v>1.8633894746634247</v>
      </c>
      <c r="F961" s="24">
        <f t="shared" si="31"/>
        <v>2.7125663790304776E-4</v>
      </c>
      <c r="G961" s="115"/>
    </row>
    <row r="962" spans="1:7" x14ac:dyDescent="0.15">
      <c r="A962" s="25" t="s">
        <v>1083</v>
      </c>
      <c r="B962" s="61" t="s">
        <v>1084</v>
      </c>
      <c r="C962" s="21">
        <v>13.386939999999999</v>
      </c>
      <c r="D962" s="22">
        <v>14.13327</v>
      </c>
      <c r="E962" s="23">
        <f t="shared" si="30"/>
        <v>-5.2806604557897763E-2</v>
      </c>
      <c r="F962" s="24">
        <f t="shared" si="31"/>
        <v>5.0850422982036967E-4</v>
      </c>
      <c r="G962" s="115"/>
    </row>
    <row r="963" spans="1:7" x14ac:dyDescent="0.15">
      <c r="A963" s="25" t="s">
        <v>1085</v>
      </c>
      <c r="B963" s="25" t="s">
        <v>1086</v>
      </c>
      <c r="C963" s="21">
        <v>7.4450700000000003</v>
      </c>
      <c r="D963" s="22">
        <v>3.4326270000000001</v>
      </c>
      <c r="E963" s="23">
        <f t="shared" ref="E963:E1026" si="32">IF(ISERROR(C963/D963-1),"",((C963/D963-1)))</f>
        <v>1.1689131968023325</v>
      </c>
      <c r="F963" s="24">
        <f t="shared" ref="F963:F1026" si="33">C963/$C$1705</f>
        <v>2.8280171467928743E-4</v>
      </c>
      <c r="G963" s="115"/>
    </row>
    <row r="964" spans="1:7" x14ac:dyDescent="0.15">
      <c r="A964" s="25" t="s">
        <v>1087</v>
      </c>
      <c r="B964" s="25" t="s">
        <v>1088</v>
      </c>
      <c r="C964" s="21">
        <v>1.0518719999999999</v>
      </c>
      <c r="D964" s="22">
        <v>0.33382059999999997</v>
      </c>
      <c r="E964" s="23">
        <f t="shared" si="32"/>
        <v>2.1510098537957214</v>
      </c>
      <c r="F964" s="24">
        <f t="shared" si="33"/>
        <v>3.99554611606246E-5</v>
      </c>
      <c r="G964" s="115"/>
    </row>
    <row r="965" spans="1:7" x14ac:dyDescent="0.15">
      <c r="A965" s="25" t="s">
        <v>1089</v>
      </c>
      <c r="B965" s="25" t="s">
        <v>1090</v>
      </c>
      <c r="C965" s="21">
        <v>6.9523820000000001</v>
      </c>
      <c r="D965" s="22">
        <v>6.9845030000000001</v>
      </c>
      <c r="E965" s="23">
        <f t="shared" si="32"/>
        <v>-4.5988955835511991E-3</v>
      </c>
      <c r="F965" s="24">
        <f t="shared" si="33"/>
        <v>2.6408691264224695E-4</v>
      </c>
      <c r="G965" s="115"/>
    </row>
    <row r="966" spans="1:7" x14ac:dyDescent="0.15">
      <c r="A966" s="25" t="s">
        <v>1091</v>
      </c>
      <c r="B966" s="25" t="s">
        <v>1092</v>
      </c>
      <c r="C966" s="21">
        <v>6.0275860000000003</v>
      </c>
      <c r="D966" s="22">
        <v>9.5197500000000002</v>
      </c>
      <c r="E966" s="23">
        <f t="shared" si="32"/>
        <v>-0.36683358281467471</v>
      </c>
      <c r="F966" s="24">
        <f t="shared" si="33"/>
        <v>2.2895844581405782E-4</v>
      </c>
      <c r="G966" s="115"/>
    </row>
    <row r="967" spans="1:7" x14ac:dyDescent="0.15">
      <c r="A967" s="25" t="s">
        <v>1145</v>
      </c>
      <c r="B967" s="25" t="s">
        <v>1146</v>
      </c>
      <c r="C967" s="21">
        <v>2.6238599999999997E-2</v>
      </c>
      <c r="D967" s="22">
        <v>0</v>
      </c>
      <c r="E967" s="23" t="str">
        <f t="shared" si="32"/>
        <v/>
      </c>
      <c r="F967" s="24">
        <f t="shared" si="33"/>
        <v>9.966757963033189E-7</v>
      </c>
      <c r="G967" s="115"/>
    </row>
    <row r="968" spans="1:7" x14ac:dyDescent="0.15">
      <c r="A968" s="25" t="s">
        <v>1147</v>
      </c>
      <c r="B968" s="25" t="s">
        <v>1148</v>
      </c>
      <c r="C968" s="21">
        <v>0.89765830000000002</v>
      </c>
      <c r="D968" s="22">
        <v>1.3160750000000001</v>
      </c>
      <c r="E968" s="23">
        <f t="shared" si="32"/>
        <v>-0.31792770168873363</v>
      </c>
      <c r="F968" s="24">
        <f t="shared" si="33"/>
        <v>3.4097638630139699E-5</v>
      </c>
      <c r="G968" s="115"/>
    </row>
    <row r="969" spans="1:7" x14ac:dyDescent="0.15">
      <c r="A969" s="25" t="s">
        <v>1149</v>
      </c>
      <c r="B969" s="25" t="s">
        <v>1150</v>
      </c>
      <c r="C969" s="21">
        <v>3.0087510000000002</v>
      </c>
      <c r="D969" s="22">
        <v>7.3359579999999998</v>
      </c>
      <c r="E969" s="23">
        <f t="shared" si="32"/>
        <v>-0.58986256464390885</v>
      </c>
      <c r="F969" s="24">
        <f t="shared" si="33"/>
        <v>1.1428770204215954E-4</v>
      </c>
      <c r="G969" s="115"/>
    </row>
    <row r="970" spans="1:7" x14ac:dyDescent="0.15">
      <c r="A970" s="25" t="s">
        <v>1151</v>
      </c>
      <c r="B970" s="25" t="s">
        <v>1152</v>
      </c>
      <c r="C970" s="21">
        <v>7.1470960000000003</v>
      </c>
      <c r="D970" s="22">
        <v>3.2965970000000002</v>
      </c>
      <c r="E970" s="23">
        <f t="shared" si="32"/>
        <v>1.1680223576008837</v>
      </c>
      <c r="F970" s="24">
        <f t="shared" si="33"/>
        <v>2.7148314304331275E-4</v>
      </c>
      <c r="G970" s="115"/>
    </row>
    <row r="971" spans="1:7" x14ac:dyDescent="0.15">
      <c r="A971" s="25" t="s">
        <v>1153</v>
      </c>
      <c r="B971" s="25" t="s">
        <v>1154</v>
      </c>
      <c r="C971" s="21">
        <v>4.7169179999999997</v>
      </c>
      <c r="D971" s="22">
        <v>4.4652969999999996</v>
      </c>
      <c r="E971" s="23">
        <f t="shared" si="32"/>
        <v>5.6350339070390998E-2</v>
      </c>
      <c r="F971" s="24">
        <f t="shared" si="33"/>
        <v>1.791725931927564E-4</v>
      </c>
      <c r="G971" s="115"/>
    </row>
    <row r="972" spans="1:7" x14ac:dyDescent="0.15">
      <c r="A972" s="25" t="s">
        <v>1666</v>
      </c>
      <c r="B972" s="25" t="s">
        <v>1667</v>
      </c>
      <c r="C972" s="21">
        <v>8.1682179999999995</v>
      </c>
      <c r="D972" s="22">
        <v>6.6646530000000004</v>
      </c>
      <c r="E972" s="23">
        <f t="shared" si="32"/>
        <v>0.22560289335393735</v>
      </c>
      <c r="F972" s="24">
        <f t="shared" si="33"/>
        <v>3.1027056243584271E-4</v>
      </c>
      <c r="G972" s="115"/>
    </row>
    <row r="973" spans="1:7" x14ac:dyDescent="0.15">
      <c r="A973" s="25" t="s">
        <v>1385</v>
      </c>
      <c r="B973" s="25" t="s">
        <v>1128</v>
      </c>
      <c r="C973" s="21">
        <v>0.11021</v>
      </c>
      <c r="D973" s="22">
        <v>1.582246E-2</v>
      </c>
      <c r="E973" s="23">
        <f t="shared" si="32"/>
        <v>5.9654149860388337</v>
      </c>
      <c r="F973" s="24">
        <f t="shared" si="33"/>
        <v>4.1863376670473572E-6</v>
      </c>
      <c r="G973" s="115"/>
    </row>
    <row r="974" spans="1:7" x14ac:dyDescent="0.15">
      <c r="A974" s="25" t="s">
        <v>1155</v>
      </c>
      <c r="B974" s="25" t="s">
        <v>1156</v>
      </c>
      <c r="C974" s="21">
        <v>1.6406689999999999</v>
      </c>
      <c r="D974" s="22">
        <v>4.5911340000000003</v>
      </c>
      <c r="E974" s="23">
        <f t="shared" si="32"/>
        <v>-0.64264406135826135</v>
      </c>
      <c r="F974" s="24">
        <f t="shared" si="33"/>
        <v>6.2320972995707469E-5</v>
      </c>
      <c r="G974" s="115"/>
    </row>
    <row r="975" spans="1:7" x14ac:dyDescent="0.15">
      <c r="A975" s="25" t="s">
        <v>1157</v>
      </c>
      <c r="B975" s="25" t="s">
        <v>1158</v>
      </c>
      <c r="C975" s="21">
        <v>3.6978529999999998</v>
      </c>
      <c r="D975" s="22">
        <v>5.3323140000000002</v>
      </c>
      <c r="E975" s="23">
        <f t="shared" si="32"/>
        <v>-0.30652002113904031</v>
      </c>
      <c r="F975" s="24">
        <f t="shared" si="33"/>
        <v>1.4046330914711976E-4</v>
      </c>
      <c r="G975" s="115"/>
    </row>
    <row r="976" spans="1:7" x14ac:dyDescent="0.15">
      <c r="A976" s="25" t="s">
        <v>1159</v>
      </c>
      <c r="B976" s="25" t="s">
        <v>1160</v>
      </c>
      <c r="C976" s="21">
        <v>12.616720000000001</v>
      </c>
      <c r="D976" s="22">
        <v>3.6042360000000002</v>
      </c>
      <c r="E976" s="23">
        <f t="shared" si="32"/>
        <v>2.5005254927812719</v>
      </c>
      <c r="F976" s="24">
        <f t="shared" si="33"/>
        <v>4.7924734752372499E-4</v>
      </c>
      <c r="G976" s="115"/>
    </row>
    <row r="977" spans="1:7" x14ac:dyDescent="0.15">
      <c r="A977" s="25" t="s">
        <v>1161</v>
      </c>
      <c r="B977" s="25" t="s">
        <v>1162</v>
      </c>
      <c r="C977" s="21">
        <v>7.2220389999999997</v>
      </c>
      <c r="D977" s="22">
        <v>5.0903609999999997</v>
      </c>
      <c r="E977" s="23">
        <f t="shared" si="32"/>
        <v>0.41876754909917002</v>
      </c>
      <c r="F977" s="24">
        <f t="shared" si="33"/>
        <v>2.7432986025392454E-4</v>
      </c>
      <c r="G977" s="115"/>
    </row>
    <row r="978" spans="1:7" x14ac:dyDescent="0.15">
      <c r="A978" s="25" t="s">
        <v>638</v>
      </c>
      <c r="B978" s="25" t="s">
        <v>833</v>
      </c>
      <c r="C978" s="21">
        <v>8.074586</v>
      </c>
      <c r="D978" s="22">
        <v>5.2034029999999998</v>
      </c>
      <c r="E978" s="23">
        <f t="shared" si="32"/>
        <v>0.55178947315823912</v>
      </c>
      <c r="F978" s="24">
        <f t="shared" si="33"/>
        <v>3.0671394172591645E-4</v>
      </c>
      <c r="G978" s="115"/>
    </row>
    <row r="979" spans="1:7" x14ac:dyDescent="0.15">
      <c r="A979" s="25" t="s">
        <v>1163</v>
      </c>
      <c r="B979" s="25" t="s">
        <v>1164</v>
      </c>
      <c r="C979" s="21">
        <v>8.4896469999999997</v>
      </c>
      <c r="D979" s="22">
        <v>10.050660000000001</v>
      </c>
      <c r="E979" s="23">
        <f t="shared" si="32"/>
        <v>-0.15531447686022615</v>
      </c>
      <c r="F979" s="24">
        <f t="shared" si="33"/>
        <v>3.2248007454891201E-4</v>
      </c>
      <c r="G979" s="115"/>
    </row>
    <row r="980" spans="1:7" x14ac:dyDescent="0.15">
      <c r="A980" s="25" t="s">
        <v>1174</v>
      </c>
      <c r="B980" s="25" t="s">
        <v>1175</v>
      </c>
      <c r="C980" s="21">
        <v>3.0143070000000001</v>
      </c>
      <c r="D980" s="22">
        <v>4.6465779999999999</v>
      </c>
      <c r="E980" s="23">
        <f t="shared" si="32"/>
        <v>-0.3512845367063675</v>
      </c>
      <c r="F980" s="24">
        <f t="shared" si="33"/>
        <v>1.1449874724747771E-4</v>
      </c>
      <c r="G980" s="115"/>
    </row>
    <row r="981" spans="1:7" x14ac:dyDescent="0.15">
      <c r="A981" s="25" t="s">
        <v>1176</v>
      </c>
      <c r="B981" s="25" t="s">
        <v>1177</v>
      </c>
      <c r="C981" s="21">
        <v>8.9030230000000002E-2</v>
      </c>
      <c r="D981" s="22">
        <v>0.10906310000000001</v>
      </c>
      <c r="E981" s="23">
        <f t="shared" si="32"/>
        <v>-0.18368146513348704</v>
      </c>
      <c r="F981" s="24">
        <f t="shared" si="33"/>
        <v>3.3818220248152584E-6</v>
      </c>
      <c r="G981" s="115"/>
    </row>
    <row r="982" spans="1:7" x14ac:dyDescent="0.15">
      <c r="A982" s="25" t="s">
        <v>1178</v>
      </c>
      <c r="B982" s="25" t="s">
        <v>1179</v>
      </c>
      <c r="C982" s="21">
        <v>0.50253020000000004</v>
      </c>
      <c r="D982" s="22">
        <v>0.20789929999999998</v>
      </c>
      <c r="E982" s="23">
        <f t="shared" si="32"/>
        <v>1.417180817828632</v>
      </c>
      <c r="F982" s="24">
        <f t="shared" si="33"/>
        <v>1.9088658970046655E-5</v>
      </c>
      <c r="G982" s="115"/>
    </row>
    <row r="983" spans="1:7" x14ac:dyDescent="0.15">
      <c r="A983" s="25" t="s">
        <v>1180</v>
      </c>
      <c r="B983" s="25" t="s">
        <v>1181</v>
      </c>
      <c r="C983" s="21">
        <v>5.8497370000000002</v>
      </c>
      <c r="D983" s="22">
        <v>1.723012</v>
      </c>
      <c r="E983" s="23">
        <f t="shared" si="32"/>
        <v>2.3950645729687317</v>
      </c>
      <c r="F983" s="24">
        <f t="shared" si="33"/>
        <v>2.2220283409328198E-4</v>
      </c>
      <c r="G983" s="115"/>
    </row>
    <row r="984" spans="1:7" x14ac:dyDescent="0.15">
      <c r="A984" s="25" t="s">
        <v>1184</v>
      </c>
      <c r="B984" s="25" t="s">
        <v>1185</v>
      </c>
      <c r="C984" s="21">
        <v>77.703550000000007</v>
      </c>
      <c r="D984" s="22">
        <v>115.48269999999999</v>
      </c>
      <c r="E984" s="23">
        <f t="shared" si="32"/>
        <v>-0.32714120816364689</v>
      </c>
      <c r="F984" s="24">
        <f t="shared" si="33"/>
        <v>2.9515769733082088E-3</v>
      </c>
      <c r="G984" s="115"/>
    </row>
    <row r="985" spans="1:7" x14ac:dyDescent="0.15">
      <c r="A985" s="25" t="s">
        <v>1188</v>
      </c>
      <c r="B985" s="25" t="s">
        <v>1189</v>
      </c>
      <c r="C985" s="21">
        <v>2.2468750000000002</v>
      </c>
      <c r="D985" s="22">
        <v>3.532133</v>
      </c>
      <c r="E985" s="23">
        <f t="shared" si="32"/>
        <v>-0.36387587896605245</v>
      </c>
      <c r="F985" s="24">
        <f t="shared" si="33"/>
        <v>8.5347767404473553E-5</v>
      </c>
      <c r="G985" s="115"/>
    </row>
    <row r="986" spans="1:7" x14ac:dyDescent="0.15">
      <c r="A986" s="25" t="s">
        <v>697</v>
      </c>
      <c r="B986" s="25" t="s">
        <v>203</v>
      </c>
      <c r="C986" s="21">
        <v>7.2060509999999994E-2</v>
      </c>
      <c r="D986" s="22">
        <v>0.47419540000000004</v>
      </c>
      <c r="E986" s="23">
        <f t="shared" si="32"/>
        <v>-0.84803625256592541</v>
      </c>
      <c r="F986" s="24">
        <f t="shared" si="33"/>
        <v>2.7372255450471167E-6</v>
      </c>
      <c r="G986" s="115"/>
    </row>
    <row r="987" spans="1:7" x14ac:dyDescent="0.15">
      <c r="A987" s="25" t="s">
        <v>1192</v>
      </c>
      <c r="B987" s="25" t="s">
        <v>1193</v>
      </c>
      <c r="C987" s="21">
        <v>0.85645979999999999</v>
      </c>
      <c r="D987" s="22">
        <v>0.2397396</v>
      </c>
      <c r="E987" s="23">
        <f t="shared" si="32"/>
        <v>2.5724586176000961</v>
      </c>
      <c r="F987" s="24">
        <f t="shared" si="33"/>
        <v>3.2532709564030904E-5</v>
      </c>
      <c r="G987" s="115"/>
    </row>
    <row r="988" spans="1:7" x14ac:dyDescent="0.15">
      <c r="A988" s="25" t="s">
        <v>1194</v>
      </c>
      <c r="B988" s="25" t="s">
        <v>1195</v>
      </c>
      <c r="C988" s="21">
        <v>3.6057239999999997E-2</v>
      </c>
      <c r="D988" s="22">
        <v>0.462337</v>
      </c>
      <c r="E988" s="23">
        <f t="shared" si="32"/>
        <v>-0.92201091411675895</v>
      </c>
      <c r="F988" s="24">
        <f t="shared" si="33"/>
        <v>1.3696378003971203E-6</v>
      </c>
      <c r="G988" s="115"/>
    </row>
    <row r="989" spans="1:7" x14ac:dyDescent="0.15">
      <c r="A989" s="25" t="s">
        <v>1200</v>
      </c>
      <c r="B989" s="25" t="s">
        <v>1201</v>
      </c>
      <c r="C989" s="21">
        <v>3.5099459999999999E-2</v>
      </c>
      <c r="D989" s="22">
        <v>0.37332920000000003</v>
      </c>
      <c r="E989" s="23">
        <f t="shared" si="32"/>
        <v>-0.90598254837821424</v>
      </c>
      <c r="F989" s="24">
        <f t="shared" si="33"/>
        <v>1.3332564330915709E-6</v>
      </c>
      <c r="G989" s="115"/>
    </row>
    <row r="990" spans="1:7" x14ac:dyDescent="0.15">
      <c r="A990" s="25" t="s">
        <v>721</v>
      </c>
      <c r="B990" s="25" t="s">
        <v>220</v>
      </c>
      <c r="C990" s="21">
        <v>0.68866490000000002</v>
      </c>
      <c r="D990" s="22">
        <v>2.351823</v>
      </c>
      <c r="E990" s="23">
        <f t="shared" si="32"/>
        <v>-0.70717826128922123</v>
      </c>
      <c r="F990" s="24">
        <f t="shared" si="33"/>
        <v>2.6159003818559128E-5</v>
      </c>
      <c r="G990" s="115"/>
    </row>
    <row r="991" spans="1:7" x14ac:dyDescent="0.15">
      <c r="A991" s="25" t="s">
        <v>722</v>
      </c>
      <c r="B991" s="25" t="s">
        <v>221</v>
      </c>
      <c r="C991" s="21">
        <v>0.13038939999999999</v>
      </c>
      <c r="D991" s="22">
        <v>0.1363057</v>
      </c>
      <c r="E991" s="23">
        <f t="shared" si="32"/>
        <v>-4.3404641185218362E-2</v>
      </c>
      <c r="F991" s="24">
        <f t="shared" si="33"/>
        <v>4.9528541566437219E-6</v>
      </c>
      <c r="G991" s="115"/>
    </row>
    <row r="992" spans="1:7" x14ac:dyDescent="0.15">
      <c r="A992" s="25" t="s">
        <v>723</v>
      </c>
      <c r="B992" s="25" t="s">
        <v>222</v>
      </c>
      <c r="C992" s="21">
        <v>3.328387E-2</v>
      </c>
      <c r="D992" s="22">
        <v>1.196769</v>
      </c>
      <c r="E992" s="23">
        <f t="shared" si="32"/>
        <v>-0.97218855936275084</v>
      </c>
      <c r="F992" s="24">
        <f t="shared" si="33"/>
        <v>1.264291068742469E-6</v>
      </c>
      <c r="G992" s="115"/>
    </row>
    <row r="993" spans="1:7" x14ac:dyDescent="0.15">
      <c r="A993" s="25" t="s">
        <v>508</v>
      </c>
      <c r="B993" s="25" t="s">
        <v>1413</v>
      </c>
      <c r="C993" s="21">
        <v>0.10087710000000001</v>
      </c>
      <c r="D993" s="22">
        <v>0.17282790000000001</v>
      </c>
      <c r="E993" s="23">
        <f t="shared" si="32"/>
        <v>-0.41631472696248695</v>
      </c>
      <c r="F993" s="24">
        <f t="shared" si="33"/>
        <v>3.8318265445286545E-6</v>
      </c>
      <c r="G993" s="115"/>
    </row>
    <row r="994" spans="1:7" x14ac:dyDescent="0.15">
      <c r="A994" s="25" t="s">
        <v>509</v>
      </c>
      <c r="B994" s="25" t="s">
        <v>1415</v>
      </c>
      <c r="C994" s="21">
        <v>0.58379880000000006</v>
      </c>
      <c r="D994" s="22">
        <v>0.2418014</v>
      </c>
      <c r="E994" s="23">
        <f t="shared" si="32"/>
        <v>1.4143731177735117</v>
      </c>
      <c r="F994" s="24">
        <f t="shared" si="33"/>
        <v>2.2175654717512447E-5</v>
      </c>
      <c r="G994" s="115"/>
    </row>
    <row r="995" spans="1:7" x14ac:dyDescent="0.15">
      <c r="A995" s="25" t="s">
        <v>510</v>
      </c>
      <c r="B995" s="25" t="s">
        <v>1417</v>
      </c>
      <c r="C995" s="21">
        <v>0.20504620000000001</v>
      </c>
      <c r="D995" s="22">
        <v>6.8860240000000003E-2</v>
      </c>
      <c r="E995" s="23">
        <f t="shared" si="32"/>
        <v>1.977715442176792</v>
      </c>
      <c r="F995" s="24">
        <f t="shared" si="33"/>
        <v>7.7887000321651924E-6</v>
      </c>
      <c r="G995" s="115"/>
    </row>
    <row r="996" spans="1:7" x14ac:dyDescent="0.15">
      <c r="A996" s="25" t="s">
        <v>511</v>
      </c>
      <c r="B996" s="25" t="s">
        <v>1419</v>
      </c>
      <c r="C996" s="21">
        <v>7.4239999999999994E-4</v>
      </c>
      <c r="D996" s="22">
        <v>1.1465360000000001E-2</v>
      </c>
      <c r="E996" s="23">
        <f t="shared" si="32"/>
        <v>-0.93524843528681179</v>
      </c>
      <c r="F996" s="24">
        <f t="shared" si="33"/>
        <v>2.8200136866127917E-8</v>
      </c>
      <c r="G996" s="115"/>
    </row>
    <row r="997" spans="1:7" x14ac:dyDescent="0.15">
      <c r="A997" s="25" t="s">
        <v>784</v>
      </c>
      <c r="B997" s="25" t="s">
        <v>1330</v>
      </c>
      <c r="C997" s="21">
        <v>4.1374999999999997E-3</v>
      </c>
      <c r="D997" s="22">
        <v>1.1400000000000001E-4</v>
      </c>
      <c r="E997" s="23">
        <f t="shared" si="32"/>
        <v>35.293859649122801</v>
      </c>
      <c r="F997" s="24">
        <f t="shared" si="33"/>
        <v>1.5716334359321692E-7</v>
      </c>
      <c r="G997" s="115"/>
    </row>
    <row r="998" spans="1:7" x14ac:dyDescent="0.15">
      <c r="A998" s="25" t="s">
        <v>529</v>
      </c>
      <c r="B998" s="25" t="s">
        <v>1421</v>
      </c>
      <c r="C998" s="21">
        <v>0.78129099999999996</v>
      </c>
      <c r="D998" s="22">
        <v>0.31803340000000002</v>
      </c>
      <c r="E998" s="23">
        <f t="shared" si="32"/>
        <v>1.4566319135034242</v>
      </c>
      <c r="F998" s="24">
        <f t="shared" si="33"/>
        <v>2.9677415318256932E-5</v>
      </c>
      <c r="G998" s="115"/>
    </row>
    <row r="999" spans="1:7" x14ac:dyDescent="0.15">
      <c r="A999" s="25" t="s">
        <v>530</v>
      </c>
      <c r="B999" s="25" t="s">
        <v>1423</v>
      </c>
      <c r="C999" s="21">
        <v>1.5438019999999999</v>
      </c>
      <c r="D999" s="22">
        <v>0.3703727</v>
      </c>
      <c r="E999" s="23">
        <f t="shared" si="32"/>
        <v>3.1682391817755464</v>
      </c>
      <c r="F999" s="24">
        <f t="shared" si="33"/>
        <v>5.8641470493267789E-5</v>
      </c>
      <c r="G999" s="115"/>
    </row>
    <row r="1000" spans="1:7" x14ac:dyDescent="0.15">
      <c r="A1000" s="25" t="s">
        <v>512</v>
      </c>
      <c r="B1000" s="25" t="s">
        <v>1425</v>
      </c>
      <c r="C1000" s="21">
        <v>2.8668799999999998E-2</v>
      </c>
      <c r="D1000" s="22">
        <v>6.0481430000000003E-2</v>
      </c>
      <c r="E1000" s="23">
        <f t="shared" si="32"/>
        <v>-0.52599004355551782</v>
      </c>
      <c r="F1000" s="24">
        <f t="shared" si="33"/>
        <v>1.0889871818260344E-6</v>
      </c>
      <c r="G1000" s="115"/>
    </row>
    <row r="1001" spans="1:7" x14ac:dyDescent="0.15">
      <c r="A1001" s="25" t="s">
        <v>515</v>
      </c>
      <c r="B1001" s="25" t="s">
        <v>1427</v>
      </c>
      <c r="C1001" s="21">
        <v>7.9053820000000011E-2</v>
      </c>
      <c r="D1001" s="22">
        <v>5.4503400000000006E-3</v>
      </c>
      <c r="E1001" s="23">
        <f t="shared" si="32"/>
        <v>13.504383212790396</v>
      </c>
      <c r="F1001" s="24">
        <f t="shared" si="33"/>
        <v>3.0028671117864234E-6</v>
      </c>
      <c r="G1001" s="115"/>
    </row>
    <row r="1002" spans="1:7" x14ac:dyDescent="0.15">
      <c r="A1002" s="25" t="s">
        <v>513</v>
      </c>
      <c r="B1002" s="25" t="s">
        <v>1429</v>
      </c>
      <c r="C1002" s="21">
        <v>3.6088300000000004E-2</v>
      </c>
      <c r="D1002" s="22">
        <v>1.504138E-2</v>
      </c>
      <c r="E1002" s="23">
        <f t="shared" si="32"/>
        <v>1.3992678863242602</v>
      </c>
      <c r="F1002" s="24">
        <f t="shared" si="33"/>
        <v>1.3708176175456414E-6</v>
      </c>
      <c r="G1002" s="115"/>
    </row>
    <row r="1003" spans="1:7" x14ac:dyDescent="0.15">
      <c r="A1003" s="25" t="s">
        <v>514</v>
      </c>
      <c r="B1003" s="25" t="s">
        <v>1431</v>
      </c>
      <c r="C1003" s="21">
        <v>7.9640200000000005E-3</v>
      </c>
      <c r="D1003" s="22">
        <v>5.80622E-3</v>
      </c>
      <c r="E1003" s="23">
        <f t="shared" si="32"/>
        <v>0.37163593525563976</v>
      </c>
      <c r="F1003" s="24">
        <f t="shared" si="33"/>
        <v>3.0251408136392787E-7</v>
      </c>
      <c r="G1003" s="115"/>
    </row>
    <row r="1004" spans="1:7" x14ac:dyDescent="0.15">
      <c r="A1004" s="25" t="s">
        <v>1432</v>
      </c>
      <c r="B1004" s="25" t="s">
        <v>1433</v>
      </c>
      <c r="C1004" s="21">
        <v>0.15148239999999999</v>
      </c>
      <c r="D1004" s="22">
        <v>2.2902099999999998E-2</v>
      </c>
      <c r="E1004" s="23">
        <f t="shared" si="32"/>
        <v>5.6143454093729392</v>
      </c>
      <c r="F1004" s="24">
        <f t="shared" si="33"/>
        <v>5.7540738319093959E-6</v>
      </c>
      <c r="G1004" s="115"/>
    </row>
    <row r="1005" spans="1:7" x14ac:dyDescent="0.15">
      <c r="A1005" s="25" t="s">
        <v>516</v>
      </c>
      <c r="B1005" s="25" t="s">
        <v>1434</v>
      </c>
      <c r="C1005" s="21">
        <v>0.15252540000000001</v>
      </c>
      <c r="D1005" s="22">
        <v>0.1082384</v>
      </c>
      <c r="E1005" s="23">
        <f t="shared" si="32"/>
        <v>0.40916162840544579</v>
      </c>
      <c r="F1005" s="24">
        <f t="shared" si="33"/>
        <v>5.7936922892792392E-6</v>
      </c>
      <c r="G1005" s="115"/>
    </row>
    <row r="1006" spans="1:7" x14ac:dyDescent="0.15">
      <c r="A1006" s="25" t="s">
        <v>517</v>
      </c>
      <c r="B1006" s="25" t="s">
        <v>111</v>
      </c>
      <c r="C1006" s="21">
        <v>0.51908200000000004</v>
      </c>
      <c r="D1006" s="22">
        <v>1.789555</v>
      </c>
      <c r="E1006" s="23">
        <f t="shared" si="32"/>
        <v>-0.70993794546688971</v>
      </c>
      <c r="F1006" s="24">
        <f t="shared" si="33"/>
        <v>1.9717380717596193E-5</v>
      </c>
      <c r="G1006" s="115"/>
    </row>
    <row r="1007" spans="1:7" x14ac:dyDescent="0.15">
      <c r="A1007" s="25" t="s">
        <v>518</v>
      </c>
      <c r="B1007" s="25" t="s">
        <v>1242</v>
      </c>
      <c r="C1007" s="21">
        <v>39.811120000000003</v>
      </c>
      <c r="D1007" s="22">
        <v>45.884700000000002</v>
      </c>
      <c r="E1007" s="23">
        <f t="shared" si="32"/>
        <v>-0.13236612639943157</v>
      </c>
      <c r="F1007" s="24">
        <f t="shared" si="33"/>
        <v>1.5122293006382577E-3</v>
      </c>
      <c r="G1007" s="115"/>
    </row>
    <row r="1008" spans="1:7" x14ac:dyDescent="0.15">
      <c r="A1008" s="25" t="s">
        <v>519</v>
      </c>
      <c r="B1008" s="25" t="s">
        <v>249</v>
      </c>
      <c r="C1008" s="21">
        <v>1.8043899999999999</v>
      </c>
      <c r="D1008" s="22">
        <v>1.309118</v>
      </c>
      <c r="E1008" s="23">
        <f t="shared" si="32"/>
        <v>0.37832494855314791</v>
      </c>
      <c r="F1008" s="24">
        <f t="shared" si="33"/>
        <v>6.8539931249828325E-5</v>
      </c>
      <c r="G1008" s="115"/>
    </row>
    <row r="1009" spans="1:7" x14ac:dyDescent="0.15">
      <c r="A1009" s="25" t="s">
        <v>602</v>
      </c>
      <c r="B1009" s="25" t="s">
        <v>1250</v>
      </c>
      <c r="C1009" s="21">
        <v>0.14222889999999999</v>
      </c>
      <c r="D1009" s="22">
        <v>0.68359959999999997</v>
      </c>
      <c r="E1009" s="23">
        <f t="shared" si="32"/>
        <v>-0.79194121822189478</v>
      </c>
      <c r="F1009" s="24">
        <f t="shared" si="33"/>
        <v>5.402578726183756E-6</v>
      </c>
      <c r="G1009" s="115"/>
    </row>
    <row r="1010" spans="1:7" x14ac:dyDescent="0.15">
      <c r="A1010" s="25" t="s">
        <v>915</v>
      </c>
      <c r="B1010" s="25" t="s">
        <v>1251</v>
      </c>
      <c r="C1010" s="21">
        <v>161.5103</v>
      </c>
      <c r="D1010" s="22">
        <v>228.48920000000001</v>
      </c>
      <c r="E1010" s="23">
        <f t="shared" si="32"/>
        <v>-0.2931381439472851</v>
      </c>
      <c r="F1010" s="24">
        <f t="shared" si="33"/>
        <v>6.1349845976419451E-3</v>
      </c>
      <c r="G1010" s="115"/>
    </row>
    <row r="1011" spans="1:7" x14ac:dyDescent="0.15">
      <c r="A1011" s="25" t="s">
        <v>520</v>
      </c>
      <c r="B1011" s="25" t="s">
        <v>250</v>
      </c>
      <c r="C1011" s="21">
        <v>0.25969219999999998</v>
      </c>
      <c r="D1011" s="22">
        <v>0.61024730000000005</v>
      </c>
      <c r="E1011" s="23">
        <f t="shared" si="32"/>
        <v>-0.57444760509386938</v>
      </c>
      <c r="F1011" s="24">
        <f t="shared" si="33"/>
        <v>9.8644337056382865E-6</v>
      </c>
      <c r="G1011" s="115"/>
    </row>
    <row r="1012" spans="1:7" x14ac:dyDescent="0.15">
      <c r="A1012" s="25" t="s">
        <v>521</v>
      </c>
      <c r="B1012" s="25" t="s">
        <v>251</v>
      </c>
      <c r="C1012" s="21">
        <v>1.377065</v>
      </c>
      <c r="D1012" s="22">
        <v>1.2674810000000001</v>
      </c>
      <c r="E1012" s="23">
        <f t="shared" si="32"/>
        <v>8.645810075259508E-2</v>
      </c>
      <c r="F1012" s="24">
        <f t="shared" si="33"/>
        <v>5.2307949183128288E-5</v>
      </c>
      <c r="G1012" s="115"/>
    </row>
    <row r="1013" spans="1:7" x14ac:dyDescent="0.15">
      <c r="A1013" s="25" t="s">
        <v>524</v>
      </c>
      <c r="B1013" s="25" t="s">
        <v>252</v>
      </c>
      <c r="C1013" s="21">
        <v>6.4124850000000002</v>
      </c>
      <c r="D1013" s="22">
        <v>4.0635960000000004</v>
      </c>
      <c r="E1013" s="23">
        <f t="shared" si="32"/>
        <v>0.57803211736599791</v>
      </c>
      <c r="F1013" s="24">
        <f t="shared" si="33"/>
        <v>2.4357887210667064E-4</v>
      </c>
      <c r="G1013" s="115"/>
    </row>
    <row r="1014" spans="1:7" x14ac:dyDescent="0.15">
      <c r="A1014" s="25" t="s">
        <v>522</v>
      </c>
      <c r="B1014" s="25" t="s">
        <v>253</v>
      </c>
      <c r="C1014" s="21">
        <v>9.6561450000000004</v>
      </c>
      <c r="D1014" s="22">
        <v>2.8796550000000001</v>
      </c>
      <c r="E1014" s="23">
        <f t="shared" si="32"/>
        <v>2.353229813988134</v>
      </c>
      <c r="F1014" s="24">
        <f t="shared" si="33"/>
        <v>3.6678961557001181E-4</v>
      </c>
      <c r="G1014" s="115"/>
    </row>
    <row r="1015" spans="1:7" x14ac:dyDescent="0.15">
      <c r="A1015" s="25" t="s">
        <v>604</v>
      </c>
      <c r="B1015" s="25" t="s">
        <v>1260</v>
      </c>
      <c r="C1015" s="21">
        <v>5.2108999999999992E-3</v>
      </c>
      <c r="D1015" s="22">
        <v>3.9746320000000002E-2</v>
      </c>
      <c r="E1015" s="23">
        <f t="shared" si="32"/>
        <v>-0.86889603867729137</v>
      </c>
      <c r="F1015" s="24">
        <f t="shared" si="33"/>
        <v>1.9793654794680218E-7</v>
      </c>
      <c r="G1015" s="115"/>
    </row>
    <row r="1016" spans="1:7" x14ac:dyDescent="0.15">
      <c r="A1016" s="25" t="s">
        <v>523</v>
      </c>
      <c r="B1016" s="25" t="s">
        <v>254</v>
      </c>
      <c r="C1016" s="21">
        <v>1.1668559999999999</v>
      </c>
      <c r="D1016" s="22">
        <v>0.75526749999999998</v>
      </c>
      <c r="E1016" s="23">
        <f t="shared" si="32"/>
        <v>0.54495725024577379</v>
      </c>
      <c r="F1016" s="24">
        <f t="shared" si="33"/>
        <v>4.4323139686237277E-5</v>
      </c>
      <c r="G1016" s="115"/>
    </row>
    <row r="1017" spans="1:7" x14ac:dyDescent="0.15">
      <c r="A1017" s="25" t="s">
        <v>1267</v>
      </c>
      <c r="B1017" s="25" t="s">
        <v>1268</v>
      </c>
      <c r="C1017" s="21">
        <v>24.138960000000001</v>
      </c>
      <c r="D1017" s="22">
        <v>25.04102</v>
      </c>
      <c r="E1017" s="23">
        <f t="shared" si="32"/>
        <v>-3.602329298087692E-2</v>
      </c>
      <c r="F1017" s="24">
        <f t="shared" si="33"/>
        <v>9.1692076482487498E-4</v>
      </c>
      <c r="G1017" s="115"/>
    </row>
    <row r="1018" spans="1:7" x14ac:dyDescent="0.15">
      <c r="A1018" s="25" t="s">
        <v>1271</v>
      </c>
      <c r="B1018" s="25" t="s">
        <v>1272</v>
      </c>
      <c r="C1018" s="21">
        <v>0.69424190000000008</v>
      </c>
      <c r="D1018" s="22">
        <v>0.65825580000000006</v>
      </c>
      <c r="E1018" s="23">
        <f t="shared" si="32"/>
        <v>5.466886885007316E-2</v>
      </c>
      <c r="F1018" s="24">
        <f t="shared" si="33"/>
        <v>2.6370846710938433E-5</v>
      </c>
      <c r="G1018" s="115"/>
    </row>
    <row r="1019" spans="1:7" x14ac:dyDescent="0.15">
      <c r="A1019" s="25" t="s">
        <v>1275</v>
      </c>
      <c r="B1019" s="25" t="s">
        <v>1276</v>
      </c>
      <c r="C1019" s="21">
        <v>7.4168000000000003E-3</v>
      </c>
      <c r="D1019" s="22">
        <v>0</v>
      </c>
      <c r="E1019" s="23" t="str">
        <f t="shared" si="32"/>
        <v/>
      </c>
      <c r="F1019" s="24">
        <f t="shared" si="33"/>
        <v>2.8172787595460337E-7</v>
      </c>
      <c r="G1019" s="115"/>
    </row>
    <row r="1020" spans="1:7" x14ac:dyDescent="0.15">
      <c r="A1020" s="25" t="s">
        <v>1279</v>
      </c>
      <c r="B1020" s="25" t="s">
        <v>1280</v>
      </c>
      <c r="C1020" s="21">
        <v>0.1053813</v>
      </c>
      <c r="D1020" s="22">
        <v>0.89573639999999999</v>
      </c>
      <c r="E1020" s="23">
        <f t="shared" si="32"/>
        <v>-0.88235233044007144</v>
      </c>
      <c r="F1020" s="24">
        <f t="shared" si="33"/>
        <v>4.0029190236132623E-6</v>
      </c>
      <c r="G1020" s="115"/>
    </row>
    <row r="1021" spans="1:7" x14ac:dyDescent="0.15">
      <c r="A1021" s="25" t="s">
        <v>1283</v>
      </c>
      <c r="B1021" s="25" t="s">
        <v>1284</v>
      </c>
      <c r="C1021" s="21">
        <v>0.40736140000000004</v>
      </c>
      <c r="D1021" s="22">
        <v>0.14448839999999999</v>
      </c>
      <c r="E1021" s="23">
        <f t="shared" si="32"/>
        <v>1.8193363619501639</v>
      </c>
      <c r="F1021" s="24">
        <f t="shared" si="33"/>
        <v>1.5473662761284322E-5</v>
      </c>
      <c r="G1021" s="115"/>
    </row>
    <row r="1022" spans="1:7" x14ac:dyDescent="0.15">
      <c r="A1022" s="25" t="s">
        <v>1287</v>
      </c>
      <c r="B1022" s="25" t="s">
        <v>1288</v>
      </c>
      <c r="C1022" s="21">
        <v>4.2926610000000004E-2</v>
      </c>
      <c r="D1022" s="22">
        <v>1.20874E-2</v>
      </c>
      <c r="E1022" s="23">
        <f t="shared" si="32"/>
        <v>2.5513518209044133</v>
      </c>
      <c r="F1022" s="24">
        <f t="shared" si="33"/>
        <v>1.630571494071788E-6</v>
      </c>
      <c r="G1022" s="115"/>
    </row>
    <row r="1023" spans="1:7" x14ac:dyDescent="0.15">
      <c r="A1023" s="25" t="s">
        <v>1343</v>
      </c>
      <c r="B1023" s="25" t="s">
        <v>1344</v>
      </c>
      <c r="C1023" s="21">
        <v>0.38496849999999999</v>
      </c>
      <c r="D1023" s="22">
        <v>4.7922000000000004E-4</v>
      </c>
      <c r="E1023" s="23">
        <f t="shared" si="32"/>
        <v>802.32310838445801</v>
      </c>
      <c r="F1023" s="24">
        <f t="shared" si="33"/>
        <v>1.462306625693422E-5</v>
      </c>
      <c r="G1023" s="115"/>
    </row>
    <row r="1024" spans="1:7" x14ac:dyDescent="0.15">
      <c r="A1024" s="25" t="s">
        <v>1444</v>
      </c>
      <c r="B1024" s="25" t="s">
        <v>1445</v>
      </c>
      <c r="C1024" s="21">
        <v>0.36535309999999999</v>
      </c>
      <c r="D1024" s="22">
        <v>2.98438E-3</v>
      </c>
      <c r="E1024" s="23">
        <f t="shared" si="32"/>
        <v>121.4217760472862</v>
      </c>
      <c r="F1024" s="24">
        <f t="shared" si="33"/>
        <v>1.3877973362694125E-5</v>
      </c>
      <c r="G1024" s="115"/>
    </row>
    <row r="1025" spans="1:7" x14ac:dyDescent="0.15">
      <c r="A1025" s="25" t="s">
        <v>1448</v>
      </c>
      <c r="B1025" s="25" t="s">
        <v>1449</v>
      </c>
      <c r="C1025" s="21">
        <v>2.2270000000000002E-2</v>
      </c>
      <c r="D1025" s="22">
        <v>2.18631E-2</v>
      </c>
      <c r="E1025" s="23">
        <f t="shared" si="32"/>
        <v>1.8611267386601238E-2</v>
      </c>
      <c r="F1025" s="24">
        <f t="shared" si="33"/>
        <v>8.4592813578753875E-7</v>
      </c>
      <c r="G1025" s="115"/>
    </row>
    <row r="1026" spans="1:7" x14ac:dyDescent="0.15">
      <c r="A1026" s="25" t="s">
        <v>1452</v>
      </c>
      <c r="B1026" s="25" t="s">
        <v>1453</v>
      </c>
      <c r="C1026" s="21">
        <v>2.587484E-2</v>
      </c>
      <c r="D1026" s="22">
        <v>0.1189215</v>
      </c>
      <c r="E1026" s="23">
        <f t="shared" si="32"/>
        <v>-0.78242084063857253</v>
      </c>
      <c r="F1026" s="24">
        <f t="shared" si="33"/>
        <v>9.8285833700048673E-7</v>
      </c>
      <c r="G1026" s="115"/>
    </row>
    <row r="1027" spans="1:7" x14ac:dyDescent="0.15">
      <c r="A1027" s="25" t="s">
        <v>1456</v>
      </c>
      <c r="B1027" s="25" t="s">
        <v>1457</v>
      </c>
      <c r="C1027" s="21">
        <v>0.1910665</v>
      </c>
      <c r="D1027" s="22">
        <v>5.0352399999999999E-3</v>
      </c>
      <c r="E1027" s="23">
        <f t="shared" ref="E1027:E1090" si="34">IF(ISERROR(C1027/D1027-1),"",((C1027/D1027-1)))</f>
        <v>36.94585759566575</v>
      </c>
      <c r="F1027" s="24">
        <f t="shared" ref="F1027:F1090" si="35">C1027/$C$1705</f>
        <v>7.2576797555657726E-6</v>
      </c>
      <c r="G1027" s="115"/>
    </row>
    <row r="1028" spans="1:7" x14ac:dyDescent="0.15">
      <c r="A1028" s="25" t="s">
        <v>1460</v>
      </c>
      <c r="B1028" s="25" t="s">
        <v>1461</v>
      </c>
      <c r="C1028" s="21">
        <v>0.21886549999999999</v>
      </c>
      <c r="D1028" s="22">
        <v>1.2307000000000002E-3</v>
      </c>
      <c r="E1028" s="23">
        <f t="shared" si="34"/>
        <v>176.83822214999591</v>
      </c>
      <c r="F1028" s="24">
        <f t="shared" si="35"/>
        <v>8.3136274990214429E-6</v>
      </c>
      <c r="G1028" s="115"/>
    </row>
    <row r="1029" spans="1:7" x14ac:dyDescent="0.15">
      <c r="A1029" s="25" t="s">
        <v>1464</v>
      </c>
      <c r="B1029" s="25" t="s">
        <v>1465</v>
      </c>
      <c r="C1029" s="21">
        <v>0</v>
      </c>
      <c r="D1029" s="22">
        <v>0</v>
      </c>
      <c r="E1029" s="23" t="str">
        <f t="shared" si="34"/>
        <v/>
      </c>
      <c r="F1029" s="24">
        <f t="shared" si="35"/>
        <v>0</v>
      </c>
      <c r="G1029" s="115"/>
    </row>
    <row r="1030" spans="1:7" x14ac:dyDescent="0.15">
      <c r="A1030" s="25" t="s">
        <v>1468</v>
      </c>
      <c r="B1030" s="25" t="s">
        <v>1469</v>
      </c>
      <c r="C1030" s="21">
        <v>7.3425190000000001E-2</v>
      </c>
      <c r="D1030" s="22">
        <v>0.10463219999999999</v>
      </c>
      <c r="E1030" s="23">
        <f t="shared" si="34"/>
        <v>-0.29825436146807571</v>
      </c>
      <c r="F1030" s="24">
        <f t="shared" si="35"/>
        <v>2.7890630487896646E-6</v>
      </c>
      <c r="G1030" s="115"/>
    </row>
    <row r="1031" spans="1:7" x14ac:dyDescent="0.15">
      <c r="A1031" s="25" t="s">
        <v>1472</v>
      </c>
      <c r="B1031" s="25" t="s">
        <v>1473</v>
      </c>
      <c r="C1031" s="21">
        <v>4.6675800000000003E-2</v>
      </c>
      <c r="D1031" s="22">
        <v>0</v>
      </c>
      <c r="E1031" s="23" t="str">
        <f t="shared" si="34"/>
        <v/>
      </c>
      <c r="F1031" s="24">
        <f t="shared" si="35"/>
        <v>1.7729848442026044E-6</v>
      </c>
      <c r="G1031" s="115"/>
    </row>
    <row r="1032" spans="1:7" x14ac:dyDescent="0.15">
      <c r="A1032" s="25" t="s">
        <v>1478</v>
      </c>
      <c r="B1032" s="25" t="s">
        <v>1479</v>
      </c>
      <c r="C1032" s="21">
        <v>0.14529629999999999</v>
      </c>
      <c r="D1032" s="22">
        <v>0</v>
      </c>
      <c r="E1032" s="23" t="str">
        <f t="shared" si="34"/>
        <v/>
      </c>
      <c r="F1032" s="24">
        <f t="shared" si="35"/>
        <v>5.5190942162472807E-6</v>
      </c>
      <c r="G1032" s="115"/>
    </row>
    <row r="1033" spans="1:7" x14ac:dyDescent="0.15">
      <c r="A1033" s="25" t="s">
        <v>1482</v>
      </c>
      <c r="B1033" s="25" t="s">
        <v>1483</v>
      </c>
      <c r="C1033" s="21">
        <v>3.2607500000000002E-3</v>
      </c>
      <c r="D1033" s="22">
        <v>9.0400000000000002E-5</v>
      </c>
      <c r="E1033" s="23">
        <f t="shared" si="34"/>
        <v>35.07024336283186</v>
      </c>
      <c r="F1033" s="24">
        <f t="shared" si="35"/>
        <v>1.2385990879071472E-7</v>
      </c>
      <c r="G1033" s="115"/>
    </row>
    <row r="1034" spans="1:7" x14ac:dyDescent="0.15">
      <c r="A1034" s="25" t="s">
        <v>395</v>
      </c>
      <c r="B1034" s="25" t="s">
        <v>1487</v>
      </c>
      <c r="C1034" s="21">
        <v>0.11978999999999999</v>
      </c>
      <c r="D1034" s="22">
        <v>0</v>
      </c>
      <c r="E1034" s="23" t="str">
        <f t="shared" si="34"/>
        <v/>
      </c>
      <c r="F1034" s="24">
        <f t="shared" si="35"/>
        <v>4.5502349073187814E-6</v>
      </c>
      <c r="G1034" s="115"/>
    </row>
    <row r="1035" spans="1:7" x14ac:dyDescent="0.15">
      <c r="A1035" s="25" t="s">
        <v>1490</v>
      </c>
      <c r="B1035" s="25" t="s">
        <v>1491</v>
      </c>
      <c r="C1035" s="21">
        <v>1.5140000000000001E-5</v>
      </c>
      <c r="D1035" s="22">
        <v>1.0124600000000001E-2</v>
      </c>
      <c r="E1035" s="23">
        <f t="shared" si="34"/>
        <v>-0.99850463228176911</v>
      </c>
      <c r="F1035" s="24">
        <f t="shared" si="35"/>
        <v>5.7509438598218838E-10</v>
      </c>
      <c r="G1035" s="115"/>
    </row>
    <row r="1036" spans="1:7" x14ac:dyDescent="0.15">
      <c r="A1036" s="25" t="s">
        <v>1494</v>
      </c>
      <c r="B1036" s="25" t="s">
        <v>1495</v>
      </c>
      <c r="C1036" s="21">
        <v>5.2935000000000005E-4</v>
      </c>
      <c r="D1036" s="22">
        <v>2.0338499999999998E-3</v>
      </c>
      <c r="E1036" s="23">
        <f t="shared" si="34"/>
        <v>-0.73973006858912893</v>
      </c>
      <c r="F1036" s="24">
        <f t="shared" si="35"/>
        <v>2.0107411705394415E-8</v>
      </c>
      <c r="G1036" s="115"/>
    </row>
    <row r="1037" spans="1:7" x14ac:dyDescent="0.15">
      <c r="A1037" s="25" t="s">
        <v>1500</v>
      </c>
      <c r="B1037" s="25" t="s">
        <v>1501</v>
      </c>
      <c r="C1037" s="21">
        <v>0.19812150000000001</v>
      </c>
      <c r="D1037" s="22">
        <v>0.60087380000000001</v>
      </c>
      <c r="E1037" s="23">
        <f t="shared" si="34"/>
        <v>-0.67027768559720857</v>
      </c>
      <c r="F1037" s="24">
        <f t="shared" si="35"/>
        <v>7.525664623009917E-6</v>
      </c>
      <c r="G1037" s="115"/>
    </row>
    <row r="1038" spans="1:7" x14ac:dyDescent="0.15">
      <c r="A1038" s="25" t="s">
        <v>600</v>
      </c>
      <c r="B1038" s="25" t="s">
        <v>1504</v>
      </c>
      <c r="C1038" s="21">
        <v>2.3487589999999998</v>
      </c>
      <c r="D1038" s="22">
        <v>0.18532079999999998</v>
      </c>
      <c r="E1038" s="23">
        <f t="shared" si="34"/>
        <v>11.674017163750642</v>
      </c>
      <c r="F1038" s="24">
        <f t="shared" si="35"/>
        <v>8.9217841144328841E-5</v>
      </c>
      <c r="G1038" s="115"/>
    </row>
    <row r="1039" spans="1:7" x14ac:dyDescent="0.15">
      <c r="A1039" s="25" t="s">
        <v>601</v>
      </c>
      <c r="B1039" s="25" t="s">
        <v>1505</v>
      </c>
      <c r="C1039" s="21">
        <v>1.3660250000000001E-2</v>
      </c>
      <c r="D1039" s="22">
        <v>3.2941100000000003E-3</v>
      </c>
      <c r="E1039" s="23">
        <f t="shared" si="34"/>
        <v>3.1468712338082208</v>
      </c>
      <c r="F1039" s="24">
        <f t="shared" si="35"/>
        <v>5.1888593699558711E-7</v>
      </c>
      <c r="G1039" s="115"/>
    </row>
    <row r="1040" spans="1:7" x14ac:dyDescent="0.15">
      <c r="A1040" s="25" t="s">
        <v>1502</v>
      </c>
      <c r="B1040" s="25" t="s">
        <v>1503</v>
      </c>
      <c r="C1040" s="21">
        <v>0.4784929</v>
      </c>
      <c r="D1040" s="22">
        <v>0.1611467</v>
      </c>
      <c r="E1040" s="23">
        <f t="shared" si="34"/>
        <v>1.9693000228983899</v>
      </c>
      <c r="F1040" s="24">
        <f t="shared" si="35"/>
        <v>1.817559977029965E-5</v>
      </c>
      <c r="G1040" s="115"/>
    </row>
    <row r="1041" spans="1:7" x14ac:dyDescent="0.15">
      <c r="A1041" s="25" t="s">
        <v>603</v>
      </c>
      <c r="B1041" s="25" t="s">
        <v>1506</v>
      </c>
      <c r="C1041" s="21">
        <v>0.12529760000000001</v>
      </c>
      <c r="D1041" s="22">
        <v>5.403438E-2</v>
      </c>
      <c r="E1041" s="23">
        <f t="shared" si="34"/>
        <v>1.3188495916858862</v>
      </c>
      <c r="F1041" s="24">
        <f t="shared" si="35"/>
        <v>4.759441633886516E-6</v>
      </c>
      <c r="G1041" s="115"/>
    </row>
    <row r="1042" spans="1:7" x14ac:dyDescent="0.15">
      <c r="A1042" s="25" t="s">
        <v>1507</v>
      </c>
      <c r="B1042" s="25" t="s">
        <v>1508</v>
      </c>
      <c r="C1042" s="21">
        <v>6.8860530000000003E-2</v>
      </c>
      <c r="D1042" s="22">
        <v>3.01119E-2</v>
      </c>
      <c r="E1042" s="23">
        <f t="shared" si="34"/>
        <v>1.2868211570840766</v>
      </c>
      <c r="F1042" s="24">
        <f t="shared" si="35"/>
        <v>2.6156739906709421E-6</v>
      </c>
      <c r="G1042" s="115"/>
    </row>
    <row r="1043" spans="1:7" x14ac:dyDescent="0.15">
      <c r="A1043" s="25" t="s">
        <v>1441</v>
      </c>
      <c r="B1043" s="25" t="s">
        <v>1510</v>
      </c>
      <c r="C1043" s="21">
        <v>0.91693569999999991</v>
      </c>
      <c r="D1043" s="22">
        <v>3.1845930000000001E-2</v>
      </c>
      <c r="E1043" s="23">
        <f t="shared" si="34"/>
        <v>27.792869292873529</v>
      </c>
      <c r="F1043" s="24">
        <f t="shared" si="35"/>
        <v>3.4829892561205286E-5</v>
      </c>
      <c r="G1043" s="115"/>
    </row>
    <row r="1044" spans="1:7" x14ac:dyDescent="0.15">
      <c r="A1044" s="25" t="s">
        <v>1523</v>
      </c>
      <c r="B1044" s="25" t="s">
        <v>1524</v>
      </c>
      <c r="C1044" s="21">
        <v>0.49575829999999999</v>
      </c>
      <c r="D1044" s="22">
        <v>1.9433800000000001</v>
      </c>
      <c r="E1044" s="23">
        <f t="shared" si="34"/>
        <v>-0.74489893896201465</v>
      </c>
      <c r="F1044" s="24">
        <f t="shared" si="35"/>
        <v>1.8831427683888609E-5</v>
      </c>
      <c r="G1044" s="115"/>
    </row>
    <row r="1045" spans="1:7" x14ac:dyDescent="0.15">
      <c r="A1045" s="25" t="s">
        <v>94</v>
      </c>
      <c r="B1045" s="25" t="s">
        <v>95</v>
      </c>
      <c r="C1045" s="21">
        <v>1.2652000000000001</v>
      </c>
      <c r="D1045" s="22">
        <v>0.32006000000000001</v>
      </c>
      <c r="E1045" s="23">
        <f t="shared" si="34"/>
        <v>2.9530088108479662</v>
      </c>
      <c r="F1045" s="24">
        <f t="shared" si="35"/>
        <v>4.8058746178643647E-5</v>
      </c>
      <c r="G1045" s="115"/>
    </row>
    <row r="1046" spans="1:7" x14ac:dyDescent="0.15">
      <c r="A1046" s="25" t="s">
        <v>1746</v>
      </c>
      <c r="B1046" s="25" t="s">
        <v>258</v>
      </c>
      <c r="C1046" s="21">
        <v>0.6655297</v>
      </c>
      <c r="D1046" s="22">
        <v>0.2633857</v>
      </c>
      <c r="E1046" s="23">
        <f t="shared" si="34"/>
        <v>1.5268254882478436</v>
      </c>
      <c r="F1046" s="24">
        <f t="shared" si="35"/>
        <v>2.5280210975852713E-5</v>
      </c>
      <c r="G1046" s="115"/>
    </row>
    <row r="1047" spans="1:7" x14ac:dyDescent="0.15">
      <c r="A1047" s="25" t="s">
        <v>1747</v>
      </c>
      <c r="B1047" s="25" t="s">
        <v>259</v>
      </c>
      <c r="C1047" s="21">
        <v>0.8234785</v>
      </c>
      <c r="D1047" s="22">
        <v>0</v>
      </c>
      <c r="E1047" s="23" t="str">
        <f t="shared" si="34"/>
        <v/>
      </c>
      <c r="F1047" s="24">
        <f t="shared" si="35"/>
        <v>3.1279911646435503E-5</v>
      </c>
      <c r="G1047" s="115"/>
    </row>
    <row r="1048" spans="1:7" x14ac:dyDescent="0.15">
      <c r="A1048" s="25" t="s">
        <v>1748</v>
      </c>
      <c r="B1048" s="25" t="s">
        <v>260</v>
      </c>
      <c r="C1048" s="21">
        <v>10.17806</v>
      </c>
      <c r="D1048" s="22">
        <v>0.73948269999999994</v>
      </c>
      <c r="E1048" s="23">
        <f t="shared" si="34"/>
        <v>12.763756745086804</v>
      </c>
      <c r="F1048" s="24">
        <f t="shared" si="35"/>
        <v>3.8661460807066529E-4</v>
      </c>
      <c r="G1048" s="115"/>
    </row>
    <row r="1049" spans="1:7" x14ac:dyDescent="0.15">
      <c r="A1049" s="25" t="s">
        <v>744</v>
      </c>
      <c r="B1049" s="25" t="s">
        <v>229</v>
      </c>
      <c r="C1049" s="21">
        <v>100.4682</v>
      </c>
      <c r="D1049" s="22">
        <v>150.107</v>
      </c>
      <c r="E1049" s="23">
        <f t="shared" si="34"/>
        <v>-0.33068944153170743</v>
      </c>
      <c r="F1049" s="24">
        <f t="shared" si="35"/>
        <v>3.8162944378953567E-3</v>
      </c>
      <c r="G1049" s="115"/>
    </row>
    <row r="1050" spans="1:7" x14ac:dyDescent="0.15">
      <c r="A1050" s="25" t="s">
        <v>745</v>
      </c>
      <c r="B1050" s="25" t="s">
        <v>230</v>
      </c>
      <c r="C1050" s="21">
        <v>13.996689999999999</v>
      </c>
      <c r="D1050" s="22">
        <v>4.0970000000000004</v>
      </c>
      <c r="E1050" s="23">
        <f t="shared" si="34"/>
        <v>2.4163265804247005</v>
      </c>
      <c r="F1050" s="24">
        <f t="shared" si="35"/>
        <v>5.3166564341697732E-4</v>
      </c>
      <c r="G1050" s="115"/>
    </row>
    <row r="1051" spans="1:7" x14ac:dyDescent="0.15">
      <c r="A1051" s="25" t="s">
        <v>746</v>
      </c>
      <c r="B1051" s="25" t="s">
        <v>231</v>
      </c>
      <c r="C1051" s="21">
        <v>7.6286019999999999</v>
      </c>
      <c r="D1051" s="22">
        <v>8.0118899999999993</v>
      </c>
      <c r="E1051" s="23">
        <f t="shared" si="34"/>
        <v>-4.7839897951669208E-2</v>
      </c>
      <c r="F1051" s="24">
        <f t="shared" si="35"/>
        <v>2.8977319571284638E-4</v>
      </c>
      <c r="G1051" s="115"/>
    </row>
    <row r="1052" spans="1:7" x14ac:dyDescent="0.15">
      <c r="A1052" s="25" t="s">
        <v>747</v>
      </c>
      <c r="B1052" s="25" t="s">
        <v>232</v>
      </c>
      <c r="C1052" s="21">
        <v>2.2174230000000001</v>
      </c>
      <c r="D1052" s="22">
        <v>4.7776959999999997</v>
      </c>
      <c r="E1052" s="23">
        <f t="shared" si="34"/>
        <v>-0.53588026529942456</v>
      </c>
      <c r="F1052" s="24">
        <f t="shared" si="35"/>
        <v>8.4229030293776896E-5</v>
      </c>
      <c r="G1052" s="115"/>
    </row>
    <row r="1053" spans="1:7" x14ac:dyDescent="0.15">
      <c r="A1053" s="25" t="s">
        <v>748</v>
      </c>
      <c r="B1053" s="25" t="s">
        <v>245</v>
      </c>
      <c r="C1053" s="21">
        <v>10.58508</v>
      </c>
      <c r="D1053" s="22">
        <v>3.8290860000000002</v>
      </c>
      <c r="E1053" s="23">
        <f t="shared" si="34"/>
        <v>1.764388159471999</v>
      </c>
      <c r="F1053" s="24">
        <f t="shared" si="35"/>
        <v>4.0207530271944137E-4</v>
      </c>
      <c r="G1053" s="115"/>
    </row>
    <row r="1054" spans="1:7" x14ac:dyDescent="0.15">
      <c r="A1054" s="25" t="s">
        <v>749</v>
      </c>
      <c r="B1054" s="25" t="s">
        <v>246</v>
      </c>
      <c r="C1054" s="21">
        <v>7.9853120000000004</v>
      </c>
      <c r="D1054" s="22">
        <v>15.311349999999999</v>
      </c>
      <c r="E1054" s="23">
        <f t="shared" si="34"/>
        <v>-0.47847106884761947</v>
      </c>
      <c r="F1054" s="24">
        <f t="shared" si="35"/>
        <v>3.0332286007372531E-4</v>
      </c>
      <c r="G1054" s="115"/>
    </row>
    <row r="1055" spans="1:7" x14ac:dyDescent="0.15">
      <c r="A1055" s="25" t="s">
        <v>255</v>
      </c>
      <c r="B1055" s="25" t="s">
        <v>256</v>
      </c>
      <c r="C1055" s="21">
        <v>18.292310000000001</v>
      </c>
      <c r="D1055" s="22">
        <v>18.322780000000002</v>
      </c>
      <c r="E1055" s="23">
        <f t="shared" si="34"/>
        <v>-1.6629572586692731E-3</v>
      </c>
      <c r="F1055" s="24">
        <f t="shared" si="35"/>
        <v>6.9483519072958023E-4</v>
      </c>
      <c r="G1055" s="115"/>
    </row>
    <row r="1056" spans="1:7" x14ac:dyDescent="0.15">
      <c r="A1056" s="25" t="s">
        <v>1529</v>
      </c>
      <c r="B1056" s="25" t="s">
        <v>257</v>
      </c>
      <c r="C1056" s="21">
        <v>24.051960000000001</v>
      </c>
      <c r="D1056" s="22">
        <v>26.74203</v>
      </c>
      <c r="E1056" s="23">
        <f t="shared" si="34"/>
        <v>-0.10059333565925987</v>
      </c>
      <c r="F1056" s="24">
        <f t="shared" si="35"/>
        <v>9.1361606128587559E-4</v>
      </c>
      <c r="G1056" s="115"/>
    </row>
    <row r="1057" spans="1:7" x14ac:dyDescent="0.15">
      <c r="A1057" s="25" t="s">
        <v>781</v>
      </c>
      <c r="B1057" s="25" t="s">
        <v>478</v>
      </c>
      <c r="C1057" s="21">
        <v>2.9947370000000002</v>
      </c>
      <c r="D1057" s="22">
        <v>2.1719300000000001</v>
      </c>
      <c r="E1057" s="23">
        <f t="shared" si="34"/>
        <v>0.37883679492433009</v>
      </c>
      <c r="F1057" s="24">
        <f t="shared" si="35"/>
        <v>1.1375537887669359E-4</v>
      </c>
      <c r="G1057" s="115"/>
    </row>
    <row r="1058" spans="1:7" x14ac:dyDescent="0.15">
      <c r="A1058" s="25" t="s">
        <v>631</v>
      </c>
      <c r="B1058" s="25" t="s">
        <v>543</v>
      </c>
      <c r="C1058" s="21">
        <v>20.550660000000001</v>
      </c>
      <c r="D1058" s="22">
        <v>14.50168</v>
      </c>
      <c r="E1058" s="23">
        <f t="shared" si="34"/>
        <v>0.41712270578305422</v>
      </c>
      <c r="F1058" s="24">
        <f t="shared" si="35"/>
        <v>7.8061883713531838E-4</v>
      </c>
      <c r="G1058" s="115"/>
    </row>
    <row r="1059" spans="1:7" x14ac:dyDescent="0.15">
      <c r="A1059" s="25" t="s">
        <v>533</v>
      </c>
      <c r="B1059" s="25" t="s">
        <v>534</v>
      </c>
      <c r="C1059" s="21">
        <v>1.0977349999999999</v>
      </c>
      <c r="D1059" s="22">
        <v>1.6424350000000001</v>
      </c>
      <c r="E1059" s="23">
        <f t="shared" si="34"/>
        <v>-0.33164173924691098</v>
      </c>
      <c r="F1059" s="24">
        <f t="shared" si="35"/>
        <v>4.1697571717051357E-5</v>
      </c>
      <c r="G1059" s="115"/>
    </row>
    <row r="1060" spans="1:7" x14ac:dyDescent="0.15">
      <c r="A1060" s="25" t="s">
        <v>1537</v>
      </c>
      <c r="B1060" s="25" t="s">
        <v>535</v>
      </c>
      <c r="C1060" s="21">
        <v>0.46690340000000002</v>
      </c>
      <c r="D1060" s="22">
        <v>0.48748570000000002</v>
      </c>
      <c r="E1060" s="23">
        <f t="shared" si="34"/>
        <v>-4.2221341056773554E-2</v>
      </c>
      <c r="F1060" s="24">
        <f t="shared" si="35"/>
        <v>1.773537147529697E-5</v>
      </c>
      <c r="G1060" s="115"/>
    </row>
    <row r="1061" spans="1:7" x14ac:dyDescent="0.15">
      <c r="A1061" s="25" t="s">
        <v>750</v>
      </c>
      <c r="B1061" s="25" t="s">
        <v>261</v>
      </c>
      <c r="C1061" s="21">
        <v>1.694625</v>
      </c>
      <c r="D1061" s="22">
        <v>1.4840359999999999</v>
      </c>
      <c r="E1061" s="23">
        <f t="shared" si="34"/>
        <v>0.14190289184359428</v>
      </c>
      <c r="F1061" s="24">
        <f t="shared" si="35"/>
        <v>6.4370496951457465E-5</v>
      </c>
      <c r="G1061" s="115"/>
    </row>
    <row r="1062" spans="1:7" x14ac:dyDescent="0.15">
      <c r="A1062" s="25" t="s">
        <v>1541</v>
      </c>
      <c r="B1062" s="25" t="s">
        <v>262</v>
      </c>
      <c r="C1062" s="21">
        <v>0.16607260000000001</v>
      </c>
      <c r="D1062" s="22">
        <v>0.51165759999999993</v>
      </c>
      <c r="E1062" s="23">
        <f t="shared" si="34"/>
        <v>-0.67542239184954933</v>
      </c>
      <c r="F1062" s="24">
        <f t="shared" si="35"/>
        <v>6.3082840109290347E-6</v>
      </c>
      <c r="G1062" s="115"/>
    </row>
    <row r="1063" spans="1:7" x14ac:dyDescent="0.15">
      <c r="A1063" s="25" t="s">
        <v>1749</v>
      </c>
      <c r="B1063" s="25" t="s">
        <v>263</v>
      </c>
      <c r="C1063" s="21">
        <v>68.278670000000005</v>
      </c>
      <c r="D1063" s="22">
        <v>68.630570000000006</v>
      </c>
      <c r="E1063" s="23">
        <f t="shared" si="34"/>
        <v>-5.1274526788863684E-3</v>
      </c>
      <c r="F1063" s="24">
        <f t="shared" si="35"/>
        <v>2.593571981461722E-3</v>
      </c>
      <c r="G1063" s="115"/>
    </row>
    <row r="1064" spans="1:7" x14ac:dyDescent="0.15">
      <c r="A1064" s="25" t="s">
        <v>1548</v>
      </c>
      <c r="B1064" s="25" t="s">
        <v>264</v>
      </c>
      <c r="C1064" s="21">
        <v>0.98799780000000004</v>
      </c>
      <c r="D1064" s="22">
        <v>0.47221200000000002</v>
      </c>
      <c r="E1064" s="23">
        <f t="shared" si="34"/>
        <v>1.0922759269141826</v>
      </c>
      <c r="F1064" s="24">
        <f t="shared" si="35"/>
        <v>3.7529193404409051E-5</v>
      </c>
      <c r="G1064" s="115"/>
    </row>
    <row r="1065" spans="1:7" x14ac:dyDescent="0.15">
      <c r="A1065" s="25" t="s">
        <v>1550</v>
      </c>
      <c r="B1065" s="25" t="s">
        <v>265</v>
      </c>
      <c r="C1065" s="21">
        <v>5.817895E-2</v>
      </c>
      <c r="D1065" s="22">
        <v>0.96092680000000008</v>
      </c>
      <c r="E1065" s="23">
        <f t="shared" si="34"/>
        <v>-0.93945537787061406</v>
      </c>
      <c r="F1065" s="24">
        <f t="shared" si="35"/>
        <v>2.2099331259800819E-6</v>
      </c>
      <c r="G1065" s="115"/>
    </row>
    <row r="1066" spans="1:7" x14ac:dyDescent="0.15">
      <c r="A1066" s="25" t="s">
        <v>586</v>
      </c>
      <c r="B1066" s="25" t="s">
        <v>269</v>
      </c>
      <c r="C1066" s="21">
        <v>13.03776</v>
      </c>
      <c r="D1066" s="22">
        <v>18.581250000000001</v>
      </c>
      <c r="E1066" s="23">
        <f t="shared" si="34"/>
        <v>-0.29833784056508572</v>
      </c>
      <c r="F1066" s="24">
        <f t="shared" si="35"/>
        <v>4.9524059324855595E-4</v>
      </c>
      <c r="G1066" s="115"/>
    </row>
    <row r="1067" spans="1:7" x14ac:dyDescent="0.15">
      <c r="A1067" s="25" t="s">
        <v>1562</v>
      </c>
      <c r="B1067" s="25" t="s">
        <v>270</v>
      </c>
      <c r="C1067" s="21">
        <v>37.437579999999997</v>
      </c>
      <c r="D1067" s="22">
        <v>34.766379999999998</v>
      </c>
      <c r="E1067" s="23">
        <f t="shared" si="34"/>
        <v>7.6832848286189082E-2</v>
      </c>
      <c r="F1067" s="24">
        <f t="shared" si="35"/>
        <v>1.4220701507766879E-3</v>
      </c>
      <c r="G1067" s="115"/>
    </row>
    <row r="1068" spans="1:7" x14ac:dyDescent="0.15">
      <c r="A1068" s="25" t="s">
        <v>751</v>
      </c>
      <c r="B1068" s="25" t="s">
        <v>274</v>
      </c>
      <c r="C1068" s="21">
        <v>3.0472630000000001</v>
      </c>
      <c r="D1068" s="22">
        <v>3.740866</v>
      </c>
      <c r="E1068" s="23">
        <f t="shared" si="34"/>
        <v>-0.18541241520011675</v>
      </c>
      <c r="F1068" s="24">
        <f t="shared" si="35"/>
        <v>1.1575058414208992E-4</v>
      </c>
      <c r="G1068" s="115"/>
    </row>
    <row r="1069" spans="1:7" x14ac:dyDescent="0.15">
      <c r="A1069" s="25" t="s">
        <v>1566</v>
      </c>
      <c r="B1069" s="25" t="s">
        <v>275</v>
      </c>
      <c r="C1069" s="21">
        <v>20.756450000000001</v>
      </c>
      <c r="D1069" s="22">
        <v>22.5426</v>
      </c>
      <c r="E1069" s="23">
        <f t="shared" si="34"/>
        <v>-7.9234427262161344E-2</v>
      </c>
      <c r="F1069" s="24">
        <f t="shared" si="35"/>
        <v>7.8843579048348713E-4</v>
      </c>
      <c r="G1069" s="115"/>
    </row>
    <row r="1070" spans="1:7" x14ac:dyDescent="0.15">
      <c r="A1070" s="25" t="s">
        <v>1750</v>
      </c>
      <c r="B1070" s="25" t="s">
        <v>276</v>
      </c>
      <c r="C1070" s="21">
        <v>1.346784</v>
      </c>
      <c r="D1070" s="22">
        <v>8.7745379999999997</v>
      </c>
      <c r="E1070" s="23">
        <f t="shared" si="34"/>
        <v>-0.84651226081646691</v>
      </c>
      <c r="F1070" s="24">
        <f t="shared" si="35"/>
        <v>5.1157722426065758E-5</v>
      </c>
      <c r="G1070" s="115"/>
    </row>
    <row r="1071" spans="1:7" x14ac:dyDescent="0.15">
      <c r="A1071" s="25" t="s">
        <v>753</v>
      </c>
      <c r="B1071" s="25" t="s">
        <v>277</v>
      </c>
      <c r="C1071" s="21">
        <v>2.5647929999999999</v>
      </c>
      <c r="D1071" s="22">
        <v>0.74924980000000008</v>
      </c>
      <c r="E1071" s="23">
        <f t="shared" si="34"/>
        <v>2.4231480609003828</v>
      </c>
      <c r="F1071" s="24">
        <f t="shared" si="35"/>
        <v>9.7423913837940221E-5</v>
      </c>
      <c r="G1071" s="115"/>
    </row>
    <row r="1072" spans="1:7" x14ac:dyDescent="0.15">
      <c r="A1072" s="25" t="s">
        <v>1586</v>
      </c>
      <c r="B1072" s="25" t="s">
        <v>278</v>
      </c>
      <c r="C1072" s="21">
        <v>21.88748</v>
      </c>
      <c r="D1072" s="22">
        <v>30.120850000000001</v>
      </c>
      <c r="E1072" s="23">
        <f t="shared" si="34"/>
        <v>-0.27334454372967565</v>
      </c>
      <c r="F1072" s="24">
        <f t="shared" si="35"/>
        <v>8.3139807604342331E-4</v>
      </c>
      <c r="G1072" s="115"/>
    </row>
    <row r="1073" spans="1:7" x14ac:dyDescent="0.15">
      <c r="A1073" s="25" t="s">
        <v>1588</v>
      </c>
      <c r="B1073" s="25" t="s">
        <v>279</v>
      </c>
      <c r="C1073" s="21">
        <v>6.0392380000000001</v>
      </c>
      <c r="D1073" s="22">
        <v>3.380897</v>
      </c>
      <c r="E1073" s="23">
        <f t="shared" si="34"/>
        <v>0.78628275277241522</v>
      </c>
      <c r="F1073" s="24">
        <f t="shared" si="35"/>
        <v>2.2940104817769483E-4</v>
      </c>
      <c r="G1073" s="115"/>
    </row>
    <row r="1074" spans="1:7" x14ac:dyDescent="0.15">
      <c r="A1074" s="25" t="s">
        <v>1590</v>
      </c>
      <c r="B1074" s="25" t="s">
        <v>280</v>
      </c>
      <c r="C1074" s="21">
        <v>3.342959</v>
      </c>
      <c r="D1074" s="22">
        <v>3.6876890000000002</v>
      </c>
      <c r="E1074" s="23">
        <f t="shared" si="34"/>
        <v>-9.3481310381650973E-2</v>
      </c>
      <c r="F1074" s="24">
        <f t="shared" si="35"/>
        <v>1.2698262572448022E-4</v>
      </c>
      <c r="G1074" s="115"/>
    </row>
    <row r="1075" spans="1:7" x14ac:dyDescent="0.15">
      <c r="A1075" s="25" t="s">
        <v>281</v>
      </c>
      <c r="B1075" s="25" t="s">
        <v>282</v>
      </c>
      <c r="C1075" s="21">
        <v>3.597261</v>
      </c>
      <c r="D1075" s="22">
        <v>4.0678890000000001</v>
      </c>
      <c r="E1075" s="23">
        <f t="shared" si="34"/>
        <v>-0.11569342231314572</v>
      </c>
      <c r="F1075" s="24">
        <f t="shared" si="35"/>
        <v>1.3664231215407353E-4</v>
      </c>
      <c r="G1075" s="115"/>
    </row>
    <row r="1076" spans="1:7" x14ac:dyDescent="0.15">
      <c r="A1076" s="25" t="s">
        <v>1594</v>
      </c>
      <c r="B1076" s="25" t="s">
        <v>283</v>
      </c>
      <c r="C1076" s="21">
        <v>3.544149</v>
      </c>
      <c r="D1076" s="22">
        <v>4.5922879999999999</v>
      </c>
      <c r="E1076" s="23">
        <f t="shared" si="34"/>
        <v>-0.2282389519124236</v>
      </c>
      <c r="F1076" s="24">
        <f t="shared" si="35"/>
        <v>1.3462484762116162E-4</v>
      </c>
      <c r="G1076" s="115"/>
    </row>
    <row r="1077" spans="1:7" x14ac:dyDescent="0.15">
      <c r="A1077" s="25" t="s">
        <v>1596</v>
      </c>
      <c r="B1077" s="25" t="s">
        <v>284</v>
      </c>
      <c r="C1077" s="21">
        <v>2.1385540000000001</v>
      </c>
      <c r="D1077" s="22">
        <v>1.885912</v>
      </c>
      <c r="E1077" s="23">
        <f t="shared" si="34"/>
        <v>0.13396277238810717</v>
      </c>
      <c r="F1077" s="24">
        <f t="shared" si="35"/>
        <v>8.1233183587830444E-5</v>
      </c>
      <c r="G1077" s="115"/>
    </row>
    <row r="1078" spans="1:7" x14ac:dyDescent="0.15">
      <c r="A1078" s="25" t="s">
        <v>1751</v>
      </c>
      <c r="B1078" s="25" t="s">
        <v>285</v>
      </c>
      <c r="C1078" s="21">
        <v>11.746219999999999</v>
      </c>
      <c r="D1078" s="22">
        <v>10.731590000000001</v>
      </c>
      <c r="E1078" s="23">
        <f t="shared" si="34"/>
        <v>9.4546101742612132E-2</v>
      </c>
      <c r="F1078" s="24">
        <f t="shared" si="35"/>
        <v>4.4618131958465657E-4</v>
      </c>
      <c r="G1078" s="115"/>
    </row>
    <row r="1079" spans="1:7" x14ac:dyDescent="0.15">
      <c r="A1079" s="25" t="s">
        <v>1607</v>
      </c>
      <c r="B1079" s="25" t="s">
        <v>286</v>
      </c>
      <c r="C1079" s="21">
        <v>71.236720000000005</v>
      </c>
      <c r="D1079" s="22">
        <v>107.24979999999999</v>
      </c>
      <c r="E1079" s="23">
        <f t="shared" si="34"/>
        <v>-0.33578691988236797</v>
      </c>
      <c r="F1079" s="24">
        <f t="shared" si="35"/>
        <v>2.7059338010426079E-3</v>
      </c>
      <c r="G1079" s="115"/>
    </row>
    <row r="1080" spans="1:7" x14ac:dyDescent="0.15">
      <c r="A1080" s="25" t="s">
        <v>985</v>
      </c>
      <c r="B1080" s="25" t="s">
        <v>541</v>
      </c>
      <c r="C1080" s="21">
        <v>0.3512692</v>
      </c>
      <c r="D1080" s="22">
        <v>0.1228408</v>
      </c>
      <c r="E1080" s="23">
        <f t="shared" si="34"/>
        <v>1.8595482934008896</v>
      </c>
      <c r="F1080" s="24">
        <f t="shared" si="35"/>
        <v>1.3342995038867539E-5</v>
      </c>
      <c r="G1080" s="115"/>
    </row>
    <row r="1081" spans="1:7" x14ac:dyDescent="0.15">
      <c r="A1081" s="25" t="s">
        <v>1609</v>
      </c>
      <c r="B1081" s="25" t="s">
        <v>287</v>
      </c>
      <c r="C1081" s="21">
        <v>3.4820310000000001</v>
      </c>
      <c r="D1081" s="22">
        <v>2.404763</v>
      </c>
      <c r="E1081" s="23">
        <f t="shared" si="34"/>
        <v>0.44797262765603096</v>
      </c>
      <c r="F1081" s="24">
        <f t="shared" si="35"/>
        <v>1.3226528929431608E-4</v>
      </c>
      <c r="G1081" s="115"/>
    </row>
    <row r="1082" spans="1:7" x14ac:dyDescent="0.15">
      <c r="A1082" s="25" t="s">
        <v>755</v>
      </c>
      <c r="B1082" s="25" t="s">
        <v>290</v>
      </c>
      <c r="C1082" s="21">
        <v>0.61733890000000002</v>
      </c>
      <c r="D1082" s="22">
        <v>2.3120810000000001</v>
      </c>
      <c r="E1082" s="23">
        <f t="shared" si="34"/>
        <v>-0.73299425928416873</v>
      </c>
      <c r="F1082" s="24">
        <f t="shared" si="35"/>
        <v>2.3449678707953739E-5</v>
      </c>
      <c r="G1082" s="115"/>
    </row>
    <row r="1083" spans="1:7" x14ac:dyDescent="0.15">
      <c r="A1083" s="25" t="s">
        <v>756</v>
      </c>
      <c r="B1083" s="25" t="s">
        <v>288</v>
      </c>
      <c r="C1083" s="21">
        <v>0.91596009999999994</v>
      </c>
      <c r="D1083" s="22">
        <v>1.2009840000000001</v>
      </c>
      <c r="E1083" s="23">
        <f t="shared" si="34"/>
        <v>-0.23732530991253842</v>
      </c>
      <c r="F1083" s="24">
        <f t="shared" si="35"/>
        <v>3.4792834299450714E-5</v>
      </c>
      <c r="G1083" s="115"/>
    </row>
    <row r="1084" spans="1:7" x14ac:dyDescent="0.15">
      <c r="A1084" s="25" t="s">
        <v>1614</v>
      </c>
      <c r="B1084" s="25" t="s">
        <v>289</v>
      </c>
      <c r="C1084" s="21">
        <v>0.42666100000000001</v>
      </c>
      <c r="D1084" s="22">
        <v>0.64087119999999997</v>
      </c>
      <c r="E1084" s="23">
        <f t="shared" si="34"/>
        <v>-0.33424844180858804</v>
      </c>
      <c r="F1084" s="24">
        <f t="shared" si="35"/>
        <v>1.620675996152883E-5</v>
      </c>
      <c r="G1084" s="115"/>
    </row>
    <row r="1085" spans="1:7" x14ac:dyDescent="0.15">
      <c r="A1085" s="25" t="s">
        <v>758</v>
      </c>
      <c r="B1085" s="25" t="s">
        <v>225</v>
      </c>
      <c r="C1085" s="21">
        <v>1.9490609999999999</v>
      </c>
      <c r="D1085" s="22">
        <v>2.003825</v>
      </c>
      <c r="E1085" s="23">
        <f t="shared" si="34"/>
        <v>-2.7329731887764663E-2</v>
      </c>
      <c r="F1085" s="24">
        <f t="shared" si="35"/>
        <v>7.4035273384202773E-5</v>
      </c>
      <c r="G1085" s="115"/>
    </row>
    <row r="1086" spans="1:7" x14ac:dyDescent="0.15">
      <c r="A1086" s="25" t="s">
        <v>1752</v>
      </c>
      <c r="B1086" s="25" t="s">
        <v>226</v>
      </c>
      <c r="C1086" s="21">
        <v>0.48167340000000003</v>
      </c>
      <c r="D1086" s="22">
        <v>5.4185369999999997</v>
      </c>
      <c r="E1086" s="23">
        <f t="shared" si="34"/>
        <v>-0.91110637428516217</v>
      </c>
      <c r="F1086" s="24">
        <f t="shared" si="35"/>
        <v>1.8296411374963874E-5</v>
      </c>
      <c r="G1086" s="115"/>
    </row>
    <row r="1087" spans="1:7" x14ac:dyDescent="0.15">
      <c r="A1087" s="25" t="s">
        <v>759</v>
      </c>
      <c r="B1087" s="25" t="s">
        <v>227</v>
      </c>
      <c r="C1087" s="21">
        <v>3.7495919999999998</v>
      </c>
      <c r="D1087" s="22">
        <v>8.7232719999999997</v>
      </c>
      <c r="E1087" s="23">
        <f t="shared" si="34"/>
        <v>-0.57016220519089633</v>
      </c>
      <c r="F1087" s="24">
        <f t="shared" si="35"/>
        <v>1.4242862014027249E-4</v>
      </c>
      <c r="G1087" s="115"/>
    </row>
    <row r="1088" spans="1:7" x14ac:dyDescent="0.15">
      <c r="A1088" s="25" t="s">
        <v>760</v>
      </c>
      <c r="B1088" s="25" t="s">
        <v>228</v>
      </c>
      <c r="C1088" s="21">
        <v>4.5656489999999996</v>
      </c>
      <c r="D1088" s="22">
        <v>4.8276079999999997</v>
      </c>
      <c r="E1088" s="23">
        <f t="shared" si="34"/>
        <v>-5.4262690756996079E-2</v>
      </c>
      <c r="F1088" s="24">
        <f t="shared" si="35"/>
        <v>1.7342662538079209E-4</v>
      </c>
      <c r="G1088" s="115"/>
    </row>
    <row r="1089" spans="1:7" x14ac:dyDescent="0.15">
      <c r="A1089" s="25" t="s">
        <v>482</v>
      </c>
      <c r="B1089" s="25" t="s">
        <v>291</v>
      </c>
      <c r="C1089" s="21">
        <v>0.13620560000000001</v>
      </c>
      <c r="D1089" s="22">
        <v>0.4748812</v>
      </c>
      <c r="E1089" s="23">
        <f t="shared" si="34"/>
        <v>-0.71317963313771948</v>
      </c>
      <c r="F1089" s="24">
        <f t="shared" si="35"/>
        <v>5.1737830845003673E-6</v>
      </c>
      <c r="G1089" s="115"/>
    </row>
    <row r="1090" spans="1:7" x14ac:dyDescent="0.15">
      <c r="A1090" s="25" t="s">
        <v>483</v>
      </c>
      <c r="B1090" s="25" t="s">
        <v>328</v>
      </c>
      <c r="C1090" s="21">
        <v>0.44120940000000003</v>
      </c>
      <c r="D1090" s="22">
        <v>6.3146399999999998</v>
      </c>
      <c r="E1090" s="23">
        <f t="shared" si="34"/>
        <v>-0.93012912850138729</v>
      </c>
      <c r="F1090" s="24">
        <f t="shared" si="35"/>
        <v>1.6759382363445824E-5</v>
      </c>
      <c r="G1090" s="115"/>
    </row>
    <row r="1091" spans="1:7" x14ac:dyDescent="0.15">
      <c r="A1091" s="25" t="s">
        <v>484</v>
      </c>
      <c r="B1091" s="25" t="s">
        <v>329</v>
      </c>
      <c r="C1091" s="21">
        <v>0.11740260000000001</v>
      </c>
      <c r="D1091" s="22">
        <v>0.23725540000000001</v>
      </c>
      <c r="E1091" s="23">
        <f t="shared" ref="E1091:E1154" si="36">IF(ISERROR(C1091/D1091-1),"",((C1091/D1091-1)))</f>
        <v>-0.50516363378873563</v>
      </c>
      <c r="F1091" s="24">
        <f t="shared" ref="F1091:F1154" si="37">C1091/$C$1705</f>
        <v>4.4595492839968608E-6</v>
      </c>
      <c r="G1091" s="115"/>
    </row>
    <row r="1092" spans="1:7" x14ac:dyDescent="0.15">
      <c r="A1092" s="25" t="s">
        <v>485</v>
      </c>
      <c r="B1092" s="25" t="s">
        <v>330</v>
      </c>
      <c r="C1092" s="21">
        <v>1.1955519999999999</v>
      </c>
      <c r="D1092" s="22">
        <v>1.459416</v>
      </c>
      <c r="E1092" s="23">
        <f t="shared" si="36"/>
        <v>-0.18080108755831104</v>
      </c>
      <c r="F1092" s="24">
        <f t="shared" si="37"/>
        <v>4.5413160062732979E-5</v>
      </c>
      <c r="G1092" s="115"/>
    </row>
    <row r="1093" spans="1:7" x14ac:dyDescent="0.15">
      <c r="A1093" s="25" t="s">
        <v>486</v>
      </c>
      <c r="B1093" s="25" t="s">
        <v>331</v>
      </c>
      <c r="C1093" s="21">
        <v>0.35543609999999998</v>
      </c>
      <c r="D1093" s="22">
        <v>2.5310229999999998</v>
      </c>
      <c r="E1093" s="23">
        <f t="shared" si="36"/>
        <v>-0.85956820621543151</v>
      </c>
      <c r="F1093" s="24">
        <f t="shared" si="37"/>
        <v>1.3501275144346348E-5</v>
      </c>
      <c r="G1093" s="115"/>
    </row>
    <row r="1094" spans="1:7" x14ac:dyDescent="0.15">
      <c r="A1094" s="25" t="s">
        <v>487</v>
      </c>
      <c r="B1094" s="25" t="s">
        <v>1334</v>
      </c>
      <c r="C1094" s="21">
        <v>5.4759260000000004E-2</v>
      </c>
      <c r="D1094" s="22">
        <v>3.4191769999999996E-2</v>
      </c>
      <c r="E1094" s="23">
        <f t="shared" si="36"/>
        <v>0.60153335144685438</v>
      </c>
      <c r="F1094" s="24">
        <f t="shared" si="37"/>
        <v>2.0800358656894988E-6</v>
      </c>
      <c r="G1094" s="115"/>
    </row>
    <row r="1095" spans="1:7" x14ac:dyDescent="0.15">
      <c r="A1095" s="25" t="s">
        <v>1621</v>
      </c>
      <c r="B1095" s="25" t="s">
        <v>1622</v>
      </c>
      <c r="C1095" s="21">
        <v>30.877179999999999</v>
      </c>
      <c r="D1095" s="22">
        <v>32.645299999999999</v>
      </c>
      <c r="E1095" s="23">
        <f t="shared" si="36"/>
        <v>-5.416154852306454E-2</v>
      </c>
      <c r="F1095" s="24">
        <f t="shared" si="37"/>
        <v>1.1728727128772463E-3</v>
      </c>
      <c r="G1095" s="115"/>
    </row>
    <row r="1096" spans="1:7" x14ac:dyDescent="0.15">
      <c r="A1096" s="25" t="s">
        <v>1623</v>
      </c>
      <c r="B1096" s="25" t="s">
        <v>1624</v>
      </c>
      <c r="C1096" s="21">
        <v>103.4209</v>
      </c>
      <c r="D1096" s="22">
        <v>105.4725</v>
      </c>
      <c r="E1096" s="23">
        <f t="shared" si="36"/>
        <v>-1.9451515797956787E-2</v>
      </c>
      <c r="F1096" s="24">
        <f t="shared" si="37"/>
        <v>3.9284530372011434E-3</v>
      </c>
      <c r="G1096" s="115"/>
    </row>
    <row r="1097" spans="1:7" x14ac:dyDescent="0.15">
      <c r="A1097" s="25" t="s">
        <v>1625</v>
      </c>
      <c r="B1097" s="25" t="s">
        <v>1626</v>
      </c>
      <c r="C1097" s="21">
        <v>16.369109999999999</v>
      </c>
      <c r="D1097" s="22">
        <v>16.587959999999999</v>
      </c>
      <c r="E1097" s="23">
        <f t="shared" si="36"/>
        <v>-1.3193304059088584E-2</v>
      </c>
      <c r="F1097" s="24">
        <f t="shared" si="37"/>
        <v>6.2178224996861957E-4</v>
      </c>
      <c r="G1097" s="115"/>
    </row>
    <row r="1098" spans="1:7" x14ac:dyDescent="0.15">
      <c r="A1098" s="25" t="s">
        <v>1627</v>
      </c>
      <c r="B1098" s="25" t="s">
        <v>1628</v>
      </c>
      <c r="C1098" s="21">
        <v>8.2317450000000001</v>
      </c>
      <c r="D1098" s="22">
        <v>5.9058460000000004</v>
      </c>
      <c r="E1098" s="23">
        <f t="shared" si="36"/>
        <v>0.39382994409268379</v>
      </c>
      <c r="F1098" s="24">
        <f t="shared" si="37"/>
        <v>3.1268364176598081E-4</v>
      </c>
      <c r="G1098" s="115"/>
    </row>
    <row r="1099" spans="1:7" x14ac:dyDescent="0.15">
      <c r="A1099" s="25" t="s">
        <v>1629</v>
      </c>
      <c r="B1099" s="25" t="s">
        <v>1630</v>
      </c>
      <c r="C1099" s="21">
        <v>59.681190000000001</v>
      </c>
      <c r="D1099" s="22">
        <v>64.461460000000002</v>
      </c>
      <c r="E1099" s="23">
        <f t="shared" si="36"/>
        <v>-7.4157023436949743E-2</v>
      </c>
      <c r="F1099" s="24">
        <f t="shared" si="37"/>
        <v>2.2669958598240635E-3</v>
      </c>
      <c r="G1099" s="115"/>
    </row>
    <row r="1100" spans="1:7" x14ac:dyDescent="0.15">
      <c r="A1100" s="25" t="s">
        <v>1631</v>
      </c>
      <c r="B1100" s="25" t="s">
        <v>1632</v>
      </c>
      <c r="C1100" s="21">
        <v>0.48844700000000002</v>
      </c>
      <c r="D1100" s="22">
        <v>3.1058099999999998E-2</v>
      </c>
      <c r="E1100" s="23">
        <f t="shared" si="36"/>
        <v>14.726879622385145</v>
      </c>
      <c r="F1100" s="24">
        <f t="shared" si="37"/>
        <v>1.8553707235788772E-5</v>
      </c>
      <c r="G1100" s="115"/>
    </row>
    <row r="1101" spans="1:7" x14ac:dyDescent="0.15">
      <c r="A1101" s="25" t="s">
        <v>1762</v>
      </c>
      <c r="B1101" s="25" t="s">
        <v>1763</v>
      </c>
      <c r="C1101" s="21">
        <v>0.60145559999999998</v>
      </c>
      <c r="D1101" s="22">
        <v>0.62079209999999996</v>
      </c>
      <c r="E1101" s="23">
        <f t="shared" si="36"/>
        <v>-3.1148109004608737E-2</v>
      </c>
      <c r="F1101" s="24">
        <f t="shared" si="37"/>
        <v>2.2846349998517088E-5</v>
      </c>
      <c r="G1101" s="115"/>
    </row>
    <row r="1102" spans="1:7" x14ac:dyDescent="0.15">
      <c r="A1102" s="25" t="s">
        <v>425</v>
      </c>
      <c r="B1102" s="25" t="s">
        <v>1764</v>
      </c>
      <c r="C1102" s="21">
        <v>117.7483</v>
      </c>
      <c r="D1102" s="22">
        <v>153.4727</v>
      </c>
      <c r="E1102" s="23">
        <f t="shared" si="36"/>
        <v>-0.23277364638792442</v>
      </c>
      <c r="F1102" s="24">
        <f t="shared" si="37"/>
        <v>4.4726807324271143E-3</v>
      </c>
      <c r="G1102" s="115"/>
    </row>
    <row r="1103" spans="1:7" x14ac:dyDescent="0.15">
      <c r="A1103" s="25" t="s">
        <v>1765</v>
      </c>
      <c r="B1103" s="25" t="s">
        <v>1766</v>
      </c>
      <c r="C1103" s="21">
        <v>0.21272949999999999</v>
      </c>
      <c r="D1103" s="22">
        <v>0.19166810000000001</v>
      </c>
      <c r="E1103" s="23">
        <f t="shared" si="36"/>
        <v>0.10988474347061383</v>
      </c>
      <c r="F1103" s="24">
        <f t="shared" si="37"/>
        <v>8.0805509367766149E-6</v>
      </c>
      <c r="G1103" s="115"/>
    </row>
    <row r="1104" spans="1:7" x14ac:dyDescent="0.15">
      <c r="A1104" s="25" t="s">
        <v>296</v>
      </c>
      <c r="B1104" s="25" t="s">
        <v>297</v>
      </c>
      <c r="C1104" s="21">
        <v>0.9996237</v>
      </c>
      <c r="D1104" s="22">
        <v>2.624844</v>
      </c>
      <c r="E1104" s="23">
        <f t="shared" si="36"/>
        <v>-0.61916833914701219</v>
      </c>
      <c r="F1104" s="24">
        <f t="shared" si="37"/>
        <v>3.7970804356984363E-5</v>
      </c>
      <c r="G1104" s="115"/>
    </row>
    <row r="1105" spans="1:7" x14ac:dyDescent="0.15">
      <c r="A1105" s="25" t="s">
        <v>1767</v>
      </c>
      <c r="B1105" s="25" t="s">
        <v>1768</v>
      </c>
      <c r="C1105" s="21">
        <v>0.67414130000000005</v>
      </c>
      <c r="D1105" s="22">
        <v>0.18689220000000001</v>
      </c>
      <c r="E1105" s="23">
        <f t="shared" si="36"/>
        <v>2.6071130844411914</v>
      </c>
      <c r="F1105" s="24">
        <f t="shared" si="37"/>
        <v>2.5607323447076242E-5</v>
      </c>
      <c r="G1105" s="115"/>
    </row>
    <row r="1106" spans="1:7" x14ac:dyDescent="0.15">
      <c r="A1106" s="25" t="s">
        <v>1769</v>
      </c>
      <c r="B1106" s="25" t="s">
        <v>1770</v>
      </c>
      <c r="C1106" s="21">
        <v>30.588519999999999</v>
      </c>
      <c r="D1106" s="22">
        <v>24.179379999999998</v>
      </c>
      <c r="E1106" s="23">
        <f t="shared" si="36"/>
        <v>0.26506634992295086</v>
      </c>
      <c r="F1106" s="24">
        <f t="shared" si="37"/>
        <v>1.1619079344454353E-3</v>
      </c>
      <c r="G1106" s="115"/>
    </row>
    <row r="1107" spans="1:7" x14ac:dyDescent="0.15">
      <c r="A1107" s="25" t="s">
        <v>1771</v>
      </c>
      <c r="B1107" s="25" t="s">
        <v>1772</v>
      </c>
      <c r="C1107" s="21">
        <v>34.871690000000001</v>
      </c>
      <c r="D1107" s="22">
        <v>23.141999999999999</v>
      </c>
      <c r="E1107" s="23">
        <f t="shared" si="36"/>
        <v>0.5068572292800968</v>
      </c>
      <c r="F1107" s="24">
        <f t="shared" si="37"/>
        <v>1.324604567286078E-3</v>
      </c>
      <c r="G1107" s="115"/>
    </row>
    <row r="1108" spans="1:7" x14ac:dyDescent="0.15">
      <c r="A1108" s="25" t="s">
        <v>1773</v>
      </c>
      <c r="B1108" s="25" t="s">
        <v>1774</v>
      </c>
      <c r="C1108" s="21">
        <v>1.357674</v>
      </c>
      <c r="D1108" s="22">
        <v>0.39762240000000004</v>
      </c>
      <c r="E1108" s="23">
        <f t="shared" si="36"/>
        <v>2.4144806731210311</v>
      </c>
      <c r="F1108" s="24">
        <f t="shared" si="37"/>
        <v>5.1571380144912928E-5</v>
      </c>
      <c r="G1108" s="115"/>
    </row>
    <row r="1109" spans="1:7" x14ac:dyDescent="0.15">
      <c r="A1109" s="25" t="s">
        <v>1775</v>
      </c>
      <c r="B1109" s="25" t="s">
        <v>1776</v>
      </c>
      <c r="C1109" s="21">
        <v>5.9660950000000001</v>
      </c>
      <c r="D1109" s="22">
        <v>0.30944349999999998</v>
      </c>
      <c r="E1109" s="23">
        <f t="shared" si="36"/>
        <v>18.280078592699475</v>
      </c>
      <c r="F1109" s="24">
        <f t="shared" si="37"/>
        <v>2.2662270414375193E-4</v>
      </c>
      <c r="G1109" s="115"/>
    </row>
    <row r="1110" spans="1:7" x14ac:dyDescent="0.15">
      <c r="A1110" s="25" t="s">
        <v>396</v>
      </c>
      <c r="B1110" s="25" t="s">
        <v>1777</v>
      </c>
      <c r="C1110" s="21">
        <v>0.71207259999999994</v>
      </c>
      <c r="D1110" s="22">
        <v>5.001945E-2</v>
      </c>
      <c r="E1110" s="23">
        <f t="shared" si="36"/>
        <v>13.235914229364775</v>
      </c>
      <c r="F1110" s="24">
        <f t="shared" si="37"/>
        <v>2.7048147600511257E-5</v>
      </c>
      <c r="G1110" s="115"/>
    </row>
    <row r="1111" spans="1:7" x14ac:dyDescent="0.15">
      <c r="A1111" s="25" t="s">
        <v>1778</v>
      </c>
      <c r="B1111" s="25" t="s">
        <v>1779</v>
      </c>
      <c r="C1111" s="21">
        <v>2.9655</v>
      </c>
      <c r="D1111" s="22">
        <v>0.68643759999999998</v>
      </c>
      <c r="E1111" s="23">
        <f t="shared" si="36"/>
        <v>3.3201304823628544</v>
      </c>
      <c r="F1111" s="24">
        <f t="shared" si="37"/>
        <v>1.1264480856209906E-4</v>
      </c>
      <c r="G1111" s="115"/>
    </row>
    <row r="1112" spans="1:7" x14ac:dyDescent="0.15">
      <c r="A1112" s="25" t="s">
        <v>1780</v>
      </c>
      <c r="B1112" s="25" t="s">
        <v>1781</v>
      </c>
      <c r="C1112" s="21">
        <v>5.5411799999999998</v>
      </c>
      <c r="D1112" s="22">
        <v>12.42637</v>
      </c>
      <c r="E1112" s="23">
        <f t="shared" si="36"/>
        <v>-0.55407894662721291</v>
      </c>
      <c r="F1112" s="24">
        <f t="shared" si="37"/>
        <v>2.1048226616359199E-4</v>
      </c>
      <c r="G1112" s="115"/>
    </row>
    <row r="1113" spans="1:7" x14ac:dyDescent="0.15">
      <c r="A1113" s="25" t="s">
        <v>1782</v>
      </c>
      <c r="B1113" s="25" t="s">
        <v>1783</v>
      </c>
      <c r="C1113" s="21">
        <v>3.2789259999999998</v>
      </c>
      <c r="D1113" s="22">
        <v>4.679646</v>
      </c>
      <c r="E1113" s="23">
        <f t="shared" si="36"/>
        <v>-0.29932178630605821</v>
      </c>
      <c r="F1113" s="24">
        <f t="shared" si="37"/>
        <v>1.2455032593467854E-4</v>
      </c>
      <c r="G1113" s="115"/>
    </row>
    <row r="1114" spans="1:7" x14ac:dyDescent="0.15">
      <c r="A1114" s="25" t="s">
        <v>1784</v>
      </c>
      <c r="B1114" s="25" t="s">
        <v>1785</v>
      </c>
      <c r="C1114" s="21">
        <v>4.1923760000000003</v>
      </c>
      <c r="D1114" s="22">
        <v>4.4879889999999998</v>
      </c>
      <c r="E1114" s="23">
        <f t="shared" si="36"/>
        <v>-6.5867585682585106E-2</v>
      </c>
      <c r="F1114" s="24">
        <f t="shared" si="37"/>
        <v>1.5924781383926443E-4</v>
      </c>
      <c r="G1114" s="115"/>
    </row>
    <row r="1115" spans="1:7" x14ac:dyDescent="0.15">
      <c r="A1115" s="25" t="s">
        <v>1786</v>
      </c>
      <c r="B1115" s="25" t="s">
        <v>1787</v>
      </c>
      <c r="C1115" s="21">
        <v>7.1733199999999995E-3</v>
      </c>
      <c r="D1115" s="22">
        <v>0.61239140000000003</v>
      </c>
      <c r="E1115" s="23">
        <f t="shared" si="36"/>
        <v>-0.98828638024635873</v>
      </c>
      <c r="F1115" s="24">
        <f t="shared" si="37"/>
        <v>2.7247926425718307E-7</v>
      </c>
      <c r="G1115" s="115"/>
    </row>
    <row r="1116" spans="1:7" x14ac:dyDescent="0.15">
      <c r="A1116" s="25" t="s">
        <v>1788</v>
      </c>
      <c r="B1116" s="25" t="s">
        <v>1789</v>
      </c>
      <c r="C1116" s="21">
        <v>4.0887390000000003</v>
      </c>
      <c r="D1116" s="22">
        <v>4.8469749999999996</v>
      </c>
      <c r="E1116" s="23">
        <f t="shared" si="36"/>
        <v>-0.15643488980240239</v>
      </c>
      <c r="F1116" s="24">
        <f t="shared" si="37"/>
        <v>1.5531115222235318E-4</v>
      </c>
      <c r="G1116" s="115"/>
    </row>
    <row r="1117" spans="1:7" x14ac:dyDescent="0.15">
      <c r="A1117" s="25" t="s">
        <v>1790</v>
      </c>
      <c r="B1117" s="25" t="s">
        <v>1791</v>
      </c>
      <c r="C1117" s="21">
        <v>2.2346780000000002</v>
      </c>
      <c r="D1117" s="22">
        <v>0.37040090000000003</v>
      </c>
      <c r="E1117" s="23">
        <f t="shared" si="36"/>
        <v>5.0331332888230023</v>
      </c>
      <c r="F1117" s="24">
        <f t="shared" si="37"/>
        <v>8.4884463162345102E-5</v>
      </c>
      <c r="G1117" s="115"/>
    </row>
    <row r="1118" spans="1:7" x14ac:dyDescent="0.15">
      <c r="A1118" s="25" t="s">
        <v>1792</v>
      </c>
      <c r="B1118" s="25" t="s">
        <v>1793</v>
      </c>
      <c r="C1118" s="21">
        <v>1.9990680000000001</v>
      </c>
      <c r="D1118" s="22">
        <v>2.4009809999999998</v>
      </c>
      <c r="E1118" s="23">
        <f t="shared" si="36"/>
        <v>-0.16739532716002326</v>
      </c>
      <c r="F1118" s="24">
        <f t="shared" si="37"/>
        <v>7.5934794187360727E-5</v>
      </c>
      <c r="G1118" s="115"/>
    </row>
    <row r="1119" spans="1:7" x14ac:dyDescent="0.15">
      <c r="A1119" s="25" t="s">
        <v>1794</v>
      </c>
      <c r="B1119" s="25" t="s">
        <v>1795</v>
      </c>
      <c r="C1119" s="21">
        <v>2.392442</v>
      </c>
      <c r="D1119" s="22">
        <v>2.232745</v>
      </c>
      <c r="E1119" s="23">
        <f t="shared" si="36"/>
        <v>7.152496142640552E-2</v>
      </c>
      <c r="F1119" s="24">
        <f t="shared" si="37"/>
        <v>9.0877144186789886E-5</v>
      </c>
      <c r="G1119" s="115"/>
    </row>
    <row r="1120" spans="1:7" x14ac:dyDescent="0.15">
      <c r="A1120" s="25" t="s">
        <v>1796</v>
      </c>
      <c r="B1120" s="25" t="s">
        <v>1797</v>
      </c>
      <c r="C1120" s="21">
        <v>5.3121859999999996</v>
      </c>
      <c r="D1120" s="22">
        <v>14.204319999999999</v>
      </c>
      <c r="E1120" s="23">
        <f t="shared" si="36"/>
        <v>-0.62601616972864593</v>
      </c>
      <c r="F1120" s="24">
        <f t="shared" si="37"/>
        <v>2.0178390659796416E-4</v>
      </c>
      <c r="G1120" s="115"/>
    </row>
    <row r="1121" spans="1:7" x14ac:dyDescent="0.15">
      <c r="A1121" s="25" t="s">
        <v>1798</v>
      </c>
      <c r="B1121" s="25" t="s">
        <v>1799</v>
      </c>
      <c r="C1121" s="21">
        <v>0.21398120000000001</v>
      </c>
      <c r="D1121" s="22">
        <v>0.22590779999999999</v>
      </c>
      <c r="E1121" s="23">
        <f t="shared" si="36"/>
        <v>-5.279410449749844E-2</v>
      </c>
      <c r="F1121" s="24">
        <f t="shared" si="37"/>
        <v>8.1280968841302409E-6</v>
      </c>
      <c r="G1121" s="115"/>
    </row>
    <row r="1122" spans="1:7" x14ac:dyDescent="0.15">
      <c r="A1122" s="25" t="s">
        <v>1800</v>
      </c>
      <c r="B1122" s="25" t="s">
        <v>1801</v>
      </c>
      <c r="C1122" s="21">
        <v>7.4645950000000001</v>
      </c>
      <c r="D1122" s="22">
        <v>0.80857599999999996</v>
      </c>
      <c r="E1122" s="23">
        <f t="shared" si="36"/>
        <v>8.2317790782808302</v>
      </c>
      <c r="F1122" s="24">
        <f t="shared" si="37"/>
        <v>2.8354337372065482E-4</v>
      </c>
      <c r="G1122" s="115"/>
    </row>
    <row r="1123" spans="1:7" x14ac:dyDescent="0.15">
      <c r="A1123" s="25" t="s">
        <v>1802</v>
      </c>
      <c r="B1123" s="25" t="s">
        <v>1803</v>
      </c>
      <c r="C1123" s="21">
        <v>1.526416</v>
      </c>
      <c r="D1123" s="22">
        <v>1.6689510000000001</v>
      </c>
      <c r="E1123" s="23">
        <f t="shared" si="36"/>
        <v>-8.5403945352499955E-2</v>
      </c>
      <c r="F1123" s="24">
        <f t="shared" si="37"/>
        <v>5.7981061576842013E-5</v>
      </c>
      <c r="G1123" s="115"/>
    </row>
    <row r="1124" spans="1:7" x14ac:dyDescent="0.15">
      <c r="A1124" s="25" t="s">
        <v>397</v>
      </c>
      <c r="B1124" s="25" t="s">
        <v>1804</v>
      </c>
      <c r="C1124" s="21">
        <v>11.69065</v>
      </c>
      <c r="D1124" s="22">
        <v>10.5777</v>
      </c>
      <c r="E1124" s="23">
        <f t="shared" si="36"/>
        <v>0.10521663499626577</v>
      </c>
      <c r="F1124" s="24">
        <f t="shared" si="37"/>
        <v>4.4407048768049345E-4</v>
      </c>
      <c r="G1124" s="115"/>
    </row>
    <row r="1125" spans="1:7" x14ac:dyDescent="0.15">
      <c r="A1125" s="25" t="s">
        <v>1805</v>
      </c>
      <c r="B1125" s="25" t="s">
        <v>1806</v>
      </c>
      <c r="C1125" s="21">
        <v>5.568784</v>
      </c>
      <c r="D1125" s="22">
        <v>5.2248510000000001</v>
      </c>
      <c r="E1125" s="23">
        <f t="shared" si="36"/>
        <v>6.5826374761691842E-2</v>
      </c>
      <c r="F1125" s="24">
        <f t="shared" si="37"/>
        <v>2.1153080681290853E-4</v>
      </c>
      <c r="G1125" s="115"/>
    </row>
    <row r="1126" spans="1:7" x14ac:dyDescent="0.15">
      <c r="A1126" s="25" t="s">
        <v>1807</v>
      </c>
      <c r="B1126" s="25" t="s">
        <v>1808</v>
      </c>
      <c r="C1126" s="21">
        <v>149.31030000000001</v>
      </c>
      <c r="D1126" s="22">
        <v>214.7526</v>
      </c>
      <c r="E1126" s="23">
        <f t="shared" si="36"/>
        <v>-0.30473344676618574</v>
      </c>
      <c r="F1126" s="24">
        <f t="shared" si="37"/>
        <v>5.6715664002190457E-3</v>
      </c>
      <c r="G1126" s="115"/>
    </row>
    <row r="1127" spans="1:7" x14ac:dyDescent="0.15">
      <c r="A1127" s="25" t="s">
        <v>1302</v>
      </c>
      <c r="B1127" s="25" t="s">
        <v>1132</v>
      </c>
      <c r="C1127" s="21">
        <v>17.610499999999998</v>
      </c>
      <c r="D1127" s="22">
        <v>40.426650000000002</v>
      </c>
      <c r="E1127" s="23">
        <f t="shared" si="36"/>
        <v>-0.56438389032977021</v>
      </c>
      <c r="F1127" s="24">
        <f t="shared" si="37"/>
        <v>6.6893657096032553E-4</v>
      </c>
      <c r="G1127" s="115"/>
    </row>
    <row r="1128" spans="1:7" x14ac:dyDescent="0.15">
      <c r="A1128" s="25" t="s">
        <v>1809</v>
      </c>
      <c r="B1128" s="25" t="s">
        <v>1810</v>
      </c>
      <c r="C1128" s="21">
        <v>13.928190000000001</v>
      </c>
      <c r="D1128" s="22">
        <v>5.6887509999999999</v>
      </c>
      <c r="E1128" s="23">
        <f t="shared" si="36"/>
        <v>1.4483739928149433</v>
      </c>
      <c r="F1128" s="24">
        <f t="shared" si="37"/>
        <v>5.2906366419374219E-4</v>
      </c>
      <c r="G1128" s="115"/>
    </row>
    <row r="1129" spans="1:7" x14ac:dyDescent="0.15">
      <c r="A1129" s="25" t="s">
        <v>1811</v>
      </c>
      <c r="B1129" s="25" t="s">
        <v>1812</v>
      </c>
      <c r="C1129" s="21">
        <v>50.278779999999998</v>
      </c>
      <c r="D1129" s="22">
        <v>47.708460000000002</v>
      </c>
      <c r="E1129" s="23">
        <f t="shared" si="36"/>
        <v>5.3875560015980373E-2</v>
      </c>
      <c r="F1129" s="24">
        <f t="shared" si="37"/>
        <v>1.9098443931329942E-3</v>
      </c>
      <c r="G1129" s="115"/>
    </row>
    <row r="1130" spans="1:7" x14ac:dyDescent="0.15">
      <c r="A1130" s="25" t="s">
        <v>1813</v>
      </c>
      <c r="B1130" s="25" t="s">
        <v>1814</v>
      </c>
      <c r="C1130" s="21">
        <v>0.72527580000000003</v>
      </c>
      <c r="D1130" s="22">
        <v>2.0978680000000001</v>
      </c>
      <c r="E1130" s="23">
        <f t="shared" si="36"/>
        <v>-0.65427958289082055</v>
      </c>
      <c r="F1130" s="24">
        <f t="shared" si="37"/>
        <v>2.7549672448397655E-5</v>
      </c>
      <c r="G1130" s="115"/>
    </row>
    <row r="1131" spans="1:7" x14ac:dyDescent="0.15">
      <c r="A1131" s="25" t="s">
        <v>1815</v>
      </c>
      <c r="B1131" s="25" t="s">
        <v>1816</v>
      </c>
      <c r="C1131" s="21">
        <v>32.652030000000003</v>
      </c>
      <c r="D1131" s="22">
        <v>38.176409999999997</v>
      </c>
      <c r="E1131" s="23">
        <f t="shared" si="36"/>
        <v>-0.14470663951901175</v>
      </c>
      <c r="F1131" s="24">
        <f t="shared" si="37"/>
        <v>1.2402905643277408E-3</v>
      </c>
      <c r="G1131" s="115"/>
    </row>
    <row r="1132" spans="1:7" x14ac:dyDescent="0.15">
      <c r="A1132" s="25" t="s">
        <v>1817</v>
      </c>
      <c r="B1132" s="25" t="s">
        <v>1818</v>
      </c>
      <c r="C1132" s="21">
        <v>8.560416</v>
      </c>
      <c r="D1132" s="22">
        <v>5.8611259999999996</v>
      </c>
      <c r="E1132" s="23">
        <f t="shared" si="36"/>
        <v>0.46054119976263963</v>
      </c>
      <c r="F1132" s="24">
        <f t="shared" si="37"/>
        <v>3.2516824195984818E-4</v>
      </c>
      <c r="G1132" s="115"/>
    </row>
    <row r="1133" spans="1:7" x14ac:dyDescent="0.15">
      <c r="A1133" s="25" t="s">
        <v>1819</v>
      </c>
      <c r="B1133" s="25" t="s">
        <v>1820</v>
      </c>
      <c r="C1133" s="21">
        <v>15.39237</v>
      </c>
      <c r="D1133" s="22">
        <v>14.31176</v>
      </c>
      <c r="E1133" s="23">
        <f t="shared" si="36"/>
        <v>7.5505039212507841E-2</v>
      </c>
      <c r="F1133" s="24">
        <f t="shared" si="37"/>
        <v>5.8468068520215702E-4</v>
      </c>
      <c r="G1133" s="115"/>
    </row>
    <row r="1134" spans="1:7" x14ac:dyDescent="0.15">
      <c r="A1134" s="25" t="s">
        <v>0</v>
      </c>
      <c r="B1134" s="25" t="s">
        <v>1</v>
      </c>
      <c r="C1134" s="21">
        <v>27.82347</v>
      </c>
      <c r="D1134" s="22">
        <v>28.78294</v>
      </c>
      <c r="E1134" s="23">
        <f t="shared" si="36"/>
        <v>-3.3334676721696987E-2</v>
      </c>
      <c r="F1134" s="24">
        <f t="shared" si="37"/>
        <v>1.056877238807387E-3</v>
      </c>
      <c r="G1134" s="115"/>
    </row>
    <row r="1135" spans="1:7" x14ac:dyDescent="0.15">
      <c r="A1135" s="25" t="s">
        <v>2</v>
      </c>
      <c r="B1135" s="25" t="s">
        <v>3</v>
      </c>
      <c r="C1135" s="21">
        <v>16.050889999999999</v>
      </c>
      <c r="D1135" s="22">
        <v>21.79523</v>
      </c>
      <c r="E1135" s="23">
        <f t="shared" si="36"/>
        <v>-0.26355950361615832</v>
      </c>
      <c r="F1135" s="24">
        <f t="shared" si="37"/>
        <v>6.0969463203551174E-4</v>
      </c>
      <c r="G1135" s="115"/>
    </row>
    <row r="1136" spans="1:7" x14ac:dyDescent="0.15">
      <c r="A1136" s="25" t="s">
        <v>551</v>
      </c>
      <c r="B1136" s="25" t="s">
        <v>552</v>
      </c>
      <c r="C1136" s="21">
        <v>9.2554079999999992</v>
      </c>
      <c r="D1136" s="22">
        <v>17.422979999999999</v>
      </c>
      <c r="E1136" s="23">
        <f t="shared" si="36"/>
        <v>-0.46878157467895853</v>
      </c>
      <c r="F1136" s="24">
        <f t="shared" si="37"/>
        <v>3.5156758129290845E-4</v>
      </c>
      <c r="G1136" s="115"/>
    </row>
    <row r="1137" spans="1:7" x14ac:dyDescent="0.15">
      <c r="A1137" s="25" t="s">
        <v>782</v>
      </c>
      <c r="B1137" s="25" t="s">
        <v>995</v>
      </c>
      <c r="C1137" s="21">
        <v>225.49979999999999</v>
      </c>
      <c r="D1137" s="22">
        <v>206.76660000000001</v>
      </c>
      <c r="E1137" s="23">
        <f t="shared" si="36"/>
        <v>9.0600706303629153E-2</v>
      </c>
      <c r="F1137" s="24">
        <f t="shared" si="37"/>
        <v>8.565632035674127E-3</v>
      </c>
      <c r="G1137" s="115"/>
    </row>
    <row r="1138" spans="1:7" x14ac:dyDescent="0.15">
      <c r="A1138" s="25" t="s">
        <v>4</v>
      </c>
      <c r="B1138" s="25" t="s">
        <v>5</v>
      </c>
      <c r="C1138" s="21">
        <v>0.76425609999999999</v>
      </c>
      <c r="D1138" s="22">
        <v>0.4349307</v>
      </c>
      <c r="E1138" s="23">
        <f t="shared" si="36"/>
        <v>0.75719051333925158</v>
      </c>
      <c r="F1138" s="24">
        <f t="shared" si="37"/>
        <v>2.9030342969791413E-5</v>
      </c>
      <c r="G1138" s="115"/>
    </row>
    <row r="1139" spans="1:7" x14ac:dyDescent="0.15">
      <c r="A1139" s="25" t="s">
        <v>13</v>
      </c>
      <c r="B1139" s="25" t="s">
        <v>14</v>
      </c>
      <c r="C1139" s="21">
        <v>1.4942599999999999</v>
      </c>
      <c r="D1139" s="22">
        <v>0.63416069999999991</v>
      </c>
      <c r="E1139" s="23">
        <f t="shared" si="36"/>
        <v>1.3562797253125276</v>
      </c>
      <c r="F1139" s="24">
        <f t="shared" si="37"/>
        <v>5.6759612760749323E-5</v>
      </c>
      <c r="G1139" s="115"/>
    </row>
    <row r="1140" spans="1:7" x14ac:dyDescent="0.15">
      <c r="A1140" s="25" t="s">
        <v>15</v>
      </c>
      <c r="B1140" s="25" t="s">
        <v>16</v>
      </c>
      <c r="C1140" s="21">
        <v>30.036819999999999</v>
      </c>
      <c r="D1140" s="22">
        <v>11.368499999999999</v>
      </c>
      <c r="E1140" s="23">
        <f t="shared" si="36"/>
        <v>1.642109337203677</v>
      </c>
      <c r="F1140" s="24">
        <f t="shared" si="37"/>
        <v>1.1409515557964014E-3</v>
      </c>
      <c r="G1140" s="115"/>
    </row>
    <row r="1141" spans="1:7" x14ac:dyDescent="0.15">
      <c r="A1141" s="25" t="s">
        <v>17</v>
      </c>
      <c r="B1141" s="25" t="s">
        <v>18</v>
      </c>
      <c r="C1141" s="21">
        <v>5.8745419999999999</v>
      </c>
      <c r="D1141" s="22">
        <v>4.3984420000000002</v>
      </c>
      <c r="E1141" s="23">
        <f t="shared" si="36"/>
        <v>0.33559610425691644</v>
      </c>
      <c r="F1141" s="24">
        <f t="shared" si="37"/>
        <v>2.2314505445287827E-4</v>
      </c>
      <c r="G1141" s="115"/>
    </row>
    <row r="1142" spans="1:7" x14ac:dyDescent="0.15">
      <c r="A1142" s="25" t="s">
        <v>19</v>
      </c>
      <c r="B1142" s="25" t="s">
        <v>20</v>
      </c>
      <c r="C1142" s="21">
        <v>226.2072</v>
      </c>
      <c r="D1142" s="22">
        <v>166.13079999999999</v>
      </c>
      <c r="E1142" s="23">
        <f t="shared" si="36"/>
        <v>0.36162108410962923</v>
      </c>
      <c r="F1142" s="24">
        <f t="shared" si="37"/>
        <v>8.5925026941050253E-3</v>
      </c>
      <c r="G1142" s="115"/>
    </row>
    <row r="1143" spans="1:7" x14ac:dyDescent="0.15">
      <c r="A1143" s="25" t="s">
        <v>446</v>
      </c>
      <c r="B1143" s="25" t="s">
        <v>21</v>
      </c>
      <c r="C1143" s="21">
        <v>88.978399999999993</v>
      </c>
      <c r="D1143" s="22">
        <v>63.24568</v>
      </c>
      <c r="E1143" s="23">
        <f t="shared" si="36"/>
        <v>0.40686921225291584</v>
      </c>
      <c r="F1143" s="24">
        <f t="shared" si="37"/>
        <v>3.3798532571781737E-3</v>
      </c>
      <c r="G1143" s="115"/>
    </row>
    <row r="1144" spans="1:7" x14ac:dyDescent="0.15">
      <c r="A1144" s="25" t="s">
        <v>22</v>
      </c>
      <c r="B1144" s="25" t="s">
        <v>23</v>
      </c>
      <c r="C1144" s="21">
        <v>17.630240000000001</v>
      </c>
      <c r="D1144" s="22">
        <v>18.93206</v>
      </c>
      <c r="E1144" s="23">
        <f t="shared" si="36"/>
        <v>-6.8762723126801761E-2</v>
      </c>
      <c r="F1144" s="24">
        <f t="shared" si="37"/>
        <v>6.696863967977951E-4</v>
      </c>
      <c r="G1144" s="115"/>
    </row>
    <row r="1145" spans="1:7" x14ac:dyDescent="0.15">
      <c r="A1145" s="25" t="s">
        <v>1542</v>
      </c>
      <c r="B1145" s="25" t="s">
        <v>1543</v>
      </c>
      <c r="C1145" s="21">
        <v>2.0996169999999998</v>
      </c>
      <c r="D1145" s="22">
        <v>4.1552850000000001</v>
      </c>
      <c r="E1145" s="23">
        <f t="shared" si="36"/>
        <v>-0.49471167440981789</v>
      </c>
      <c r="F1145" s="24">
        <f t="shared" si="37"/>
        <v>7.9754157821186549E-5</v>
      </c>
      <c r="G1145" s="115"/>
    </row>
    <row r="1146" spans="1:7" x14ac:dyDescent="0.15">
      <c r="A1146" s="25" t="s">
        <v>24</v>
      </c>
      <c r="B1146" s="25" t="s">
        <v>25</v>
      </c>
      <c r="C1146" s="21">
        <v>4.1704619999999997</v>
      </c>
      <c r="D1146" s="22">
        <v>2.6388690000000001</v>
      </c>
      <c r="E1146" s="23">
        <f t="shared" si="36"/>
        <v>0.5803975112065054</v>
      </c>
      <c r="F1146" s="24">
        <f t="shared" si="37"/>
        <v>1.5841540839841805E-4</v>
      </c>
      <c r="G1146" s="115"/>
    </row>
    <row r="1147" spans="1:7" x14ac:dyDescent="0.15">
      <c r="A1147" s="25" t="s">
        <v>26</v>
      </c>
      <c r="B1147" s="25" t="s">
        <v>27</v>
      </c>
      <c r="C1147" s="21">
        <v>7.2809400000000002</v>
      </c>
      <c r="D1147" s="22">
        <v>6.0729170000000003</v>
      </c>
      <c r="E1147" s="23">
        <f t="shared" si="36"/>
        <v>0.19891972836118121</v>
      </c>
      <c r="F1147" s="24">
        <f t="shared" si="37"/>
        <v>2.7656722052002344E-4</v>
      </c>
      <c r="G1147" s="115"/>
    </row>
    <row r="1148" spans="1:7" x14ac:dyDescent="0.15">
      <c r="A1148" s="25" t="s">
        <v>1291</v>
      </c>
      <c r="B1148" s="25" t="s">
        <v>299</v>
      </c>
      <c r="C1148" s="21">
        <v>0.22480820000000001</v>
      </c>
      <c r="D1148" s="22">
        <v>0.60008909999999993</v>
      </c>
      <c r="E1148" s="23">
        <f t="shared" si="36"/>
        <v>-0.62537529843484907</v>
      </c>
      <c r="F1148" s="24">
        <f t="shared" si="37"/>
        <v>8.539361541793991E-6</v>
      </c>
      <c r="G1148" s="115"/>
    </row>
    <row r="1149" spans="1:7" x14ac:dyDescent="0.15">
      <c r="A1149" s="25" t="s">
        <v>28</v>
      </c>
      <c r="B1149" s="25" t="s">
        <v>29</v>
      </c>
      <c r="C1149" s="21">
        <v>0.8321263000000001</v>
      </c>
      <c r="D1149" s="22">
        <v>1.061008</v>
      </c>
      <c r="E1149" s="23">
        <f t="shared" si="36"/>
        <v>-0.21572099362116015</v>
      </c>
      <c r="F1149" s="24">
        <f t="shared" si="37"/>
        <v>3.1608399178212044E-5</v>
      </c>
      <c r="G1149" s="115"/>
    </row>
    <row r="1150" spans="1:7" x14ac:dyDescent="0.15">
      <c r="A1150" s="25" t="s">
        <v>30</v>
      </c>
      <c r="B1150" s="25" t="s">
        <v>31</v>
      </c>
      <c r="C1150" s="21">
        <v>1.4158660000000001</v>
      </c>
      <c r="D1150" s="22">
        <v>0.43583340000000004</v>
      </c>
      <c r="E1150" s="23">
        <f t="shared" si="36"/>
        <v>2.2486404208580617</v>
      </c>
      <c r="F1150" s="24">
        <f t="shared" si="37"/>
        <v>5.378180897642386E-5</v>
      </c>
      <c r="G1150" s="115"/>
    </row>
    <row r="1151" spans="1:7" x14ac:dyDescent="0.15">
      <c r="A1151" s="25" t="s">
        <v>32</v>
      </c>
      <c r="B1151" s="25" t="s">
        <v>33</v>
      </c>
      <c r="C1151" s="21">
        <v>1.0658099999999999</v>
      </c>
      <c r="D1151" s="22">
        <v>0.75688259999999996</v>
      </c>
      <c r="E1151" s="23">
        <f t="shared" si="36"/>
        <v>0.40815761916048809</v>
      </c>
      <c r="F1151" s="24">
        <f t="shared" si="37"/>
        <v>4.0484897458631188E-5</v>
      </c>
      <c r="G1151" s="115"/>
    </row>
    <row r="1152" spans="1:7" x14ac:dyDescent="0.15">
      <c r="A1152" s="25" t="s">
        <v>34</v>
      </c>
      <c r="B1152" s="25" t="s">
        <v>35</v>
      </c>
      <c r="C1152" s="21">
        <v>6.0877889999999999</v>
      </c>
      <c r="D1152" s="22">
        <v>23.002009999999999</v>
      </c>
      <c r="E1152" s="23">
        <f t="shared" si="36"/>
        <v>-0.73533665101441126</v>
      </c>
      <c r="F1152" s="24">
        <f t="shared" si="37"/>
        <v>2.312452626779472E-4</v>
      </c>
      <c r="G1152" s="115"/>
    </row>
    <row r="1153" spans="1:7" x14ac:dyDescent="0.15">
      <c r="A1153" s="25" t="s">
        <v>36</v>
      </c>
      <c r="B1153" s="25" t="s">
        <v>37</v>
      </c>
      <c r="C1153" s="21">
        <v>0.48391050000000002</v>
      </c>
      <c r="D1153" s="22">
        <v>0.40620099999999998</v>
      </c>
      <c r="E1153" s="23">
        <f t="shared" si="36"/>
        <v>0.19130799776465368</v>
      </c>
      <c r="F1153" s="24">
        <f t="shared" si="37"/>
        <v>1.8381387838033935E-5</v>
      </c>
      <c r="G1153" s="115"/>
    </row>
    <row r="1154" spans="1:7" x14ac:dyDescent="0.15">
      <c r="A1154" s="25" t="s">
        <v>38</v>
      </c>
      <c r="B1154" s="25" t="s">
        <v>39</v>
      </c>
      <c r="C1154" s="21">
        <v>67.156220000000005</v>
      </c>
      <c r="D1154" s="22">
        <v>75.446380000000005</v>
      </c>
      <c r="E1154" s="23">
        <f t="shared" si="36"/>
        <v>-0.10988148139115483</v>
      </c>
      <c r="F1154" s="24">
        <f t="shared" si="37"/>
        <v>2.5509356080439076E-3</v>
      </c>
      <c r="G1154" s="115"/>
    </row>
    <row r="1155" spans="1:7" x14ac:dyDescent="0.15">
      <c r="A1155" s="25" t="s">
        <v>85</v>
      </c>
      <c r="B1155" s="25" t="s">
        <v>86</v>
      </c>
      <c r="C1155" s="21">
        <v>5.8241719999999999</v>
      </c>
      <c r="D1155" s="22">
        <v>7.0075159999999999</v>
      </c>
      <c r="E1155" s="23">
        <f t="shared" ref="E1155:E1196" si="38">IF(ISERROR(C1155/D1155-1),"",((C1155/D1155-1)))</f>
        <v>-0.1688678270588323</v>
      </c>
      <c r="F1155" s="24">
        <f t="shared" ref="F1155:F1196" si="39">C1155/$C$1705</f>
        <v>2.212317450590921E-4</v>
      </c>
      <c r="G1155" s="115"/>
    </row>
    <row r="1156" spans="1:7" x14ac:dyDescent="0.15">
      <c r="A1156" s="25" t="s">
        <v>439</v>
      </c>
      <c r="B1156" s="25" t="s">
        <v>302</v>
      </c>
      <c r="C1156" s="21">
        <v>0.36967</v>
      </c>
      <c r="D1156" s="22">
        <v>0.39879979999999998</v>
      </c>
      <c r="E1156" s="23">
        <f t="shared" si="38"/>
        <v>-7.3043667524406941E-2</v>
      </c>
      <c r="F1156" s="24">
        <f t="shared" si="39"/>
        <v>1.4041951232895349E-5</v>
      </c>
      <c r="G1156" s="115"/>
    </row>
    <row r="1157" spans="1:7" x14ac:dyDescent="0.15">
      <c r="A1157" s="25" t="s">
        <v>1290</v>
      </c>
      <c r="B1157" s="25" t="s">
        <v>304</v>
      </c>
      <c r="C1157" s="21">
        <v>2.67354</v>
      </c>
      <c r="D1157" s="22">
        <v>4.2416660000000004</v>
      </c>
      <c r="E1157" s="23">
        <f t="shared" si="38"/>
        <v>-0.36969577519776431</v>
      </c>
      <c r="F1157" s="24">
        <f t="shared" si="39"/>
        <v>1.0155467930639499E-4</v>
      </c>
      <c r="G1157" s="115"/>
    </row>
    <row r="1158" spans="1:7" x14ac:dyDescent="0.15">
      <c r="A1158" s="25" t="s">
        <v>88</v>
      </c>
      <c r="B1158" s="25" t="s">
        <v>89</v>
      </c>
      <c r="C1158" s="21">
        <v>10.718</v>
      </c>
      <c r="D1158" s="22">
        <v>6.7164979999999996</v>
      </c>
      <c r="E1158" s="23">
        <f t="shared" si="38"/>
        <v>0.59577208241556834</v>
      </c>
      <c r="F1158" s="24">
        <f t="shared" si="39"/>
        <v>4.0712428196546202E-4</v>
      </c>
      <c r="G1158" s="115"/>
    </row>
    <row r="1159" spans="1:7" x14ac:dyDescent="0.15">
      <c r="A1159" s="25" t="s">
        <v>90</v>
      </c>
      <c r="B1159" s="25" t="s">
        <v>91</v>
      </c>
      <c r="C1159" s="21">
        <v>6.8192729999999999</v>
      </c>
      <c r="D1159" s="22">
        <v>7.3226050000000003</v>
      </c>
      <c r="E1159" s="23">
        <f t="shared" si="38"/>
        <v>-6.873674054520218E-2</v>
      </c>
      <c r="F1159" s="24">
        <f t="shared" si="39"/>
        <v>2.5903075421267608E-4</v>
      </c>
      <c r="G1159" s="115"/>
    </row>
    <row r="1160" spans="1:7" x14ac:dyDescent="0.15">
      <c r="A1160" s="25" t="s">
        <v>448</v>
      </c>
      <c r="B1160" s="25" t="s">
        <v>87</v>
      </c>
      <c r="C1160" s="21">
        <v>12.413500000000001</v>
      </c>
      <c r="D1160" s="22">
        <v>12.71499</v>
      </c>
      <c r="E1160" s="23">
        <f t="shared" si="38"/>
        <v>-2.3711383178437351E-2</v>
      </c>
      <c r="F1160" s="24">
        <f t="shared" si="39"/>
        <v>4.715280158778003E-4</v>
      </c>
      <c r="G1160" s="115"/>
    </row>
    <row r="1161" spans="1:7" x14ac:dyDescent="0.15">
      <c r="A1161" s="25" t="s">
        <v>92</v>
      </c>
      <c r="B1161" s="25" t="s">
        <v>93</v>
      </c>
      <c r="C1161" s="21">
        <v>4.3791679999999999</v>
      </c>
      <c r="D1161" s="22">
        <v>4.0843619999999996</v>
      </c>
      <c r="E1161" s="23">
        <f t="shared" si="38"/>
        <v>7.217920448775117E-2</v>
      </c>
      <c r="F1161" s="24">
        <f t="shared" si="39"/>
        <v>1.6634312629279049E-4</v>
      </c>
      <c r="G1161" s="115"/>
    </row>
    <row r="1162" spans="1:7" x14ac:dyDescent="0.15">
      <c r="A1162" s="25" t="s">
        <v>1304</v>
      </c>
      <c r="B1162" s="25" t="s">
        <v>1405</v>
      </c>
      <c r="C1162" s="21">
        <v>1.529453</v>
      </c>
      <c r="D1162" s="22">
        <f>5908268/1000000</f>
        <v>5.9082679999999996</v>
      </c>
      <c r="E1162" s="23">
        <f t="shared" si="38"/>
        <v>-0.74113344215259025</v>
      </c>
      <c r="F1162" s="24">
        <f t="shared" si="39"/>
        <v>5.8096422319921798E-5</v>
      </c>
      <c r="G1162" s="115"/>
    </row>
    <row r="1163" spans="1:7" x14ac:dyDescent="0.15">
      <c r="A1163" s="25" t="s">
        <v>116</v>
      </c>
      <c r="B1163" s="25" t="s">
        <v>117</v>
      </c>
      <c r="C1163" s="21">
        <v>0.74054450000000005</v>
      </c>
      <c r="D1163" s="22">
        <v>0.2783639</v>
      </c>
      <c r="E1163" s="23">
        <f t="shared" si="38"/>
        <v>1.6603467619184817</v>
      </c>
      <c r="F1163" s="24">
        <f t="shared" si="39"/>
        <v>2.8129655516511675E-5</v>
      </c>
      <c r="G1163" s="115"/>
    </row>
    <row r="1164" spans="1:7" x14ac:dyDescent="0.15">
      <c r="A1164" s="25" t="s">
        <v>921</v>
      </c>
      <c r="B1164" s="25" t="s">
        <v>922</v>
      </c>
      <c r="C1164" s="21">
        <v>30.604320000000001</v>
      </c>
      <c r="D1164" s="22">
        <v>26.95382</v>
      </c>
      <c r="E1164" s="23">
        <f t="shared" si="38"/>
        <v>0.13543534831055482</v>
      </c>
      <c r="F1164" s="24">
        <f t="shared" si="39"/>
        <v>1.162508098996196E-3</v>
      </c>
      <c r="G1164" s="115"/>
    </row>
    <row r="1165" spans="1:7" x14ac:dyDescent="0.15">
      <c r="A1165" s="25" t="s">
        <v>378</v>
      </c>
      <c r="B1165" s="25" t="s">
        <v>379</v>
      </c>
      <c r="C1165" s="21">
        <v>2.244354</v>
      </c>
      <c r="D1165" s="22">
        <v>2.0697990000000002</v>
      </c>
      <c r="E1165" s="23">
        <f t="shared" si="38"/>
        <v>8.4334275936938763E-2</v>
      </c>
      <c r="F1165" s="24">
        <f t="shared" si="39"/>
        <v>8.5252006972038862E-5</v>
      </c>
      <c r="G1165" s="115"/>
    </row>
    <row r="1166" spans="1:7" x14ac:dyDescent="0.15">
      <c r="A1166" s="25" t="s">
        <v>923</v>
      </c>
      <c r="B1166" s="25" t="s">
        <v>924</v>
      </c>
      <c r="C1166" s="21">
        <v>5.6744870000000001</v>
      </c>
      <c r="D1166" s="22">
        <v>5.6713019999999998</v>
      </c>
      <c r="E1166" s="23">
        <f t="shared" si="38"/>
        <v>5.6159943519151767E-4</v>
      </c>
      <c r="F1166" s="24">
        <f t="shared" si="39"/>
        <v>2.1554594564259647E-4</v>
      </c>
      <c r="G1166" s="115"/>
    </row>
    <row r="1167" spans="1:7" x14ac:dyDescent="0.15">
      <c r="A1167" s="25" t="s">
        <v>925</v>
      </c>
      <c r="B1167" s="25" t="s">
        <v>926</v>
      </c>
      <c r="C1167" s="21">
        <v>11.316190000000001</v>
      </c>
      <c r="D1167" s="22">
        <v>6.3337630000000003</v>
      </c>
      <c r="E1167" s="23">
        <f t="shared" si="38"/>
        <v>0.78664563230420836</v>
      </c>
      <c r="F1167" s="24">
        <f t="shared" si="39"/>
        <v>4.2984658782746244E-4</v>
      </c>
      <c r="G1167" s="115"/>
    </row>
    <row r="1168" spans="1:7" x14ac:dyDescent="0.15">
      <c r="A1168" s="25" t="s">
        <v>11</v>
      </c>
      <c r="B1168" s="25" t="s">
        <v>305</v>
      </c>
      <c r="C1168" s="21">
        <v>7.3853070000000007E-2</v>
      </c>
      <c r="D1168" s="22">
        <v>5.0900819999999999E-2</v>
      </c>
      <c r="E1168" s="23">
        <f t="shared" si="38"/>
        <v>0.45092102641961374</v>
      </c>
      <c r="F1168" s="24">
        <f t="shared" si="39"/>
        <v>2.8053161125858377E-6</v>
      </c>
      <c r="G1168" s="115"/>
    </row>
    <row r="1169" spans="1:7" x14ac:dyDescent="0.15">
      <c r="A1169" s="25" t="s">
        <v>927</v>
      </c>
      <c r="B1169" s="25" t="s">
        <v>928</v>
      </c>
      <c r="C1169" s="21">
        <v>0.36491959999999996</v>
      </c>
      <c r="D1169" s="22">
        <v>0.4702807</v>
      </c>
      <c r="E1169" s="23">
        <f t="shared" si="38"/>
        <v>-0.22403874962336334</v>
      </c>
      <c r="F1169" s="24">
        <f t="shared" si="39"/>
        <v>1.3861506822646353E-5</v>
      </c>
      <c r="G1169" s="115"/>
    </row>
    <row r="1170" spans="1:7" x14ac:dyDescent="0.15">
      <c r="A1170" s="25" t="s">
        <v>597</v>
      </c>
      <c r="B1170" s="25" t="s">
        <v>929</v>
      </c>
      <c r="C1170" s="21">
        <v>0.43718509999999999</v>
      </c>
      <c r="D1170" s="22">
        <v>0.91302240000000001</v>
      </c>
      <c r="E1170" s="23">
        <f t="shared" si="38"/>
        <v>-0.52116716961161091</v>
      </c>
      <c r="F1170" s="24">
        <f t="shared" si="39"/>
        <v>1.6606518932963119E-5</v>
      </c>
      <c r="G1170" s="115"/>
    </row>
    <row r="1171" spans="1:7" x14ac:dyDescent="0.15">
      <c r="A1171" s="25" t="s">
        <v>930</v>
      </c>
      <c r="B1171" s="25" t="s">
        <v>931</v>
      </c>
      <c r="C1171" s="21">
        <v>9.0239340000000001E-2</v>
      </c>
      <c r="D1171" s="22">
        <v>8.7488990000000003E-2</v>
      </c>
      <c r="E1171" s="23">
        <f t="shared" si="38"/>
        <v>3.143652704185973E-2</v>
      </c>
      <c r="F1171" s="24">
        <f t="shared" si="39"/>
        <v>3.4277501868387011E-6</v>
      </c>
      <c r="G1171" s="115"/>
    </row>
    <row r="1172" spans="1:7" x14ac:dyDescent="0.15">
      <c r="A1172" s="25" t="s">
        <v>932</v>
      </c>
      <c r="B1172" s="25" t="s">
        <v>933</v>
      </c>
      <c r="C1172" s="21">
        <v>0.54303040000000002</v>
      </c>
      <c r="D1172" s="22">
        <v>0.4565864</v>
      </c>
      <c r="E1172" s="23">
        <f t="shared" si="38"/>
        <v>0.18932670793523432</v>
      </c>
      <c r="F1172" s="24">
        <f t="shared" si="39"/>
        <v>2.0627063042117714E-5</v>
      </c>
      <c r="G1172" s="115"/>
    </row>
    <row r="1173" spans="1:7" x14ac:dyDescent="0.15">
      <c r="A1173" s="25" t="s">
        <v>934</v>
      </c>
      <c r="B1173" s="25" t="s">
        <v>935</v>
      </c>
      <c r="C1173" s="21">
        <v>0.78150530000000007</v>
      </c>
      <c r="D1173" s="22">
        <v>0.89002059999999994</v>
      </c>
      <c r="E1173" s="23">
        <f t="shared" si="38"/>
        <v>-0.12192448129852262</v>
      </c>
      <c r="F1173" s="24">
        <f t="shared" si="39"/>
        <v>2.9685555524790355E-5</v>
      </c>
      <c r="G1173" s="115"/>
    </row>
    <row r="1174" spans="1:7" x14ac:dyDescent="0.15">
      <c r="A1174" s="25" t="s">
        <v>936</v>
      </c>
      <c r="B1174" s="25" t="s">
        <v>937</v>
      </c>
      <c r="C1174" s="21">
        <v>0.24062749999999999</v>
      </c>
      <c r="D1174" s="22">
        <v>4.5611279999999997E-2</v>
      </c>
      <c r="E1174" s="23">
        <f t="shared" si="38"/>
        <v>4.275613839383591</v>
      </c>
      <c r="F1174" s="24">
        <f t="shared" si="39"/>
        <v>9.1402592049490769E-6</v>
      </c>
      <c r="G1174" s="115"/>
    </row>
    <row r="1175" spans="1:7" x14ac:dyDescent="0.15">
      <c r="A1175" s="25" t="s">
        <v>938</v>
      </c>
      <c r="B1175" s="25" t="s">
        <v>939</v>
      </c>
      <c r="C1175" s="21">
        <v>1.524418E-2</v>
      </c>
      <c r="D1175" s="22">
        <v>0.20629420000000001</v>
      </c>
      <c r="E1175" s="23">
        <f t="shared" si="38"/>
        <v>-0.92610466023766058</v>
      </c>
      <c r="F1175" s="24">
        <f t="shared" si="39"/>
        <v>5.7905167350739478E-7</v>
      </c>
      <c r="G1175" s="115"/>
    </row>
    <row r="1176" spans="1:7" x14ac:dyDescent="0.15">
      <c r="A1176" s="25" t="s">
        <v>940</v>
      </c>
      <c r="B1176" s="25" t="s">
        <v>941</v>
      </c>
      <c r="C1176" s="21">
        <v>0.22826960000000002</v>
      </c>
      <c r="D1176" s="22">
        <v>0.2325644</v>
      </c>
      <c r="E1176" s="23">
        <f t="shared" si="38"/>
        <v>-1.8467142864514008E-2</v>
      </c>
      <c r="F1176" s="24">
        <f t="shared" si="39"/>
        <v>8.6708431605283858E-6</v>
      </c>
      <c r="G1176" s="115"/>
    </row>
    <row r="1177" spans="1:7" x14ac:dyDescent="0.15">
      <c r="A1177" s="25" t="s">
        <v>450</v>
      </c>
      <c r="B1177" s="25" t="s">
        <v>942</v>
      </c>
      <c r="C1177" s="21">
        <v>0.20357829999999999</v>
      </c>
      <c r="D1177" s="22">
        <v>0.54490740000000004</v>
      </c>
      <c r="E1177" s="23">
        <f t="shared" si="38"/>
        <v>-0.62639835685843148</v>
      </c>
      <c r="F1177" s="24">
        <f t="shared" si="39"/>
        <v>7.7329417065916597E-6</v>
      </c>
      <c r="G1177" s="115"/>
    </row>
    <row r="1178" spans="1:7" x14ac:dyDescent="0.15">
      <c r="A1178" s="25" t="s">
        <v>451</v>
      </c>
      <c r="B1178" s="25" t="s">
        <v>943</v>
      </c>
      <c r="C1178" s="21">
        <v>0.1474288</v>
      </c>
      <c r="D1178" s="22">
        <v>0.18176390000000001</v>
      </c>
      <c r="E1178" s="23">
        <f t="shared" si="38"/>
        <v>-0.1888994459295823</v>
      </c>
      <c r="F1178" s="24">
        <f t="shared" si="39"/>
        <v>5.6000974380509154E-6</v>
      </c>
      <c r="G1178" s="115"/>
    </row>
    <row r="1179" spans="1:7" x14ac:dyDescent="0.15">
      <c r="A1179" s="25" t="s">
        <v>944</v>
      </c>
      <c r="B1179" s="25" t="s">
        <v>945</v>
      </c>
      <c r="C1179" s="21">
        <v>5.6736120000000001E-2</v>
      </c>
      <c r="D1179" s="22">
        <v>1.19327E-3</v>
      </c>
      <c r="E1179" s="23">
        <f t="shared" si="38"/>
        <v>46.54675806816563</v>
      </c>
      <c r="F1179" s="24">
        <f t="shared" si="39"/>
        <v>2.1551270868171574E-6</v>
      </c>
      <c r="G1179" s="115"/>
    </row>
    <row r="1180" spans="1:7" x14ac:dyDescent="0.15">
      <c r="A1180" s="25" t="s">
        <v>946</v>
      </c>
      <c r="B1180" s="25" t="s">
        <v>947</v>
      </c>
      <c r="C1180" s="21">
        <v>8.5514850000000003E-2</v>
      </c>
      <c r="D1180" s="22">
        <v>4.6410349999999996E-2</v>
      </c>
      <c r="E1180" s="23">
        <f t="shared" si="38"/>
        <v>0.8425814500429325</v>
      </c>
      <c r="F1180" s="24">
        <f t="shared" si="39"/>
        <v>3.2482899704827572E-6</v>
      </c>
      <c r="G1180" s="115"/>
    </row>
    <row r="1181" spans="1:7" x14ac:dyDescent="0.15">
      <c r="A1181" s="25" t="s">
        <v>948</v>
      </c>
      <c r="B1181" s="25" t="s">
        <v>949</v>
      </c>
      <c r="C1181" s="21">
        <v>1.650751E-2</v>
      </c>
      <c r="D1181" s="22">
        <v>8.8943799999999986E-3</v>
      </c>
      <c r="E1181" s="23">
        <f t="shared" si="38"/>
        <v>0.85594836289881959</v>
      </c>
      <c r="F1181" s="24">
        <f t="shared" si="39"/>
        <v>6.2703938755249898E-7</v>
      </c>
      <c r="G1181" s="115"/>
    </row>
    <row r="1182" spans="1:7" x14ac:dyDescent="0.15">
      <c r="A1182" s="25" t="s">
        <v>783</v>
      </c>
      <c r="B1182" s="25" t="s">
        <v>996</v>
      </c>
      <c r="C1182" s="21">
        <v>0.1112233</v>
      </c>
      <c r="D1182" s="22">
        <v>1.4617610000000001</v>
      </c>
      <c r="E1182" s="23">
        <f t="shared" si="38"/>
        <v>-0.9239114328539344</v>
      </c>
      <c r="F1182" s="24">
        <f t="shared" si="39"/>
        <v>4.2248279670021617E-6</v>
      </c>
      <c r="G1182" s="115"/>
    </row>
    <row r="1183" spans="1:7" x14ac:dyDescent="0.15">
      <c r="A1183" s="25" t="s">
        <v>950</v>
      </c>
      <c r="B1183" s="25" t="s">
        <v>951</v>
      </c>
      <c r="C1183" s="21">
        <v>2.1913869999999998E-2</v>
      </c>
      <c r="D1183" s="22">
        <v>1.867599E-2</v>
      </c>
      <c r="E1183" s="23">
        <f t="shared" si="38"/>
        <v>0.173371264388126</v>
      </c>
      <c r="F1183" s="24">
        <f t="shared" si="39"/>
        <v>8.3240050278358635E-7</v>
      </c>
      <c r="G1183" s="115"/>
    </row>
    <row r="1184" spans="1:7" x14ac:dyDescent="0.15">
      <c r="A1184" s="25" t="s">
        <v>952</v>
      </c>
      <c r="B1184" s="25" t="s">
        <v>953</v>
      </c>
      <c r="C1184" s="21">
        <v>18.547319999999999</v>
      </c>
      <c r="D1184" s="22">
        <v>23.93899</v>
      </c>
      <c r="E1184" s="23">
        <f t="shared" si="38"/>
        <v>-0.22522545855109177</v>
      </c>
      <c r="F1184" s="24">
        <f t="shared" si="39"/>
        <v>7.0452177060866331E-4</v>
      </c>
      <c r="G1184" s="115"/>
    </row>
    <row r="1185" spans="1:7" x14ac:dyDescent="0.15">
      <c r="A1185" s="25" t="s">
        <v>1337</v>
      </c>
      <c r="B1185" s="25" t="s">
        <v>1336</v>
      </c>
      <c r="C1185" s="21">
        <v>13.22368</v>
      </c>
      <c r="D1185" s="22">
        <v>6.9775150000000004</v>
      </c>
      <c r="E1185" s="23">
        <f t="shared" si="38"/>
        <v>0.89518474700520168</v>
      </c>
      <c r="F1185" s="24">
        <f t="shared" si="39"/>
        <v>5.0230278269649566E-4</v>
      </c>
      <c r="G1185" s="115"/>
    </row>
    <row r="1186" spans="1:7" x14ac:dyDescent="0.15">
      <c r="A1186" s="25" t="s">
        <v>954</v>
      </c>
      <c r="B1186" s="25" t="s">
        <v>955</v>
      </c>
      <c r="C1186" s="21">
        <v>0.1191155</v>
      </c>
      <c r="D1186" s="22">
        <v>2.3843000000000001E-4</v>
      </c>
      <c r="E1186" s="23">
        <f t="shared" si="38"/>
        <v>498.5826867424401</v>
      </c>
      <c r="F1186" s="24">
        <f t="shared" si="39"/>
        <v>4.524613958616999E-6</v>
      </c>
      <c r="G1186" s="115"/>
    </row>
    <row r="1187" spans="1:7" x14ac:dyDescent="0.15">
      <c r="A1187" s="25" t="s">
        <v>956</v>
      </c>
      <c r="B1187" s="25" t="s">
        <v>957</v>
      </c>
      <c r="C1187" s="21">
        <v>5.17098E-2</v>
      </c>
      <c r="D1187" s="22">
        <v>6.1449999999999998E-2</v>
      </c>
      <c r="E1187" s="23">
        <f t="shared" si="38"/>
        <v>-0.15850610252237585</v>
      </c>
      <c r="F1187" s="24">
        <f t="shared" si="39"/>
        <v>1.9642018282867745E-6</v>
      </c>
      <c r="G1187" s="115"/>
    </row>
    <row r="1188" spans="1:7" x14ac:dyDescent="0.15">
      <c r="A1188" s="25" t="s">
        <v>958</v>
      </c>
      <c r="B1188" s="25" t="s">
        <v>959</v>
      </c>
      <c r="C1188" s="21">
        <v>5.252511E-2</v>
      </c>
      <c r="D1188" s="22">
        <v>9.5567920000000001E-2</v>
      </c>
      <c r="E1188" s="23">
        <f t="shared" si="38"/>
        <v>-0.45038973329125509</v>
      </c>
      <c r="F1188" s="24">
        <f t="shared" si="39"/>
        <v>1.9951714586589764E-6</v>
      </c>
      <c r="G1188" s="115"/>
    </row>
    <row r="1189" spans="1:7" x14ac:dyDescent="0.15">
      <c r="A1189" s="25" t="s">
        <v>1754</v>
      </c>
      <c r="B1189" s="25" t="s">
        <v>997</v>
      </c>
      <c r="C1189" s="21">
        <v>0.60071549999999996</v>
      </c>
      <c r="D1189" s="22">
        <v>1.5394099999999999</v>
      </c>
      <c r="E1189" s="23">
        <f t="shared" si="38"/>
        <v>-0.60977549840523326</v>
      </c>
      <c r="F1189" s="24">
        <f t="shared" si="39"/>
        <v>2.2818237227376703E-5</v>
      </c>
      <c r="G1189" s="115"/>
    </row>
    <row r="1190" spans="1:7" x14ac:dyDescent="0.15">
      <c r="A1190" s="25" t="s">
        <v>960</v>
      </c>
      <c r="B1190" s="25" t="s">
        <v>961</v>
      </c>
      <c r="C1190" s="21">
        <v>2.4764700000000001E-2</v>
      </c>
      <c r="D1190" s="22">
        <v>5.1757480000000002E-2</v>
      </c>
      <c r="E1190" s="23">
        <f t="shared" si="38"/>
        <v>-0.52152423185982011</v>
      </c>
      <c r="F1190" s="24">
        <f t="shared" si="39"/>
        <v>9.4068956014089173E-7</v>
      </c>
      <c r="G1190" s="115"/>
    </row>
    <row r="1191" spans="1:7" x14ac:dyDescent="0.15">
      <c r="A1191" s="25" t="s">
        <v>1753</v>
      </c>
      <c r="B1191" s="25" t="s">
        <v>1335</v>
      </c>
      <c r="C1191" s="21">
        <v>0.16032350000000001</v>
      </c>
      <c r="D1191" s="22">
        <v>0.86509540000000007</v>
      </c>
      <c r="E1191" s="23">
        <f t="shared" si="38"/>
        <v>-0.81467535256805201</v>
      </c>
      <c r="F1191" s="24">
        <f t="shared" si="39"/>
        <v>6.0899038831582161E-6</v>
      </c>
      <c r="G1191" s="115"/>
    </row>
    <row r="1192" spans="1:7" x14ac:dyDescent="0.15">
      <c r="A1192" s="25" t="s">
        <v>962</v>
      </c>
      <c r="B1192" s="25" t="s">
        <v>963</v>
      </c>
      <c r="C1192" s="21">
        <v>0.48349449999999999</v>
      </c>
      <c r="D1192" s="22">
        <v>0.39864850000000002</v>
      </c>
      <c r="E1192" s="23">
        <f t="shared" si="38"/>
        <v>0.21283411326017765</v>
      </c>
      <c r="F1192" s="24">
        <f t="shared" si="39"/>
        <v>1.8365586037203778E-5</v>
      </c>
      <c r="G1192" s="115"/>
    </row>
    <row r="1193" spans="1:7" x14ac:dyDescent="0.15">
      <c r="A1193" s="25" t="s">
        <v>964</v>
      </c>
      <c r="B1193" s="25" t="s">
        <v>965</v>
      </c>
      <c r="C1193" s="21">
        <v>4.8748799999999998E-3</v>
      </c>
      <c r="D1193" s="22">
        <v>0.33575650000000001</v>
      </c>
      <c r="E1193" s="23">
        <f t="shared" si="38"/>
        <v>-0.985480906549836</v>
      </c>
      <c r="F1193" s="24">
        <f t="shared" si="39"/>
        <v>1.8517279526663479E-7</v>
      </c>
      <c r="G1193" s="115"/>
    </row>
    <row r="1194" spans="1:7" x14ac:dyDescent="0.15">
      <c r="A1194" s="25" t="s">
        <v>763</v>
      </c>
      <c r="B1194" s="25" t="s">
        <v>1320</v>
      </c>
      <c r="C1194" s="21">
        <v>0.4349306</v>
      </c>
      <c r="D1194" s="22">
        <v>0.34397</v>
      </c>
      <c r="E1194" s="23">
        <f t="shared" si="38"/>
        <v>0.26444341076256661</v>
      </c>
      <c r="F1194" s="24">
        <f t="shared" si="39"/>
        <v>1.6520881529185258E-5</v>
      </c>
      <c r="G1194" s="115"/>
    </row>
    <row r="1195" spans="1:7" x14ac:dyDescent="0.15">
      <c r="A1195" s="25" t="s">
        <v>966</v>
      </c>
      <c r="B1195" s="25" t="s">
        <v>967</v>
      </c>
      <c r="C1195" s="126">
        <v>0.17379220000000001</v>
      </c>
      <c r="D1195" s="142">
        <v>4.5223489999999998E-2</v>
      </c>
      <c r="E1195" s="143">
        <f t="shared" si="38"/>
        <v>2.8429630265156454</v>
      </c>
      <c r="F1195" s="144">
        <f t="shared" si="39"/>
        <v>6.6015137746032819E-6</v>
      </c>
      <c r="G1195" s="115"/>
    </row>
    <row r="1196" spans="1:7" s="4" customFormat="1" x14ac:dyDescent="0.15">
      <c r="A1196" s="107" t="s">
        <v>564</v>
      </c>
      <c r="B1196" s="26"/>
      <c r="C1196" s="157">
        <f>SUM(C899:C1195)</f>
        <v>2828.6334524000004</v>
      </c>
      <c r="D1196" s="157">
        <f>SUM(D899:D1195)</f>
        <v>3145.5085706599994</v>
      </c>
      <c r="E1196" s="153">
        <f t="shared" si="38"/>
        <v>-0.1007389142778623</v>
      </c>
      <c r="F1196" s="154">
        <f t="shared" si="39"/>
        <v>0.10744591931814108</v>
      </c>
      <c r="G1196" s="115"/>
    </row>
    <row r="1197" spans="1:7" x14ac:dyDescent="0.15">
      <c r="E1197" s="32"/>
      <c r="G1197" s="115"/>
    </row>
    <row r="1198" spans="1:7" s="4" customFormat="1" x14ac:dyDescent="0.15">
      <c r="A1198" s="33" t="s">
        <v>469</v>
      </c>
      <c r="B1198" s="34" t="s">
        <v>999</v>
      </c>
      <c r="C1198" s="161" t="s">
        <v>375</v>
      </c>
      <c r="D1198" s="162"/>
      <c r="E1198" s="163"/>
      <c r="F1198" s="35"/>
      <c r="G1198" s="115"/>
    </row>
    <row r="1199" spans="1:7" s="10" customFormat="1" x14ac:dyDescent="0.15">
      <c r="A1199" s="36"/>
      <c r="B1199" s="37"/>
      <c r="C1199" s="7" t="s">
        <v>1715</v>
      </c>
      <c r="D1199" s="8" t="s">
        <v>531</v>
      </c>
      <c r="E1199" s="39" t="s">
        <v>980</v>
      </c>
      <c r="F1199" s="40" t="s">
        <v>981</v>
      </c>
      <c r="G1199" s="115"/>
    </row>
    <row r="1200" spans="1:7" x14ac:dyDescent="0.15">
      <c r="A1200" s="25" t="s">
        <v>1663</v>
      </c>
      <c r="B1200" s="20" t="s">
        <v>354</v>
      </c>
      <c r="C1200" s="21">
        <v>9.294238</v>
      </c>
      <c r="D1200" s="22">
        <v>3.4433389999999999</v>
      </c>
      <c r="E1200" s="23">
        <f t="shared" ref="E1200:E1263" si="40">IF(ISERROR(C1200/D1200-1),"",((C1200/D1200-1)))</f>
        <v>1.6991934282392758</v>
      </c>
      <c r="F1200" s="24">
        <f t="shared" ref="F1200:F1263" si="41">C1200/$C$1705</f>
        <v>3.5304254265405036E-4</v>
      </c>
      <c r="G1200" s="115"/>
    </row>
    <row r="1201" spans="1:7" x14ac:dyDescent="0.15">
      <c r="A1201" s="25" t="s">
        <v>897</v>
      </c>
      <c r="B1201" s="25" t="s">
        <v>1011</v>
      </c>
      <c r="C1201" s="21">
        <v>0.42159160000000001</v>
      </c>
      <c r="D1201" s="22">
        <v>0.91597799999999996</v>
      </c>
      <c r="E1201" s="23">
        <f t="shared" si="40"/>
        <v>-0.53973610719908116</v>
      </c>
      <c r="F1201" s="24">
        <f t="shared" si="41"/>
        <v>1.6014198304970172E-5</v>
      </c>
      <c r="G1201" s="115"/>
    </row>
    <row r="1202" spans="1:7" x14ac:dyDescent="0.15">
      <c r="A1202" s="25" t="s">
        <v>410</v>
      </c>
      <c r="B1202" s="25" t="s">
        <v>1012</v>
      </c>
      <c r="C1202" s="21">
        <v>4.9237419999999998</v>
      </c>
      <c r="D1202" s="22">
        <v>2.880957</v>
      </c>
      <c r="E1202" s="23">
        <f t="shared" si="40"/>
        <v>0.70906473092100986</v>
      </c>
      <c r="F1202" s="24">
        <f t="shared" si="41"/>
        <v>1.8702882313241165E-4</v>
      </c>
      <c r="G1202" s="115"/>
    </row>
    <row r="1203" spans="1:7" x14ac:dyDescent="0.15">
      <c r="A1203" s="25" t="s">
        <v>410</v>
      </c>
      <c r="B1203" s="25" t="s">
        <v>1346</v>
      </c>
      <c r="C1203" s="21">
        <v>9.0924689999999995</v>
      </c>
      <c r="D1203" s="22">
        <v>8.2368889999999997</v>
      </c>
      <c r="E1203" s="23">
        <f t="shared" si="40"/>
        <v>0.10387174089635054</v>
      </c>
      <c r="F1203" s="24">
        <f t="shared" si="41"/>
        <v>3.4537832738554047E-4</v>
      </c>
      <c r="G1203" s="115"/>
    </row>
    <row r="1204" spans="1:7" x14ac:dyDescent="0.15">
      <c r="A1204" s="25" t="s">
        <v>411</v>
      </c>
      <c r="B1204" s="25" t="s">
        <v>1013</v>
      </c>
      <c r="C1204" s="21">
        <v>3.616018</v>
      </c>
      <c r="D1204" s="22">
        <v>3.857297</v>
      </c>
      <c r="E1204" s="23">
        <f t="shared" si="40"/>
        <v>-6.2551315078927083E-2</v>
      </c>
      <c r="F1204" s="24">
        <f t="shared" si="41"/>
        <v>1.3735479864006214E-4</v>
      </c>
      <c r="G1204" s="115"/>
    </row>
    <row r="1205" spans="1:7" x14ac:dyDescent="0.15">
      <c r="A1205" s="25" t="s">
        <v>412</v>
      </c>
      <c r="B1205" s="25" t="s">
        <v>1014</v>
      </c>
      <c r="C1205" s="21">
        <v>0.24655070000000001</v>
      </c>
      <c r="D1205" s="22">
        <v>0.31406849999999997</v>
      </c>
      <c r="E1205" s="23">
        <f t="shared" si="40"/>
        <v>-0.21497794270995008</v>
      </c>
      <c r="F1205" s="24">
        <f t="shared" si="41"/>
        <v>9.3652525383077105E-6</v>
      </c>
      <c r="G1205" s="115"/>
    </row>
    <row r="1206" spans="1:7" x14ac:dyDescent="0.15">
      <c r="A1206" s="25" t="s">
        <v>98</v>
      </c>
      <c r="B1206" s="25" t="s">
        <v>99</v>
      </c>
      <c r="C1206" s="21">
        <v>8.2358500000000012E-3</v>
      </c>
      <c r="D1206" s="22">
        <v>0</v>
      </c>
      <c r="E1206" s="23" t="str">
        <f t="shared" si="40"/>
        <v/>
      </c>
      <c r="F1206" s="24">
        <f t="shared" si="41"/>
        <v>3.128395705938842E-7</v>
      </c>
      <c r="G1206" s="115"/>
    </row>
    <row r="1207" spans="1:7" x14ac:dyDescent="0.15">
      <c r="A1207" s="25" t="s">
        <v>1015</v>
      </c>
      <c r="B1207" s="25" t="s">
        <v>1016</v>
      </c>
      <c r="C1207" s="21">
        <v>2.5848979999999999</v>
      </c>
      <c r="D1207" s="22">
        <v>23.13082</v>
      </c>
      <c r="E1207" s="23">
        <f t="shared" si="40"/>
        <v>-0.88824875209785037</v>
      </c>
      <c r="F1207" s="24">
        <f t="shared" si="41"/>
        <v>9.8187604236234263E-5</v>
      </c>
      <c r="G1207" s="115"/>
    </row>
    <row r="1208" spans="1:7" x14ac:dyDescent="0.15">
      <c r="A1208" s="25" t="s">
        <v>1017</v>
      </c>
      <c r="B1208" s="25" t="s">
        <v>1018</v>
      </c>
      <c r="C1208" s="21">
        <v>14.723190000000001</v>
      </c>
      <c r="D1208" s="22">
        <v>10.922499999999999</v>
      </c>
      <c r="E1208" s="23">
        <f t="shared" si="40"/>
        <v>0.34796887159533085</v>
      </c>
      <c r="F1208" s="24">
        <f t="shared" si="41"/>
        <v>5.5926181722252947E-4</v>
      </c>
      <c r="G1208" s="115"/>
    </row>
    <row r="1209" spans="1:7" x14ac:dyDescent="0.15">
      <c r="A1209" s="25" t="s">
        <v>1019</v>
      </c>
      <c r="B1209" s="25" t="s">
        <v>1020</v>
      </c>
      <c r="C1209" s="21">
        <v>1.89608</v>
      </c>
      <c r="D1209" s="22">
        <v>3.7518570000000002</v>
      </c>
      <c r="E1209" s="23">
        <f t="shared" si="40"/>
        <v>-0.49462892642230238</v>
      </c>
      <c r="F1209" s="24">
        <f t="shared" si="41"/>
        <v>7.2022784899148466E-5</v>
      </c>
      <c r="G1209" s="115"/>
    </row>
    <row r="1210" spans="1:7" x14ac:dyDescent="0.15">
      <c r="A1210" s="25" t="s">
        <v>1664</v>
      </c>
      <c r="B1210" s="25" t="s">
        <v>1665</v>
      </c>
      <c r="C1210" s="21">
        <v>0.32876430000000001</v>
      </c>
      <c r="D1210" s="22">
        <v>0</v>
      </c>
      <c r="E1210" s="23" t="str">
        <f t="shared" si="40"/>
        <v/>
      </c>
      <c r="F1210" s="24">
        <f t="shared" si="41"/>
        <v>1.2488144203524702E-5</v>
      </c>
      <c r="G1210" s="115"/>
    </row>
    <row r="1211" spans="1:7" x14ac:dyDescent="0.15">
      <c r="A1211" s="25" t="s">
        <v>436</v>
      </c>
      <c r="B1211" s="25" t="s">
        <v>1021</v>
      </c>
      <c r="C1211" s="21">
        <v>1.1857340000000001E-2</v>
      </c>
      <c r="D1211" s="22">
        <v>0.1069542</v>
      </c>
      <c r="E1211" s="23">
        <f t="shared" si="40"/>
        <v>-0.88913628450308635</v>
      </c>
      <c r="F1211" s="24">
        <f t="shared" si="41"/>
        <v>4.5040222369101999E-7</v>
      </c>
      <c r="G1211" s="115"/>
    </row>
    <row r="1212" spans="1:7" x14ac:dyDescent="0.15">
      <c r="A1212" s="25" t="s">
        <v>1022</v>
      </c>
      <c r="B1212" s="25" t="s">
        <v>1023</v>
      </c>
      <c r="C1212" s="21">
        <v>0.2223435</v>
      </c>
      <c r="D1212" s="22">
        <v>5.9475340000000001</v>
      </c>
      <c r="E1212" s="23">
        <f t="shared" si="40"/>
        <v>-0.96261585053570098</v>
      </c>
      <c r="F1212" s="24">
        <f t="shared" si="41"/>
        <v>8.44573967038512E-6</v>
      </c>
      <c r="G1212" s="115"/>
    </row>
    <row r="1213" spans="1:7" x14ac:dyDescent="0.15">
      <c r="A1213" s="25" t="s">
        <v>1024</v>
      </c>
      <c r="B1213" s="25" t="s">
        <v>1025</v>
      </c>
      <c r="C1213" s="21">
        <v>5.3043810000000002</v>
      </c>
      <c r="D1213" s="22">
        <v>0.90930140000000004</v>
      </c>
      <c r="E1213" s="23">
        <f t="shared" si="40"/>
        <v>4.8334684187223287</v>
      </c>
      <c r="F1213" s="24">
        <f t="shared" si="41"/>
        <v>2.0148743290690797E-4</v>
      </c>
      <c r="G1213" s="115"/>
    </row>
    <row r="1214" spans="1:7" x14ac:dyDescent="0.15">
      <c r="A1214" s="25" t="s">
        <v>1026</v>
      </c>
      <c r="B1214" s="25" t="s">
        <v>1027</v>
      </c>
      <c r="C1214" s="21">
        <v>8.3531399999999992E-2</v>
      </c>
      <c r="D1214" s="22">
        <v>9.6603899999999996E-3</v>
      </c>
      <c r="E1214" s="23">
        <f t="shared" si="40"/>
        <v>7.6467937629847231</v>
      </c>
      <c r="F1214" s="24">
        <f t="shared" si="41"/>
        <v>3.172948427558294E-6</v>
      </c>
      <c r="G1214" s="115"/>
    </row>
    <row r="1215" spans="1:7" x14ac:dyDescent="0.15">
      <c r="A1215" s="25" t="s">
        <v>1028</v>
      </c>
      <c r="B1215" s="25" t="s">
        <v>1029</v>
      </c>
      <c r="C1215" s="21">
        <v>7.8650700000000004E-2</v>
      </c>
      <c r="D1215" s="22">
        <v>0.11075860000000001</v>
      </c>
      <c r="E1215" s="23">
        <f t="shared" si="40"/>
        <v>-0.28989080757611607</v>
      </c>
      <c r="F1215" s="24">
        <f t="shared" si="41"/>
        <v>2.98755455902043E-6</v>
      </c>
      <c r="G1215" s="115"/>
    </row>
    <row r="1216" spans="1:7" x14ac:dyDescent="0.15">
      <c r="A1216" s="25" t="s">
        <v>437</v>
      </c>
      <c r="B1216" s="25" t="s">
        <v>1032</v>
      </c>
      <c r="C1216" s="21">
        <v>2.455006</v>
      </c>
      <c r="D1216" s="22">
        <v>2.0428519999999999</v>
      </c>
      <c r="E1216" s="23">
        <f t="shared" si="40"/>
        <v>0.20175421420641348</v>
      </c>
      <c r="F1216" s="24">
        <f t="shared" si="41"/>
        <v>9.3253643867410068E-5</v>
      </c>
      <c r="G1216" s="115"/>
    </row>
    <row r="1217" spans="1:7" x14ac:dyDescent="0.15">
      <c r="A1217" s="25" t="s">
        <v>1030</v>
      </c>
      <c r="B1217" s="25" t="s">
        <v>1031</v>
      </c>
      <c r="C1217" s="21">
        <v>3.4106350000000001</v>
      </c>
      <c r="D1217" s="22">
        <v>0.87454919999999992</v>
      </c>
      <c r="E1217" s="23">
        <f t="shared" si="40"/>
        <v>2.8998777884651892</v>
      </c>
      <c r="F1217" s="24">
        <f t="shared" si="41"/>
        <v>1.2955330522684025E-4</v>
      </c>
      <c r="G1217" s="115"/>
    </row>
    <row r="1218" spans="1:7" x14ac:dyDescent="0.15">
      <c r="A1218" s="25" t="s">
        <v>1033</v>
      </c>
      <c r="B1218" s="25" t="s">
        <v>1034</v>
      </c>
      <c r="C1218" s="21">
        <v>9.5848070000000007E-2</v>
      </c>
      <c r="D1218" s="22">
        <v>0.50390020000000002</v>
      </c>
      <c r="E1218" s="23">
        <f t="shared" si="40"/>
        <v>-0.80978759286064972</v>
      </c>
      <c r="F1218" s="24">
        <f t="shared" si="41"/>
        <v>3.6407983463822864E-6</v>
      </c>
      <c r="G1218" s="115"/>
    </row>
    <row r="1219" spans="1:7" x14ac:dyDescent="0.15">
      <c r="A1219" s="25" t="s">
        <v>1035</v>
      </c>
      <c r="B1219" s="25" t="s">
        <v>1036</v>
      </c>
      <c r="C1219" s="21">
        <v>0.60714659999999998</v>
      </c>
      <c r="D1219" s="22">
        <v>0.94823840000000004</v>
      </c>
      <c r="E1219" s="23">
        <f t="shared" si="40"/>
        <v>-0.35971101781999126</v>
      </c>
      <c r="F1219" s="24">
        <f t="shared" si="41"/>
        <v>2.3062523192085427E-5</v>
      </c>
      <c r="G1219" s="115"/>
    </row>
    <row r="1220" spans="1:7" x14ac:dyDescent="0.15">
      <c r="A1220" s="25" t="s">
        <v>1037</v>
      </c>
      <c r="B1220" s="25" t="s">
        <v>1038</v>
      </c>
      <c r="C1220" s="21">
        <v>1.197581E-2</v>
      </c>
      <c r="D1220" s="22">
        <v>0.17998310000000001</v>
      </c>
      <c r="E1220" s="23">
        <f t="shared" si="40"/>
        <v>-0.93346147499404108</v>
      </c>
      <c r="F1220" s="24">
        <f t="shared" si="41"/>
        <v>4.5490231826878147E-7</v>
      </c>
      <c r="G1220" s="115"/>
    </row>
    <row r="1221" spans="1:7" x14ac:dyDescent="0.15">
      <c r="A1221" s="25" t="s">
        <v>1039</v>
      </c>
      <c r="B1221" s="25" t="s">
        <v>1040</v>
      </c>
      <c r="C1221" s="21">
        <v>3.9527890000000001</v>
      </c>
      <c r="D1221" s="22">
        <v>2.1171820000000001</v>
      </c>
      <c r="E1221" s="23">
        <f t="shared" si="40"/>
        <v>0.86700482055864825</v>
      </c>
      <c r="F1221" s="24">
        <f t="shared" si="41"/>
        <v>1.5014707812893981E-4</v>
      </c>
      <c r="G1221" s="115"/>
    </row>
    <row r="1222" spans="1:7" x14ac:dyDescent="0.15">
      <c r="A1222" s="25" t="s">
        <v>1041</v>
      </c>
      <c r="B1222" s="25" t="s">
        <v>1042</v>
      </c>
      <c r="C1222" s="21">
        <v>0.12566430000000001</v>
      </c>
      <c r="D1222" s="22">
        <v>8.0823610000000004E-2</v>
      </c>
      <c r="E1222" s="23">
        <f t="shared" si="40"/>
        <v>0.5547969213451367</v>
      </c>
      <c r="F1222" s="24">
        <f t="shared" si="41"/>
        <v>4.773370769377908E-6</v>
      </c>
      <c r="G1222" s="115"/>
    </row>
    <row r="1223" spans="1:7" x14ac:dyDescent="0.15">
      <c r="A1223" s="25" t="s">
        <v>1043</v>
      </c>
      <c r="B1223" s="25" t="s">
        <v>1044</v>
      </c>
      <c r="C1223" s="21">
        <v>0.27445370000000002</v>
      </c>
      <c r="D1223" s="22">
        <v>0.39793620000000002</v>
      </c>
      <c r="E1223" s="23">
        <f t="shared" si="40"/>
        <v>-0.31030728041329236</v>
      </c>
      <c r="F1223" s="24">
        <f t="shared" si="41"/>
        <v>1.0425150731970922E-5</v>
      </c>
      <c r="G1223" s="115"/>
    </row>
    <row r="1224" spans="1:7" x14ac:dyDescent="0.15">
      <c r="A1224" s="25" t="s">
        <v>1045</v>
      </c>
      <c r="B1224" s="25" t="s">
        <v>1046</v>
      </c>
      <c r="C1224" s="21">
        <v>15.50582</v>
      </c>
      <c r="D1224" s="22">
        <v>26.83135</v>
      </c>
      <c r="E1224" s="23">
        <f t="shared" si="40"/>
        <v>-0.42210063973672585</v>
      </c>
      <c r="F1224" s="24">
        <f t="shared" si="41"/>
        <v>5.8899009458720846E-4</v>
      </c>
      <c r="G1224" s="115"/>
    </row>
    <row r="1225" spans="1:7" x14ac:dyDescent="0.15">
      <c r="A1225" s="61" t="s">
        <v>401</v>
      </c>
      <c r="B1225" s="25" t="s">
        <v>402</v>
      </c>
      <c r="C1225" s="21">
        <v>34.5319</v>
      </c>
      <c r="D1225" s="22">
        <v>37.93788</v>
      </c>
      <c r="E1225" s="23">
        <f t="shared" si="40"/>
        <v>-8.9777815734564004E-2</v>
      </c>
      <c r="F1225" s="24">
        <f t="shared" si="41"/>
        <v>1.3116976107858873E-3</v>
      </c>
      <c r="G1225" s="115"/>
    </row>
    <row r="1226" spans="1:7" x14ac:dyDescent="0.15">
      <c r="A1226" s="25" t="s">
        <v>1047</v>
      </c>
      <c r="B1226" s="25" t="s">
        <v>1048</v>
      </c>
      <c r="C1226" s="21">
        <v>2.3939330000000001</v>
      </c>
      <c r="D1226" s="22">
        <v>0.833229</v>
      </c>
      <c r="E1226" s="23">
        <f t="shared" si="40"/>
        <v>1.8730793095295533</v>
      </c>
      <c r="F1226" s="24">
        <f t="shared" si="41"/>
        <v>9.0933779968130669E-5</v>
      </c>
      <c r="G1226" s="115"/>
    </row>
    <row r="1227" spans="1:7" x14ac:dyDescent="0.15">
      <c r="A1227" s="25" t="s">
        <v>1049</v>
      </c>
      <c r="B1227" s="25" t="s">
        <v>1050</v>
      </c>
      <c r="C1227" s="21">
        <v>4.4493049999999998</v>
      </c>
      <c r="D1227" s="22">
        <v>4.6893589999999996</v>
      </c>
      <c r="E1227" s="23">
        <f t="shared" si="40"/>
        <v>-5.1191218245393411E-2</v>
      </c>
      <c r="F1227" s="24">
        <f t="shared" si="41"/>
        <v>1.6900728712169623E-4</v>
      </c>
      <c r="G1227" s="115"/>
    </row>
    <row r="1228" spans="1:7" x14ac:dyDescent="0.15">
      <c r="A1228" s="61" t="s">
        <v>398</v>
      </c>
      <c r="B1228" s="25" t="s">
        <v>470</v>
      </c>
      <c r="C1228" s="21">
        <v>0.4929135</v>
      </c>
      <c r="D1228" s="22">
        <v>0.43493570000000004</v>
      </c>
      <c r="E1228" s="23">
        <f t="shared" si="40"/>
        <v>0.13330200303171247</v>
      </c>
      <c r="F1228" s="24">
        <f t="shared" si="41"/>
        <v>1.8723367676673145E-5</v>
      </c>
      <c r="G1228" s="115"/>
    </row>
    <row r="1229" spans="1:7" x14ac:dyDescent="0.15">
      <c r="A1229" s="61" t="s">
        <v>1051</v>
      </c>
      <c r="B1229" s="25" t="s">
        <v>1052</v>
      </c>
      <c r="C1229" s="21">
        <v>2.1329377999999997</v>
      </c>
      <c r="D1229" s="22">
        <v>2.4598525000000002</v>
      </c>
      <c r="E1229" s="23">
        <f t="shared" si="40"/>
        <v>-0.13290012307648547</v>
      </c>
      <c r="F1229" s="24">
        <f t="shared" si="41"/>
        <v>8.1019851679603678E-5</v>
      </c>
      <c r="G1229" s="115"/>
    </row>
    <row r="1230" spans="1:7" x14ac:dyDescent="0.15">
      <c r="A1230" s="61" t="s">
        <v>1053</v>
      </c>
      <c r="B1230" s="25" t="s">
        <v>1054</v>
      </c>
      <c r="C1230" s="21">
        <v>4.5824780000000001</v>
      </c>
      <c r="D1230" s="22">
        <v>5.1437730000000004</v>
      </c>
      <c r="E1230" s="23">
        <f t="shared" si="40"/>
        <v>-0.10912126176641157</v>
      </c>
      <c r="F1230" s="24">
        <f t="shared" si="41"/>
        <v>1.7406587659754867E-4</v>
      </c>
      <c r="G1230" s="115"/>
    </row>
    <row r="1231" spans="1:7" x14ac:dyDescent="0.15">
      <c r="A1231" s="25" t="s">
        <v>789</v>
      </c>
      <c r="B1231" s="25" t="s">
        <v>81</v>
      </c>
      <c r="C1231" s="21">
        <v>1.40923</v>
      </c>
      <c r="D1231" s="22">
        <v>0</v>
      </c>
      <c r="E1231" s="23" t="str">
        <f t="shared" si="40"/>
        <v/>
      </c>
      <c r="F1231" s="24">
        <f t="shared" si="41"/>
        <v>5.3529739865104317E-5</v>
      </c>
      <c r="G1231" s="115"/>
    </row>
    <row r="1232" spans="1:7" x14ac:dyDescent="0.15">
      <c r="A1232" s="25" t="s">
        <v>790</v>
      </c>
      <c r="B1232" s="25" t="s">
        <v>82</v>
      </c>
      <c r="C1232" s="21">
        <v>7.7480350000000003E-2</v>
      </c>
      <c r="D1232" s="22">
        <v>1.1314690000000001E-2</v>
      </c>
      <c r="E1232" s="23">
        <f t="shared" si="40"/>
        <v>5.8477660457334668</v>
      </c>
      <c r="F1232" s="24">
        <f t="shared" si="41"/>
        <v>2.9430986994012584E-6</v>
      </c>
      <c r="G1232" s="115"/>
    </row>
    <row r="1233" spans="1:7" x14ac:dyDescent="0.15">
      <c r="A1233" s="61" t="s">
        <v>320</v>
      </c>
      <c r="B1233" s="25" t="s">
        <v>318</v>
      </c>
      <c r="C1233" s="21">
        <v>2.2725390000000001</v>
      </c>
      <c r="D1233" s="22">
        <v>4.6093789999999997</v>
      </c>
      <c r="E1233" s="23">
        <f t="shared" si="40"/>
        <v>-0.50697501767591679</v>
      </c>
      <c r="F1233" s="24">
        <f t="shared" si="41"/>
        <v>8.6322616963380224E-5</v>
      </c>
      <c r="G1233" s="115"/>
    </row>
    <row r="1234" spans="1:7" x14ac:dyDescent="0.15">
      <c r="A1234" s="61" t="s">
        <v>1081</v>
      </c>
      <c r="B1234" s="25" t="s">
        <v>1082</v>
      </c>
      <c r="C1234" s="21">
        <v>0.8405758000000001</v>
      </c>
      <c r="D1234" s="22">
        <v>0.87164680000000005</v>
      </c>
      <c r="E1234" s="23">
        <f t="shared" si="40"/>
        <v>-3.5646319128344151E-2</v>
      </c>
      <c r="F1234" s="24">
        <f t="shared" si="41"/>
        <v>3.1929354265025551E-5</v>
      </c>
      <c r="G1234" s="115"/>
    </row>
    <row r="1235" spans="1:7" x14ac:dyDescent="0.15">
      <c r="A1235" s="25" t="s">
        <v>1298</v>
      </c>
      <c r="B1235" s="25" t="s">
        <v>1669</v>
      </c>
      <c r="C1235" s="21">
        <v>5.7433649999999998</v>
      </c>
      <c r="D1235" s="22">
        <v>6.2145279999999996</v>
      </c>
      <c r="E1235" s="23">
        <f t="shared" si="40"/>
        <v>-7.581637736606861E-2</v>
      </c>
      <c r="F1235" s="24">
        <f t="shared" si="41"/>
        <v>2.1816228323293205E-4</v>
      </c>
      <c r="G1235" s="115"/>
    </row>
    <row r="1236" spans="1:7" x14ac:dyDescent="0.15">
      <c r="A1236" s="61" t="s">
        <v>1083</v>
      </c>
      <c r="B1236" s="25" t="s">
        <v>1084</v>
      </c>
      <c r="C1236" s="21">
        <v>11.436056000000001</v>
      </c>
      <c r="D1236" s="22">
        <v>10.550198999999999</v>
      </c>
      <c r="E1236" s="23">
        <f t="shared" si="40"/>
        <v>8.396590433981399E-2</v>
      </c>
      <c r="F1236" s="24">
        <f t="shared" si="41"/>
        <v>4.3439970960224055E-4</v>
      </c>
      <c r="G1236" s="115"/>
    </row>
    <row r="1237" spans="1:7" x14ac:dyDescent="0.15">
      <c r="A1237" s="61" t="s">
        <v>1085</v>
      </c>
      <c r="B1237" s="25" t="s">
        <v>1086</v>
      </c>
      <c r="C1237" s="21">
        <v>2.5231349999999999</v>
      </c>
      <c r="D1237" s="22">
        <v>2.6707420000000002</v>
      </c>
      <c r="E1237" s="23">
        <f t="shared" si="40"/>
        <v>-5.5268161432291185E-2</v>
      </c>
      <c r="F1237" s="24">
        <f t="shared" si="41"/>
        <v>9.584153061923176E-5</v>
      </c>
      <c r="G1237" s="115"/>
    </row>
    <row r="1238" spans="1:7" x14ac:dyDescent="0.15">
      <c r="A1238" s="61" t="s">
        <v>1087</v>
      </c>
      <c r="B1238" s="25" t="s">
        <v>1088</v>
      </c>
      <c r="C1238" s="21">
        <v>0.52640600000000004</v>
      </c>
      <c r="D1238" s="22">
        <v>0.43967819999999996</v>
      </c>
      <c r="E1238" s="23">
        <f t="shared" si="40"/>
        <v>0.19725289996183593</v>
      </c>
      <c r="F1238" s="24">
        <f t="shared" si="41"/>
        <v>1.9995583576442528E-5</v>
      </c>
      <c r="G1238" s="115"/>
    </row>
    <row r="1239" spans="1:7" x14ac:dyDescent="0.15">
      <c r="A1239" s="61" t="s">
        <v>1089</v>
      </c>
      <c r="B1239" s="25" t="s">
        <v>1090</v>
      </c>
      <c r="C1239" s="21">
        <v>5.2351179999999999</v>
      </c>
      <c r="D1239" s="22">
        <v>4.4353129999999998</v>
      </c>
      <c r="E1239" s="23">
        <f t="shared" si="40"/>
        <v>0.18032661956439155</v>
      </c>
      <c r="F1239" s="24">
        <f t="shared" si="41"/>
        <v>1.9885647105378481E-4</v>
      </c>
      <c r="G1239" s="115"/>
    </row>
    <row r="1240" spans="1:7" x14ac:dyDescent="0.15">
      <c r="A1240" s="61" t="s">
        <v>1091</v>
      </c>
      <c r="B1240" s="25" t="s">
        <v>1092</v>
      </c>
      <c r="C1240" s="21">
        <v>6.1767902000000001</v>
      </c>
      <c r="D1240" s="22">
        <v>10.344884</v>
      </c>
      <c r="E1240" s="23">
        <f t="shared" si="40"/>
        <v>-0.40291353677817943</v>
      </c>
      <c r="F1240" s="24">
        <f t="shared" si="41"/>
        <v>2.346259819953632E-4</v>
      </c>
      <c r="G1240" s="115"/>
    </row>
    <row r="1241" spans="1:7" x14ac:dyDescent="0.15">
      <c r="A1241" s="25" t="s">
        <v>994</v>
      </c>
      <c r="B1241" s="25" t="s">
        <v>1146</v>
      </c>
      <c r="C1241" s="21">
        <v>5.9040599999999999E-2</v>
      </c>
      <c r="D1241" s="22">
        <v>0</v>
      </c>
      <c r="E1241" s="23" t="str">
        <f t="shared" si="40"/>
        <v/>
      </c>
      <c r="F1241" s="24">
        <f t="shared" si="41"/>
        <v>2.2426629858005279E-6</v>
      </c>
      <c r="G1241" s="115"/>
    </row>
    <row r="1242" spans="1:7" x14ac:dyDescent="0.15">
      <c r="A1242" s="25" t="s">
        <v>440</v>
      </c>
      <c r="B1242" s="25" t="s">
        <v>1148</v>
      </c>
      <c r="C1242" s="21">
        <v>0.20404749999999999</v>
      </c>
      <c r="D1242" s="22">
        <v>3.3125330000000002</v>
      </c>
      <c r="E1242" s="23">
        <f t="shared" si="40"/>
        <v>-0.93840136837882071</v>
      </c>
      <c r="F1242" s="24">
        <f t="shared" si="41"/>
        <v>7.7507643146433667E-6</v>
      </c>
      <c r="G1242" s="115"/>
    </row>
    <row r="1243" spans="1:7" x14ac:dyDescent="0.15">
      <c r="A1243" s="61" t="s">
        <v>1149</v>
      </c>
      <c r="B1243" s="25" t="s">
        <v>1150</v>
      </c>
      <c r="C1243" s="21">
        <v>1.1139446000000002</v>
      </c>
      <c r="D1243" s="22">
        <v>1.9531627</v>
      </c>
      <c r="E1243" s="23">
        <f t="shared" si="40"/>
        <v>-0.42967137351127982</v>
      </c>
      <c r="F1243" s="24">
        <f t="shared" si="41"/>
        <v>4.2313294964014171E-5</v>
      </c>
      <c r="G1243" s="115"/>
    </row>
    <row r="1244" spans="1:7" x14ac:dyDescent="0.15">
      <c r="A1244" s="61" t="s">
        <v>1151</v>
      </c>
      <c r="B1244" s="25" t="s">
        <v>1152</v>
      </c>
      <c r="C1244" s="21">
        <v>2.698067</v>
      </c>
      <c r="D1244" s="22">
        <v>2.4461080000000002</v>
      </c>
      <c r="E1244" s="23">
        <f t="shared" si="40"/>
        <v>0.10300403743416053</v>
      </c>
      <c r="F1244" s="24">
        <f t="shared" si="41"/>
        <v>1.0248633980870576E-4</v>
      </c>
      <c r="G1244" s="115"/>
    </row>
    <row r="1245" spans="1:7" x14ac:dyDescent="0.15">
      <c r="A1245" s="61" t="s">
        <v>1153</v>
      </c>
      <c r="B1245" s="25" t="s">
        <v>1154</v>
      </c>
      <c r="C1245" s="21">
        <v>4.6124140000000002</v>
      </c>
      <c r="D1245" s="22">
        <v>4.5726199999999997</v>
      </c>
      <c r="E1245" s="23">
        <f t="shared" si="40"/>
        <v>8.7026693667964228E-3</v>
      </c>
      <c r="F1245" s="24">
        <f t="shared" si="41"/>
        <v>1.7520299849574966E-4</v>
      </c>
      <c r="G1245" s="115"/>
    </row>
    <row r="1246" spans="1:7" x14ac:dyDescent="0.15">
      <c r="A1246" s="25" t="s">
        <v>1299</v>
      </c>
      <c r="B1246" s="25" t="s">
        <v>1667</v>
      </c>
      <c r="C1246" s="21">
        <v>7.311032</v>
      </c>
      <c r="D1246" s="22">
        <v>11.037119000000001</v>
      </c>
      <c r="E1246" s="23">
        <f t="shared" si="40"/>
        <v>-0.33759597953052789</v>
      </c>
      <c r="F1246" s="24">
        <f t="shared" si="41"/>
        <v>2.7771026809353573E-4</v>
      </c>
      <c r="G1246" s="115"/>
    </row>
    <row r="1247" spans="1:7" x14ac:dyDescent="0.15">
      <c r="A1247" s="61" t="s">
        <v>986</v>
      </c>
      <c r="B1247" s="25" t="s">
        <v>1156</v>
      </c>
      <c r="C1247" s="21">
        <v>6.1726749999999999</v>
      </c>
      <c r="D1247" s="22">
        <v>9.4592369999999999</v>
      </c>
      <c r="E1247" s="23">
        <f t="shared" si="40"/>
        <v>-0.34744472519295166</v>
      </c>
      <c r="F1247" s="24">
        <f t="shared" si="41"/>
        <v>2.3446966571945871E-4</v>
      </c>
      <c r="G1247" s="115"/>
    </row>
    <row r="1248" spans="1:7" x14ac:dyDescent="0.15">
      <c r="A1248" s="61" t="s">
        <v>1157</v>
      </c>
      <c r="B1248" s="25" t="s">
        <v>1158</v>
      </c>
      <c r="C1248" s="21">
        <v>3.5208585999999999</v>
      </c>
      <c r="D1248" s="22">
        <v>5.0409540000000002</v>
      </c>
      <c r="E1248" s="23">
        <f t="shared" si="40"/>
        <v>-0.30154915121225068</v>
      </c>
      <c r="F1248" s="24">
        <f t="shared" si="41"/>
        <v>1.3374015949122242E-4</v>
      </c>
      <c r="G1248" s="115"/>
    </row>
    <row r="1249" spans="1:7" x14ac:dyDescent="0.15">
      <c r="A1249" s="61" t="s">
        <v>1159</v>
      </c>
      <c r="B1249" s="25" t="s">
        <v>1160</v>
      </c>
      <c r="C1249" s="21">
        <v>4.4112590000000003</v>
      </c>
      <c r="D1249" s="22">
        <v>3.1977799999999998</v>
      </c>
      <c r="E1249" s="23">
        <f t="shared" si="40"/>
        <v>0.37947544859246118</v>
      </c>
      <c r="F1249" s="24">
        <f t="shared" si="41"/>
        <v>1.6756210607750348E-4</v>
      </c>
      <c r="G1249" s="115"/>
    </row>
    <row r="1250" spans="1:7" x14ac:dyDescent="0.15">
      <c r="A1250" s="61" t="s">
        <v>1161</v>
      </c>
      <c r="B1250" s="25" t="s">
        <v>1162</v>
      </c>
      <c r="C1250" s="21">
        <v>16.253363</v>
      </c>
      <c r="D1250" s="22">
        <v>5.1917460000000002</v>
      </c>
      <c r="E1250" s="23">
        <f t="shared" si="40"/>
        <v>2.1306159815984835</v>
      </c>
      <c r="F1250" s="24">
        <f t="shared" si="41"/>
        <v>6.1738558881311884E-4</v>
      </c>
      <c r="G1250" s="115"/>
    </row>
    <row r="1251" spans="1:7" x14ac:dyDescent="0.15">
      <c r="A1251" s="25" t="s">
        <v>638</v>
      </c>
      <c r="B1251" s="25" t="s">
        <v>833</v>
      </c>
      <c r="C1251" s="21">
        <v>12.748924000000001</v>
      </c>
      <c r="D1251" s="22">
        <v>3.967387</v>
      </c>
      <c r="E1251" s="23">
        <f t="shared" si="40"/>
        <v>2.213430905530517</v>
      </c>
      <c r="F1251" s="24">
        <f t="shared" si="41"/>
        <v>4.8426912943947065E-4</v>
      </c>
      <c r="G1251" s="115"/>
    </row>
    <row r="1252" spans="1:7" x14ac:dyDescent="0.15">
      <c r="A1252" s="25" t="s">
        <v>102</v>
      </c>
      <c r="B1252" s="25" t="s">
        <v>103</v>
      </c>
      <c r="C1252" s="21">
        <v>6.7983599999999998E-3</v>
      </c>
      <c r="D1252" s="22">
        <v>6.2351200000000002E-3</v>
      </c>
      <c r="E1252" s="23">
        <f t="shared" si="40"/>
        <v>9.0333465915651834E-2</v>
      </c>
      <c r="F1252" s="24">
        <f t="shared" si="41"/>
        <v>2.582363718550773E-7</v>
      </c>
      <c r="G1252" s="115"/>
    </row>
    <row r="1253" spans="1:7" x14ac:dyDescent="0.15">
      <c r="A1253" s="61" t="s">
        <v>1163</v>
      </c>
      <c r="B1253" s="25" t="s">
        <v>1164</v>
      </c>
      <c r="C1253" s="21">
        <v>15.847561000000001</v>
      </c>
      <c r="D1253" s="22">
        <v>14.049033</v>
      </c>
      <c r="E1253" s="23">
        <f t="shared" si="40"/>
        <v>0.12801792123344002</v>
      </c>
      <c r="F1253" s="24">
        <f t="shared" si="41"/>
        <v>6.0197116001388872E-4</v>
      </c>
      <c r="G1253" s="115"/>
    </row>
    <row r="1254" spans="1:7" x14ac:dyDescent="0.15">
      <c r="A1254" s="61" t="s">
        <v>1174</v>
      </c>
      <c r="B1254" s="25" t="s">
        <v>1183</v>
      </c>
      <c r="C1254" s="21">
        <v>7.4003249999999996</v>
      </c>
      <c r="D1254" s="22">
        <v>5.3594559999999998</v>
      </c>
      <c r="E1254" s="23">
        <f t="shared" si="40"/>
        <v>0.38079778992494751</v>
      </c>
      <c r="F1254" s="24">
        <f t="shared" si="41"/>
        <v>2.8110207146259168E-4</v>
      </c>
      <c r="G1254" s="115"/>
    </row>
    <row r="1255" spans="1:7" x14ac:dyDescent="0.15">
      <c r="A1255" s="61" t="s">
        <v>444</v>
      </c>
      <c r="B1255" s="25" t="s">
        <v>1175</v>
      </c>
      <c r="C1255" s="21">
        <v>4.1583819999999996</v>
      </c>
      <c r="D1255" s="22">
        <v>13.074786</v>
      </c>
      <c r="E1255" s="23">
        <f t="shared" si="40"/>
        <v>-0.6819541061704566</v>
      </c>
      <c r="F1255" s="24">
        <f t="shared" si="41"/>
        <v>1.5795654841277307E-4</v>
      </c>
      <c r="G1255" s="115"/>
    </row>
    <row r="1256" spans="1:7" x14ac:dyDescent="0.15">
      <c r="A1256" s="25" t="s">
        <v>96</v>
      </c>
      <c r="B1256" s="25" t="s">
        <v>97</v>
      </c>
      <c r="C1256" s="21">
        <v>4.9908699999999997E-3</v>
      </c>
      <c r="D1256" s="22">
        <v>0</v>
      </c>
      <c r="E1256" s="23" t="str">
        <f t="shared" si="40"/>
        <v/>
      </c>
      <c r="F1256" s="24">
        <f t="shared" si="41"/>
        <v>1.8957868680098575E-7</v>
      </c>
      <c r="G1256" s="115"/>
    </row>
    <row r="1257" spans="1:7" x14ac:dyDescent="0.15">
      <c r="A1257" s="61" t="s">
        <v>1176</v>
      </c>
      <c r="B1257" s="25" t="s">
        <v>1177</v>
      </c>
      <c r="C1257" s="21">
        <v>0.47855652000000004</v>
      </c>
      <c r="D1257" s="22">
        <v>0.85734880000000002</v>
      </c>
      <c r="E1257" s="23">
        <f t="shared" si="40"/>
        <v>-0.44181817248709043</v>
      </c>
      <c r="F1257" s="24">
        <f t="shared" si="41"/>
        <v>1.8178016382243917E-5</v>
      </c>
      <c r="G1257" s="115"/>
    </row>
    <row r="1258" spans="1:7" x14ac:dyDescent="0.15">
      <c r="A1258" s="25" t="s">
        <v>100</v>
      </c>
      <c r="B1258" s="25" t="s">
        <v>101</v>
      </c>
      <c r="C1258" s="21">
        <v>0.29310040000000004</v>
      </c>
      <c r="D1258" s="22">
        <v>0</v>
      </c>
      <c r="E1258" s="23" t="str">
        <f t="shared" si="40"/>
        <v/>
      </c>
      <c r="F1258" s="24">
        <f t="shared" si="41"/>
        <v>1.1133447461633676E-5</v>
      </c>
      <c r="G1258" s="115"/>
    </row>
    <row r="1259" spans="1:7" x14ac:dyDescent="0.15">
      <c r="A1259" s="61" t="s">
        <v>1178</v>
      </c>
      <c r="B1259" s="25" t="s">
        <v>1179</v>
      </c>
      <c r="C1259" s="21">
        <v>9.5928759999999988E-2</v>
      </c>
      <c r="D1259" s="22">
        <v>7.145702000000001E-2</v>
      </c>
      <c r="E1259" s="23">
        <f t="shared" si="40"/>
        <v>0.34246796186015005</v>
      </c>
      <c r="F1259" s="24">
        <f t="shared" si="41"/>
        <v>3.6438633639519623E-6</v>
      </c>
      <c r="G1259" s="115"/>
    </row>
    <row r="1260" spans="1:7" x14ac:dyDescent="0.15">
      <c r="A1260" s="25" t="s">
        <v>41</v>
      </c>
      <c r="B1260" s="25" t="s">
        <v>62</v>
      </c>
      <c r="C1260" s="21">
        <v>0</v>
      </c>
      <c r="D1260" s="22">
        <v>0</v>
      </c>
      <c r="E1260" s="23" t="str">
        <f t="shared" si="40"/>
        <v/>
      </c>
      <c r="F1260" s="24">
        <f t="shared" si="41"/>
        <v>0</v>
      </c>
      <c r="G1260" s="115"/>
    </row>
    <row r="1261" spans="1:7" x14ac:dyDescent="0.15">
      <c r="A1261" s="61" t="s">
        <v>1180</v>
      </c>
      <c r="B1261" s="25" t="s">
        <v>1181</v>
      </c>
      <c r="C1261" s="21">
        <v>0.81094040000000001</v>
      </c>
      <c r="D1261" s="22">
        <v>0.53027950000000001</v>
      </c>
      <c r="E1261" s="23">
        <f t="shared" si="40"/>
        <v>0.52926975302647006</v>
      </c>
      <c r="F1261" s="24">
        <f t="shared" si="41"/>
        <v>3.0803650687328288E-5</v>
      </c>
      <c r="G1261" s="115"/>
    </row>
    <row r="1262" spans="1:7" x14ac:dyDescent="0.15">
      <c r="A1262" s="61" t="s">
        <v>1184</v>
      </c>
      <c r="B1262" s="25" t="s">
        <v>1185</v>
      </c>
      <c r="C1262" s="21">
        <v>4.5490959999999996</v>
      </c>
      <c r="D1262" s="22">
        <v>2.112142</v>
      </c>
      <c r="E1262" s="23">
        <f t="shared" si="40"/>
        <v>1.1537832210144958</v>
      </c>
      <c r="F1262" s="24">
        <f t="shared" si="41"/>
        <v>1.7279785805112479E-4</v>
      </c>
      <c r="G1262" s="115"/>
    </row>
    <row r="1263" spans="1:7" x14ac:dyDescent="0.15">
      <c r="A1263" s="61" t="s">
        <v>319</v>
      </c>
      <c r="B1263" s="25" t="s">
        <v>317</v>
      </c>
      <c r="C1263" s="21">
        <v>33.103070000000002</v>
      </c>
      <c r="D1263" s="22">
        <v>23.526489999999999</v>
      </c>
      <c r="E1263" s="23">
        <f t="shared" si="40"/>
        <v>0.40705519607897322</v>
      </c>
      <c r="F1263" s="24">
        <f t="shared" si="41"/>
        <v>1.2574233629970544E-3</v>
      </c>
      <c r="G1263" s="115"/>
    </row>
    <row r="1264" spans="1:7" x14ac:dyDescent="0.15">
      <c r="A1264" s="25" t="s">
        <v>880</v>
      </c>
      <c r="B1264" s="25" t="s">
        <v>879</v>
      </c>
      <c r="C1264" s="21">
        <v>55.053660000000001</v>
      </c>
      <c r="D1264" s="22">
        <v>61.66872</v>
      </c>
      <c r="E1264" s="23">
        <f t="shared" ref="E1264:E1327" si="42">IF(ISERROR(C1264/D1264-1),"",((C1264/D1264-1)))</f>
        <v>-0.1072676715196943</v>
      </c>
      <c r="F1264" s="24">
        <f t="shared" ref="F1264:F1327" si="43">C1264/$C$1705</f>
        <v>2.0912186785846873E-3</v>
      </c>
      <c r="G1264" s="115"/>
    </row>
    <row r="1265" spans="1:7" x14ac:dyDescent="0.15">
      <c r="A1265" s="25" t="s">
        <v>649</v>
      </c>
      <c r="B1265" s="25" t="s">
        <v>876</v>
      </c>
      <c r="C1265" s="21">
        <v>5.5017680000000002</v>
      </c>
      <c r="D1265" s="22">
        <v>14.509846</v>
      </c>
      <c r="E1265" s="23">
        <f t="shared" si="42"/>
        <v>-0.62082519690422622</v>
      </c>
      <c r="F1265" s="24">
        <f t="shared" si="43"/>
        <v>2.0898519747532713E-4</v>
      </c>
      <c r="G1265" s="115"/>
    </row>
    <row r="1266" spans="1:7" x14ac:dyDescent="0.15">
      <c r="A1266" s="25" t="s">
        <v>650</v>
      </c>
      <c r="B1266" s="25" t="s">
        <v>877</v>
      </c>
      <c r="C1266" s="21">
        <v>6.2941149999999997</v>
      </c>
      <c r="D1266" s="22">
        <v>33.5379</v>
      </c>
      <c r="E1266" s="23">
        <f t="shared" si="42"/>
        <v>-0.81232829127643646</v>
      </c>
      <c r="F1266" s="24">
        <f t="shared" si="43"/>
        <v>2.3908257603872402E-4</v>
      </c>
      <c r="G1266" s="115"/>
    </row>
    <row r="1267" spans="1:7" x14ac:dyDescent="0.15">
      <c r="A1267" s="25" t="s">
        <v>1412</v>
      </c>
      <c r="B1267" s="25" t="s">
        <v>1413</v>
      </c>
      <c r="C1267" s="21">
        <v>0.1138398</v>
      </c>
      <c r="D1267" s="22">
        <v>0.68269282999999992</v>
      </c>
      <c r="E1267" s="23">
        <f t="shared" si="42"/>
        <v>-0.83324887123832836</v>
      </c>
      <c r="F1267" s="24">
        <f t="shared" si="43"/>
        <v>4.3242159763101144E-6</v>
      </c>
      <c r="G1267" s="115"/>
    </row>
    <row r="1268" spans="1:7" x14ac:dyDescent="0.15">
      <c r="A1268" s="25" t="s">
        <v>655</v>
      </c>
      <c r="B1268" s="25" t="s">
        <v>878</v>
      </c>
      <c r="C1268" s="21">
        <v>2.0740681000000003</v>
      </c>
      <c r="D1268" s="22">
        <v>8.2535600000000002</v>
      </c>
      <c r="E1268" s="23">
        <f t="shared" si="42"/>
        <v>-0.7487062431241791</v>
      </c>
      <c r="F1268" s="24">
        <f t="shared" si="43"/>
        <v>7.8783680347076901E-5</v>
      </c>
      <c r="G1268" s="115"/>
    </row>
    <row r="1269" spans="1:7" x14ac:dyDescent="0.15">
      <c r="A1269" s="25" t="s">
        <v>653</v>
      </c>
      <c r="B1269" s="25" t="s">
        <v>654</v>
      </c>
      <c r="C1269" s="21">
        <v>2.340767</v>
      </c>
      <c r="D1269" s="22">
        <v>5.5735314000000002</v>
      </c>
      <c r="E1269" s="23">
        <f t="shared" si="42"/>
        <v>-0.58002084638834184</v>
      </c>
      <c r="F1269" s="24">
        <f t="shared" si="43"/>
        <v>8.8914264239918706E-5</v>
      </c>
      <c r="G1269" s="115"/>
    </row>
    <row r="1270" spans="1:7" x14ac:dyDescent="0.15">
      <c r="A1270" s="25" t="s">
        <v>1414</v>
      </c>
      <c r="B1270" s="25" t="s">
        <v>1415</v>
      </c>
      <c r="C1270" s="21">
        <v>0.55767440000000001</v>
      </c>
      <c r="D1270" s="22">
        <v>9.9862809999999996E-2</v>
      </c>
      <c r="E1270" s="23">
        <f t="shared" si="42"/>
        <v>4.5844052455563791</v>
      </c>
      <c r="F1270" s="24">
        <f t="shared" si="43"/>
        <v>2.1183316819417791E-5</v>
      </c>
      <c r="G1270" s="115"/>
    </row>
    <row r="1271" spans="1:7" x14ac:dyDescent="0.15">
      <c r="A1271" s="25" t="s">
        <v>1513</v>
      </c>
      <c r="B1271" s="25" t="s">
        <v>1514</v>
      </c>
      <c r="C1271" s="21">
        <v>3.4513039999999999</v>
      </c>
      <c r="D1271" s="22">
        <v>1.851491</v>
      </c>
      <c r="E1271" s="23">
        <f t="shared" si="42"/>
        <v>0.86406739217203854</v>
      </c>
      <c r="F1271" s="24">
        <f t="shared" si="43"/>
        <v>1.310981211834789E-4</v>
      </c>
      <c r="G1271" s="115"/>
    </row>
    <row r="1272" spans="1:7" x14ac:dyDescent="0.15">
      <c r="A1272" s="25" t="s">
        <v>1416</v>
      </c>
      <c r="B1272" s="25" t="s">
        <v>1417</v>
      </c>
      <c r="C1272" s="21">
        <v>4.6310905999999994</v>
      </c>
      <c r="D1272" s="22">
        <v>0.34319619999999995</v>
      </c>
      <c r="E1272" s="23">
        <f t="shared" si="42"/>
        <v>12.494003138729392</v>
      </c>
      <c r="F1272" s="24">
        <f t="shared" si="43"/>
        <v>1.7591243097984704E-4</v>
      </c>
      <c r="G1272" s="115"/>
    </row>
    <row r="1273" spans="1:7" x14ac:dyDescent="0.15">
      <c r="A1273" s="25" t="s">
        <v>1418</v>
      </c>
      <c r="B1273" s="25" t="s">
        <v>1419</v>
      </c>
      <c r="C1273" s="21">
        <v>0.21391320999999999</v>
      </c>
      <c r="D1273" s="22">
        <v>5.6170870000000005E-2</v>
      </c>
      <c r="E1273" s="23">
        <f t="shared" si="42"/>
        <v>2.808258800335476</v>
      </c>
      <c r="F1273" s="24">
        <f t="shared" si="43"/>
        <v>8.1255142773070625E-6</v>
      </c>
      <c r="G1273" s="115"/>
    </row>
    <row r="1274" spans="1:7" x14ac:dyDescent="0.15">
      <c r="A1274" s="25" t="s">
        <v>656</v>
      </c>
      <c r="B1274" s="25" t="s">
        <v>657</v>
      </c>
      <c r="C1274" s="21">
        <v>28.08229</v>
      </c>
      <c r="D1274" s="22">
        <v>83.618139999999997</v>
      </c>
      <c r="E1274" s="23">
        <f t="shared" si="42"/>
        <v>-0.66416031258289165</v>
      </c>
      <c r="F1274" s="24">
        <f t="shared" si="43"/>
        <v>1.0667085419104195E-3</v>
      </c>
      <c r="G1274" s="115"/>
    </row>
    <row r="1275" spans="1:7" x14ac:dyDescent="0.15">
      <c r="A1275" s="25" t="s">
        <v>1435</v>
      </c>
      <c r="B1275" s="25" t="s">
        <v>1330</v>
      </c>
      <c r="C1275" s="21">
        <v>0.11662114</v>
      </c>
      <c r="D1275" s="22">
        <v>5.3090900000000003E-2</v>
      </c>
      <c r="E1275" s="23">
        <f t="shared" si="42"/>
        <v>1.1966314377793554</v>
      </c>
      <c r="F1275" s="24">
        <f t="shared" si="43"/>
        <v>4.4298654491970165E-6</v>
      </c>
      <c r="G1275" s="115"/>
    </row>
    <row r="1276" spans="1:7" x14ac:dyDescent="0.15">
      <c r="A1276" s="25" t="s">
        <v>429</v>
      </c>
      <c r="B1276" s="25" t="s">
        <v>1421</v>
      </c>
      <c r="C1276" s="21">
        <v>8.0119009999999999</v>
      </c>
      <c r="D1276" s="22">
        <v>5.0826535000000002</v>
      </c>
      <c r="E1276" s="23">
        <f t="shared" si="42"/>
        <v>0.57632248588262014</v>
      </c>
      <c r="F1276" s="24">
        <f t="shared" si="43"/>
        <v>3.0433284584842015E-4</v>
      </c>
      <c r="G1276" s="115"/>
    </row>
    <row r="1277" spans="1:7" x14ac:dyDescent="0.15">
      <c r="A1277" s="25" t="s">
        <v>430</v>
      </c>
      <c r="B1277" s="25" t="s">
        <v>1423</v>
      </c>
      <c r="C1277" s="21">
        <v>7.1484470999999994</v>
      </c>
      <c r="D1277" s="22">
        <v>2.4407139999999998</v>
      </c>
      <c r="E1277" s="23">
        <f t="shared" si="42"/>
        <v>1.928834390264488</v>
      </c>
      <c r="F1277" s="24">
        <f t="shared" si="43"/>
        <v>2.715344647094224E-4</v>
      </c>
      <c r="G1277" s="115"/>
    </row>
    <row r="1278" spans="1:7" x14ac:dyDescent="0.15">
      <c r="A1278" s="25" t="s">
        <v>1424</v>
      </c>
      <c r="B1278" s="25" t="s">
        <v>1425</v>
      </c>
      <c r="C1278" s="21">
        <v>0.23538500000000001</v>
      </c>
      <c r="D1278" s="22">
        <v>0.10950989999999999</v>
      </c>
      <c r="E1278" s="23">
        <f t="shared" si="42"/>
        <v>1.1494403702313676</v>
      </c>
      <c r="F1278" s="24">
        <f t="shared" si="43"/>
        <v>8.9411223279007552E-6</v>
      </c>
      <c r="G1278" s="115"/>
    </row>
    <row r="1279" spans="1:7" x14ac:dyDescent="0.15">
      <c r="A1279" s="25" t="s">
        <v>1426</v>
      </c>
      <c r="B1279" s="25" t="s">
        <v>1427</v>
      </c>
      <c r="C1279" s="21">
        <v>0.22472201</v>
      </c>
      <c r="D1279" s="22">
        <v>10.3530795</v>
      </c>
      <c r="E1279" s="23">
        <f t="shared" si="42"/>
        <v>-0.97829418676829438</v>
      </c>
      <c r="F1279" s="24">
        <f t="shared" si="43"/>
        <v>8.536087606184491E-6</v>
      </c>
      <c r="G1279" s="115"/>
    </row>
    <row r="1280" spans="1:7" x14ac:dyDescent="0.15">
      <c r="A1280" s="25" t="s">
        <v>1428</v>
      </c>
      <c r="B1280" s="25" t="s">
        <v>1429</v>
      </c>
      <c r="C1280" s="21">
        <v>3.5360390000000002</v>
      </c>
      <c r="D1280" s="22">
        <v>0.40794420000000003</v>
      </c>
      <c r="E1280" s="23">
        <f t="shared" si="42"/>
        <v>7.6679477242230671</v>
      </c>
      <c r="F1280" s="24">
        <f t="shared" si="43"/>
        <v>1.3431678847516986E-4</v>
      </c>
      <c r="G1280" s="115"/>
    </row>
    <row r="1281" spans="1:7" x14ac:dyDescent="0.15">
      <c r="A1281" s="25" t="s">
        <v>1430</v>
      </c>
      <c r="B1281" s="25" t="s">
        <v>1431</v>
      </c>
      <c r="C1281" s="21">
        <v>6.4403790000000001</v>
      </c>
      <c r="D1281" s="22">
        <v>0.13875698</v>
      </c>
      <c r="E1281" s="23">
        <f t="shared" si="42"/>
        <v>45.414810988247218</v>
      </c>
      <c r="F1281" s="24">
        <f t="shared" si="43"/>
        <v>2.446384284344505E-4</v>
      </c>
      <c r="G1281" s="115"/>
    </row>
    <row r="1282" spans="1:7" x14ac:dyDescent="0.15">
      <c r="A1282" s="25" t="s">
        <v>1432</v>
      </c>
      <c r="B1282" s="25" t="s">
        <v>1433</v>
      </c>
      <c r="C1282" s="21">
        <v>0.24893709999999999</v>
      </c>
      <c r="D1282" s="22">
        <v>1.6928445700000001</v>
      </c>
      <c r="E1282" s="23">
        <f t="shared" si="42"/>
        <v>-0.85294745636334468</v>
      </c>
      <c r="F1282" s="24">
        <f t="shared" si="43"/>
        <v>9.455900176531482E-6</v>
      </c>
      <c r="G1282" s="115"/>
    </row>
    <row r="1283" spans="1:7" x14ac:dyDescent="0.15">
      <c r="A1283" s="25" t="s">
        <v>431</v>
      </c>
      <c r="B1283" s="25" t="s">
        <v>1434</v>
      </c>
      <c r="C1283" s="21">
        <v>1.6146447099999999</v>
      </c>
      <c r="D1283" s="22">
        <v>2.4246017700000002</v>
      </c>
      <c r="E1283" s="23">
        <f t="shared" si="42"/>
        <v>-0.33405776982502178</v>
      </c>
      <c r="F1283" s="24">
        <f t="shared" si="43"/>
        <v>6.1332437785788552E-5</v>
      </c>
      <c r="G1283" s="115"/>
    </row>
    <row r="1284" spans="1:7" x14ac:dyDescent="0.15">
      <c r="A1284" s="25" t="s">
        <v>1718</v>
      </c>
      <c r="B1284" s="25" t="s">
        <v>1719</v>
      </c>
      <c r="C1284" s="21">
        <v>20.569510000000001</v>
      </c>
      <c r="D1284" s="22"/>
      <c r="E1284" s="23" t="str">
        <f t="shared" si="42"/>
        <v/>
      </c>
      <c r="F1284" s="24">
        <f t="shared" si="43"/>
        <v>7.8133485623543494E-4</v>
      </c>
      <c r="G1284" s="115"/>
    </row>
    <row r="1285" spans="1:7" x14ac:dyDescent="0.15">
      <c r="A1285" s="61" t="s">
        <v>1219</v>
      </c>
      <c r="B1285" s="25" t="s">
        <v>225</v>
      </c>
      <c r="C1285" s="21">
        <v>48.501449999999998</v>
      </c>
      <c r="D1285" s="22">
        <v>42.658720000000002</v>
      </c>
      <c r="E1285" s="23">
        <f t="shared" si="42"/>
        <v>0.13696449401200961</v>
      </c>
      <c r="F1285" s="24">
        <f t="shared" si="43"/>
        <v>1.8423323386390891E-3</v>
      </c>
      <c r="G1285" s="115"/>
    </row>
    <row r="1286" spans="1:7" x14ac:dyDescent="0.15">
      <c r="A1286" s="61" t="s">
        <v>1221</v>
      </c>
      <c r="B1286" s="25" t="s">
        <v>226</v>
      </c>
      <c r="C1286" s="21">
        <v>39.761704000000002</v>
      </c>
      <c r="D1286" s="22">
        <v>45.49653</v>
      </c>
      <c r="E1286" s="23">
        <f t="shared" si="42"/>
        <v>-0.12604974489263243</v>
      </c>
      <c r="F1286" s="24">
        <f t="shared" si="43"/>
        <v>1.5103522290281061E-3</v>
      </c>
      <c r="G1286" s="115"/>
    </row>
    <row r="1287" spans="1:7" x14ac:dyDescent="0.15">
      <c r="A1287" s="61" t="s">
        <v>1223</v>
      </c>
      <c r="B1287" s="25" t="s">
        <v>227</v>
      </c>
      <c r="C1287" s="21">
        <v>25.424415</v>
      </c>
      <c r="D1287" s="22">
        <v>14.855406</v>
      </c>
      <c r="E1287" s="23">
        <f t="shared" si="42"/>
        <v>0.71145877803676316</v>
      </c>
      <c r="F1287" s="24">
        <f t="shared" si="43"/>
        <v>9.6574889916653506E-4</v>
      </c>
      <c r="G1287" s="115"/>
    </row>
    <row r="1288" spans="1:7" x14ac:dyDescent="0.15">
      <c r="A1288" s="25" t="s">
        <v>1225</v>
      </c>
      <c r="B1288" s="25" t="s">
        <v>228</v>
      </c>
      <c r="C1288" s="21">
        <v>52.172220000000003</v>
      </c>
      <c r="D1288" s="22">
        <v>26.047654000000001</v>
      </c>
      <c r="E1288" s="23">
        <f t="shared" si="42"/>
        <v>1.0029527419244744</v>
      </c>
      <c r="F1288" s="24">
        <f t="shared" si="43"/>
        <v>1.9817668973730286E-3</v>
      </c>
      <c r="G1288" s="115"/>
    </row>
    <row r="1289" spans="1:7" x14ac:dyDescent="0.15">
      <c r="A1289" s="25" t="s">
        <v>471</v>
      </c>
      <c r="B1289" s="25" t="s">
        <v>472</v>
      </c>
      <c r="C1289" s="21">
        <v>180.31780000000001</v>
      </c>
      <c r="D1289" s="22">
        <v>221.55</v>
      </c>
      <c r="E1289" s="23">
        <f t="shared" si="42"/>
        <v>-0.18610787632588577</v>
      </c>
      <c r="F1289" s="24">
        <f t="shared" si="43"/>
        <v>6.8493893310871239E-3</v>
      </c>
      <c r="G1289" s="115"/>
    </row>
    <row r="1290" spans="1:7" x14ac:dyDescent="0.15">
      <c r="A1290" s="25" t="s">
        <v>473</v>
      </c>
      <c r="B1290" s="25" t="s">
        <v>474</v>
      </c>
      <c r="C1290" s="21">
        <v>69.2744</v>
      </c>
      <c r="D1290" s="22">
        <v>67.088080000000005</v>
      </c>
      <c r="E1290" s="23">
        <f t="shared" si="42"/>
        <v>3.2588799679466041E-2</v>
      </c>
      <c r="F1290" s="24">
        <f t="shared" si="43"/>
        <v>2.6313948832420416E-3</v>
      </c>
      <c r="G1290" s="115"/>
    </row>
    <row r="1291" spans="1:7" x14ac:dyDescent="0.15">
      <c r="A1291" s="25" t="s">
        <v>1227</v>
      </c>
      <c r="B1291" s="25" t="s">
        <v>229</v>
      </c>
      <c r="C1291" s="21">
        <v>92.851299999999995</v>
      </c>
      <c r="D1291" s="22">
        <v>51.124980000000001</v>
      </c>
      <c r="E1291" s="23">
        <f t="shared" si="42"/>
        <v>0.8161630576676997</v>
      </c>
      <c r="F1291" s="24">
        <f t="shared" si="43"/>
        <v>3.5269657438010546E-3</v>
      </c>
      <c r="G1291" s="115"/>
    </row>
    <row r="1292" spans="1:7" x14ac:dyDescent="0.15">
      <c r="A1292" s="25" t="s">
        <v>517</v>
      </c>
      <c r="B1292" s="25" t="s">
        <v>111</v>
      </c>
      <c r="C1292" s="21">
        <v>1.3562537000000001</v>
      </c>
      <c r="D1292" s="22">
        <v>0.43277270000000001</v>
      </c>
      <c r="E1292" s="23">
        <f t="shared" si="42"/>
        <v>2.1338707363010654</v>
      </c>
      <c r="F1292" s="24">
        <f t="shared" si="43"/>
        <v>5.1517429910011312E-5</v>
      </c>
      <c r="G1292" s="115"/>
    </row>
    <row r="1293" spans="1:7" x14ac:dyDescent="0.15">
      <c r="A1293" s="25" t="s">
        <v>1229</v>
      </c>
      <c r="B1293" s="25" t="s">
        <v>230</v>
      </c>
      <c r="C1293" s="21">
        <v>17.555099999999999</v>
      </c>
      <c r="D1293" s="22">
        <v>6.2348429999999997</v>
      </c>
      <c r="E1293" s="23">
        <f t="shared" si="42"/>
        <v>1.8156442752447819</v>
      </c>
      <c r="F1293" s="24">
        <f t="shared" si="43"/>
        <v>6.6683219652284781E-4</v>
      </c>
      <c r="G1293" s="115"/>
    </row>
    <row r="1294" spans="1:7" x14ac:dyDescent="0.15">
      <c r="A1294" s="25" t="s">
        <v>1231</v>
      </c>
      <c r="B1294" s="25" t="s">
        <v>231</v>
      </c>
      <c r="C1294" s="21">
        <v>0.7627351</v>
      </c>
      <c r="D1294" s="22">
        <v>0.29466740000000002</v>
      </c>
      <c r="E1294" s="23">
        <f t="shared" si="42"/>
        <v>1.5884610920651552</v>
      </c>
      <c r="F1294" s="24">
        <f t="shared" si="43"/>
        <v>2.8972567635506148E-5</v>
      </c>
      <c r="G1294" s="115"/>
    </row>
    <row r="1295" spans="1:7" x14ac:dyDescent="0.15">
      <c r="A1295" s="25" t="s">
        <v>1233</v>
      </c>
      <c r="B1295" s="25" t="s">
        <v>232</v>
      </c>
      <c r="C1295" s="21">
        <v>9.86111</v>
      </c>
      <c r="D1295" s="22">
        <v>14.724531000000001</v>
      </c>
      <c r="E1295" s="23">
        <f t="shared" si="42"/>
        <v>-0.33029377981546582</v>
      </c>
      <c r="F1295" s="24">
        <f t="shared" si="43"/>
        <v>3.7457523121220724E-4</v>
      </c>
      <c r="G1295" s="115"/>
    </row>
    <row r="1296" spans="1:7" x14ac:dyDescent="0.15">
      <c r="A1296" s="25" t="s">
        <v>1235</v>
      </c>
      <c r="B1296" s="25" t="s">
        <v>245</v>
      </c>
      <c r="C1296" s="21">
        <v>19.008942000000001</v>
      </c>
      <c r="D1296" s="22">
        <v>20.155049000000002</v>
      </c>
      <c r="E1296" s="23">
        <f t="shared" si="42"/>
        <v>-5.6864510723839023E-2</v>
      </c>
      <c r="F1296" s="24">
        <f t="shared" si="43"/>
        <v>7.2205652758659399E-4</v>
      </c>
      <c r="G1296" s="115"/>
    </row>
    <row r="1297" spans="1:7" x14ac:dyDescent="0.15">
      <c r="A1297" s="25" t="s">
        <v>1237</v>
      </c>
      <c r="B1297" s="25" t="s">
        <v>246</v>
      </c>
      <c r="C1297" s="21">
        <v>16.87668</v>
      </c>
      <c r="D1297" s="22">
        <v>4.1633899999999997</v>
      </c>
      <c r="E1297" s="23">
        <f t="shared" si="42"/>
        <v>3.053590943918298</v>
      </c>
      <c r="F1297" s="24">
        <f t="shared" si="43"/>
        <v>6.4106234623631964E-4</v>
      </c>
      <c r="G1297" s="115"/>
    </row>
    <row r="1298" spans="1:7" x14ac:dyDescent="0.15">
      <c r="A1298" s="25" t="s">
        <v>247</v>
      </c>
      <c r="B1298" s="25" t="s">
        <v>248</v>
      </c>
      <c r="C1298" s="21">
        <v>25.628360000000001</v>
      </c>
      <c r="D1298" s="22">
        <v>5.5560239999999999</v>
      </c>
      <c r="E1298" s="23">
        <f t="shared" si="42"/>
        <v>3.6127158557990393</v>
      </c>
      <c r="F1298" s="24">
        <f t="shared" si="43"/>
        <v>9.7349577000861818E-4</v>
      </c>
      <c r="G1298" s="115"/>
    </row>
    <row r="1299" spans="1:7" x14ac:dyDescent="0.15">
      <c r="A1299" s="25" t="s">
        <v>233</v>
      </c>
      <c r="B1299" s="25" t="s">
        <v>890</v>
      </c>
      <c r="C1299" s="21">
        <v>9.9963776699999993</v>
      </c>
      <c r="D1299" s="22">
        <v>27.621183100000003</v>
      </c>
      <c r="E1299" s="23">
        <f t="shared" si="42"/>
        <v>-0.63809017036638094</v>
      </c>
      <c r="F1299" s="24">
        <f t="shared" si="43"/>
        <v>3.7971338693360034E-4</v>
      </c>
      <c r="G1299" s="115"/>
    </row>
    <row r="1300" spans="1:7" x14ac:dyDescent="0.15">
      <c r="A1300" s="25" t="s">
        <v>234</v>
      </c>
      <c r="B1300" s="25" t="s">
        <v>891</v>
      </c>
      <c r="C1300" s="21">
        <v>34.288862999999999</v>
      </c>
      <c r="D1300" s="22">
        <v>33.340457000000001</v>
      </c>
      <c r="E1300" s="23">
        <f t="shared" si="42"/>
        <v>2.8446100783801498E-2</v>
      </c>
      <c r="F1300" s="24">
        <f t="shared" si="43"/>
        <v>1.3024658264869471E-3</v>
      </c>
      <c r="G1300" s="115"/>
    </row>
    <row r="1301" spans="1:7" x14ac:dyDescent="0.15">
      <c r="A1301" s="25" t="s">
        <v>238</v>
      </c>
      <c r="B1301" s="25" t="s">
        <v>212</v>
      </c>
      <c r="C1301" s="21">
        <v>3.0129260000000002</v>
      </c>
      <c r="D1301" s="22">
        <v>1.654123</v>
      </c>
      <c r="E1301" s="23">
        <f t="shared" si="42"/>
        <v>0.82146430464965436</v>
      </c>
      <c r="F1301" s="24">
        <f t="shared" si="43"/>
        <v>1.1444628982693336E-4</v>
      </c>
      <c r="G1301" s="115"/>
    </row>
    <row r="1302" spans="1:7" x14ac:dyDescent="0.15">
      <c r="A1302" s="25" t="s">
        <v>239</v>
      </c>
      <c r="B1302" s="25" t="s">
        <v>211</v>
      </c>
      <c r="C1302" s="21">
        <v>3.6278980000000001</v>
      </c>
      <c r="D1302" s="22">
        <v>0</v>
      </c>
      <c r="E1302" s="23" t="str">
        <f t="shared" si="42"/>
        <v/>
      </c>
      <c r="F1302" s="24">
        <f t="shared" si="43"/>
        <v>1.3780606160607723E-4</v>
      </c>
      <c r="G1302" s="115"/>
    </row>
    <row r="1303" spans="1:7" x14ac:dyDescent="0.15">
      <c r="A1303" s="25" t="s">
        <v>240</v>
      </c>
      <c r="B1303" s="25" t="s">
        <v>213</v>
      </c>
      <c r="C1303" s="21">
        <v>2.5993119999999998</v>
      </c>
      <c r="D1303" s="22">
        <v>0</v>
      </c>
      <c r="E1303" s="23" t="str">
        <f t="shared" si="42"/>
        <v/>
      </c>
      <c r="F1303" s="24">
        <f t="shared" si="43"/>
        <v>9.8735121440959972E-5</v>
      </c>
      <c r="G1303" s="115"/>
    </row>
    <row r="1304" spans="1:7" x14ac:dyDescent="0.15">
      <c r="A1304" s="25" t="s">
        <v>652</v>
      </c>
      <c r="B1304" s="25" t="s">
        <v>888</v>
      </c>
      <c r="C1304" s="21">
        <v>12.1324226</v>
      </c>
      <c r="D1304" s="22">
        <v>28.97799886</v>
      </c>
      <c r="E1304" s="23">
        <f t="shared" si="42"/>
        <v>-0.58132296648175097</v>
      </c>
      <c r="F1304" s="24">
        <f t="shared" si="43"/>
        <v>4.6085126325121702E-4</v>
      </c>
      <c r="G1304" s="115"/>
    </row>
    <row r="1305" spans="1:7" x14ac:dyDescent="0.15">
      <c r="A1305" s="25" t="s">
        <v>241</v>
      </c>
      <c r="B1305" s="25" t="s">
        <v>889</v>
      </c>
      <c r="C1305" s="21">
        <v>9.2091329999999996</v>
      </c>
      <c r="D1305" s="22">
        <v>9.1871270000000003</v>
      </c>
      <c r="E1305" s="23">
        <f t="shared" si="42"/>
        <v>2.3953081306049562E-3</v>
      </c>
      <c r="F1305" s="24">
        <f t="shared" si="43"/>
        <v>3.4980982087604414E-4</v>
      </c>
      <c r="G1305" s="115"/>
    </row>
    <row r="1306" spans="1:7" x14ac:dyDescent="0.15">
      <c r="A1306" s="25" t="s">
        <v>1246</v>
      </c>
      <c r="B1306" s="25" t="s">
        <v>249</v>
      </c>
      <c r="C1306" s="21">
        <v>4.0485017799999996</v>
      </c>
      <c r="D1306" s="22">
        <v>6.8867219999999998</v>
      </c>
      <c r="E1306" s="23">
        <f t="shared" si="42"/>
        <v>-0.41212934397526146</v>
      </c>
      <c r="F1306" s="24">
        <f t="shared" si="43"/>
        <v>1.5378273747139343E-4</v>
      </c>
      <c r="G1306" s="115"/>
    </row>
    <row r="1307" spans="1:7" x14ac:dyDescent="0.15">
      <c r="A1307" s="25" t="s">
        <v>915</v>
      </c>
      <c r="B1307" s="25" t="s">
        <v>1251</v>
      </c>
      <c r="C1307" s="21">
        <v>215.25120000000001</v>
      </c>
      <c r="D1307" s="22">
        <v>100.28279999999999</v>
      </c>
      <c r="E1307" s="23">
        <f t="shared" si="42"/>
        <v>1.1464418624130959</v>
      </c>
      <c r="F1307" s="24">
        <f t="shared" si="43"/>
        <v>8.1763379587800021E-3</v>
      </c>
      <c r="G1307" s="115"/>
    </row>
    <row r="1308" spans="1:7" x14ac:dyDescent="0.15">
      <c r="A1308" s="25" t="s">
        <v>417</v>
      </c>
      <c r="B1308" s="25" t="s">
        <v>250</v>
      </c>
      <c r="C1308" s="21">
        <v>0.6690026</v>
      </c>
      <c r="D1308" s="22">
        <v>1.2120789999999999</v>
      </c>
      <c r="E1308" s="23">
        <f t="shared" si="42"/>
        <v>-0.44805363346778548</v>
      </c>
      <c r="F1308" s="24">
        <f t="shared" si="43"/>
        <v>2.5412129423215824E-5</v>
      </c>
      <c r="G1308" s="115"/>
    </row>
    <row r="1309" spans="1:7" x14ac:dyDescent="0.15">
      <c r="A1309" s="25" t="s">
        <v>1300</v>
      </c>
      <c r="B1309" s="25" t="s">
        <v>251</v>
      </c>
      <c r="C1309" s="21">
        <v>2.7750499999999998</v>
      </c>
      <c r="D1309" s="22">
        <v>0.92114259999999992</v>
      </c>
      <c r="E1309" s="23">
        <f t="shared" si="42"/>
        <v>2.012617156127618</v>
      </c>
      <c r="F1309" s="24">
        <f t="shared" si="43"/>
        <v>1.0541054661954239E-4</v>
      </c>
      <c r="G1309" s="115"/>
    </row>
    <row r="1310" spans="1:7" x14ac:dyDescent="0.15">
      <c r="A1310" s="25" t="s">
        <v>419</v>
      </c>
      <c r="B1310" s="25" t="s">
        <v>252</v>
      </c>
      <c r="C1310" s="21">
        <v>9.4993219999999994</v>
      </c>
      <c r="D1310" s="22">
        <v>1.4982839999999999</v>
      </c>
      <c r="E1310" s="23">
        <f t="shared" si="42"/>
        <v>5.3401344471408621</v>
      </c>
      <c r="F1310" s="24">
        <f t="shared" si="43"/>
        <v>3.6083267852292562E-4</v>
      </c>
      <c r="G1310" s="115"/>
    </row>
    <row r="1311" spans="1:7" x14ac:dyDescent="0.15">
      <c r="A1311" s="25" t="s">
        <v>917</v>
      </c>
      <c r="B1311" s="25" t="s">
        <v>253</v>
      </c>
      <c r="C1311" s="21">
        <v>9.5632649999999995</v>
      </c>
      <c r="D1311" s="22">
        <v>2.3831069999999999</v>
      </c>
      <c r="E1311" s="23">
        <f t="shared" si="42"/>
        <v>3.0129398302300316</v>
      </c>
      <c r="F1311" s="24">
        <f t="shared" si="43"/>
        <v>3.6326155965389384E-4</v>
      </c>
      <c r="G1311" s="115"/>
    </row>
    <row r="1312" spans="1:7" x14ac:dyDescent="0.15">
      <c r="A1312" s="25" t="s">
        <v>423</v>
      </c>
      <c r="B1312" s="25" t="s">
        <v>254</v>
      </c>
      <c r="C1312" s="21">
        <v>2.346085</v>
      </c>
      <c r="D1312" s="22">
        <v>0.94698899999999997</v>
      </c>
      <c r="E1312" s="23">
        <f t="shared" si="42"/>
        <v>1.4774152603673327</v>
      </c>
      <c r="F1312" s="24">
        <f t="shared" si="43"/>
        <v>8.9116268991877308E-5</v>
      </c>
      <c r="G1312" s="115"/>
    </row>
    <row r="1313" spans="1:9" x14ac:dyDescent="0.15">
      <c r="A1313" s="25" t="s">
        <v>1267</v>
      </c>
      <c r="B1313" s="25" t="s">
        <v>1268</v>
      </c>
      <c r="C1313" s="21">
        <v>14.15714</v>
      </c>
      <c r="D1313" s="22">
        <v>12.077719999999999</v>
      </c>
      <c r="E1313" s="23">
        <f t="shared" si="42"/>
        <v>0.17216991286434857</v>
      </c>
      <c r="F1313" s="24">
        <f t="shared" si="43"/>
        <v>5.3776035241505143E-4</v>
      </c>
      <c r="G1313" s="115"/>
    </row>
    <row r="1314" spans="1:9" x14ac:dyDescent="0.15">
      <c r="A1314" s="25" t="s">
        <v>255</v>
      </c>
      <c r="B1314" s="25" t="s">
        <v>256</v>
      </c>
      <c r="C1314" s="21">
        <v>850.54909999999995</v>
      </c>
      <c r="D1314" s="22">
        <v>781.16409999999996</v>
      </c>
      <c r="E1314" s="23">
        <f t="shared" si="42"/>
        <v>8.8822566218800914E-2</v>
      </c>
      <c r="F1314" s="24">
        <f t="shared" si="43"/>
        <v>3.2308191044399137E-2</v>
      </c>
      <c r="G1314" s="115"/>
    </row>
    <row r="1315" spans="1:9" x14ac:dyDescent="0.15">
      <c r="A1315" s="25" t="s">
        <v>475</v>
      </c>
      <c r="B1315" s="25" t="s">
        <v>476</v>
      </c>
      <c r="C1315" s="21">
        <v>91.816180000000003</v>
      </c>
      <c r="D1315" s="22">
        <v>77.720179999999999</v>
      </c>
      <c r="E1315" s="23">
        <f t="shared" si="42"/>
        <v>0.1813685969332548</v>
      </c>
      <c r="F1315" s="24">
        <f t="shared" si="43"/>
        <v>3.4876466090046293E-3</v>
      </c>
      <c r="G1315" s="115"/>
    </row>
    <row r="1316" spans="1:9" x14ac:dyDescent="0.15">
      <c r="A1316" s="25" t="s">
        <v>1529</v>
      </c>
      <c r="B1316" s="25" t="s">
        <v>257</v>
      </c>
      <c r="C1316" s="21">
        <v>28.666602999999999</v>
      </c>
      <c r="D1316" s="22">
        <v>44.326790000000003</v>
      </c>
      <c r="E1316" s="23">
        <f t="shared" si="42"/>
        <v>-0.35328944414878682</v>
      </c>
      <c r="F1316" s="24">
        <f t="shared" si="43"/>
        <v>1.0889037285654003E-3</v>
      </c>
      <c r="G1316" s="115"/>
    </row>
    <row r="1317" spans="1:9" x14ac:dyDescent="0.15">
      <c r="A1317" s="25" t="s">
        <v>242</v>
      </c>
      <c r="B1317" s="25" t="s">
        <v>210</v>
      </c>
      <c r="C1317" s="21">
        <v>4.5122350000000004</v>
      </c>
      <c r="D1317" s="22">
        <v>3.4225500000000002</v>
      </c>
      <c r="E1317" s="23">
        <f t="shared" si="42"/>
        <v>0.31838395348497461</v>
      </c>
      <c r="F1317" s="24">
        <f t="shared" si="43"/>
        <v>1.7139768934823911E-4</v>
      </c>
      <c r="G1317" s="115"/>
    </row>
    <row r="1318" spans="1:9" x14ac:dyDescent="0.15">
      <c r="A1318" s="25" t="s">
        <v>1531</v>
      </c>
      <c r="B1318" s="25" t="s">
        <v>258</v>
      </c>
      <c r="C1318" s="21">
        <v>15.731540000000001</v>
      </c>
      <c r="D1318" s="22">
        <v>7.8007410000000004</v>
      </c>
      <c r="E1318" s="23">
        <f t="shared" si="42"/>
        <v>1.0166725186748287</v>
      </c>
      <c r="F1318" s="24">
        <f t="shared" si="43"/>
        <v>5.9756409094149519E-4</v>
      </c>
      <c r="G1318" s="115"/>
    </row>
    <row r="1319" spans="1:9" x14ac:dyDescent="0.15">
      <c r="A1319" s="25" t="s">
        <v>1533</v>
      </c>
      <c r="B1319" s="25" t="s">
        <v>259</v>
      </c>
      <c r="C1319" s="21">
        <v>36.950780000000002</v>
      </c>
      <c r="D1319" s="22">
        <v>4.5761560999999995</v>
      </c>
      <c r="E1319" s="23">
        <f t="shared" si="42"/>
        <v>7.0746327687554196</v>
      </c>
      <c r="F1319" s="24">
        <f t="shared" si="43"/>
        <v>1.4035790049975515E-3</v>
      </c>
      <c r="G1319" s="115"/>
    </row>
    <row r="1320" spans="1:9" x14ac:dyDescent="0.15">
      <c r="A1320" s="25" t="s">
        <v>477</v>
      </c>
      <c r="B1320" s="25" t="s">
        <v>478</v>
      </c>
      <c r="C1320" s="21">
        <v>49.424999999999997</v>
      </c>
      <c r="D1320" s="22">
        <v>26.802759999999999</v>
      </c>
      <c r="E1320" s="23">
        <f t="shared" si="42"/>
        <v>0.84402651070262902</v>
      </c>
      <c r="F1320" s="24">
        <f t="shared" si="43"/>
        <v>1.8774134760349841E-3</v>
      </c>
      <c r="G1320" s="115"/>
    </row>
    <row r="1321" spans="1:9" x14ac:dyDescent="0.15">
      <c r="A1321" s="25" t="s">
        <v>1535</v>
      </c>
      <c r="B1321" s="25" t="s">
        <v>260</v>
      </c>
      <c r="C1321" s="21">
        <v>13.16413</v>
      </c>
      <c r="D1321" s="22">
        <v>14.78946</v>
      </c>
      <c r="E1321" s="23">
        <f t="shared" si="42"/>
        <v>-0.10989785969196986</v>
      </c>
      <c r="F1321" s="24">
        <f t="shared" si="43"/>
        <v>5.000407701016979E-4</v>
      </c>
      <c r="G1321" s="115"/>
    </row>
    <row r="1322" spans="1:9" x14ac:dyDescent="0.15">
      <c r="A1322" s="25" t="s">
        <v>217</v>
      </c>
      <c r="B1322" s="25" t="s">
        <v>214</v>
      </c>
      <c r="C1322" s="21">
        <v>12.53781</v>
      </c>
      <c r="D1322" s="22">
        <v>26.57385</v>
      </c>
      <c r="E1322" s="23">
        <f t="shared" si="42"/>
        <v>-0.52818993107886136</v>
      </c>
      <c r="F1322" s="24">
        <f t="shared" si="43"/>
        <v>4.7624994342875443E-4</v>
      </c>
      <c r="G1322" s="115"/>
    </row>
    <row r="1323" spans="1:9" x14ac:dyDescent="0.15">
      <c r="A1323" s="25" t="s">
        <v>631</v>
      </c>
      <c r="B1323" s="25" t="s">
        <v>543</v>
      </c>
      <c r="C1323" s="21">
        <v>1.84432</v>
      </c>
      <c r="D1323" s="22">
        <v>1.5082390000000001</v>
      </c>
      <c r="E1323" s="23">
        <f t="shared" si="42"/>
        <v>0.22283006870926947</v>
      </c>
      <c r="F1323" s="24">
        <f t="shared" si="43"/>
        <v>7.0056676218934589E-5</v>
      </c>
      <c r="G1323" s="115"/>
    </row>
    <row r="1324" spans="1:9" x14ac:dyDescent="0.15">
      <c r="A1324" s="25" t="s">
        <v>533</v>
      </c>
      <c r="B1324" s="25" t="s">
        <v>534</v>
      </c>
      <c r="C1324" s="21">
        <v>68.562489999999997</v>
      </c>
      <c r="D1324" s="22">
        <v>57.401589999999999</v>
      </c>
      <c r="E1324" s="23">
        <f t="shared" si="42"/>
        <v>0.19443538062273191</v>
      </c>
      <c r="F1324" s="24">
        <f t="shared" si="43"/>
        <v>2.6043529120184897E-3</v>
      </c>
      <c r="G1324" s="115"/>
      <c r="I1324" s="128"/>
    </row>
    <row r="1325" spans="1:9" x14ac:dyDescent="0.15">
      <c r="A1325" s="25" t="s">
        <v>1537</v>
      </c>
      <c r="B1325" s="25" t="s">
        <v>535</v>
      </c>
      <c r="C1325" s="21">
        <v>36.300199999999997</v>
      </c>
      <c r="D1325" s="22">
        <v>37.83849</v>
      </c>
      <c r="E1325" s="23">
        <f t="shared" si="42"/>
        <v>-4.0654106440294102E-2</v>
      </c>
      <c r="F1325" s="24">
        <f t="shared" si="43"/>
        <v>1.3788666598435028E-3</v>
      </c>
      <c r="G1325" s="115"/>
      <c r="I1325" s="127"/>
    </row>
    <row r="1326" spans="1:9" x14ac:dyDescent="0.15">
      <c r="A1326" s="25" t="s">
        <v>1539</v>
      </c>
      <c r="B1326" s="25" t="s">
        <v>261</v>
      </c>
      <c r="C1326" s="21">
        <v>13.449909999999999</v>
      </c>
      <c r="D1326" s="22">
        <v>2.0637880000000002</v>
      </c>
      <c r="E1326" s="23">
        <f t="shared" si="42"/>
        <v>5.5170986554820542</v>
      </c>
      <c r="F1326" s="24">
        <f t="shared" si="43"/>
        <v>5.1089615145083847E-4</v>
      </c>
      <c r="G1326" s="115"/>
      <c r="I1326" s="127"/>
    </row>
    <row r="1327" spans="1:9" x14ac:dyDescent="0.15">
      <c r="A1327" s="25" t="s">
        <v>1541</v>
      </c>
      <c r="B1327" s="25" t="s">
        <v>262</v>
      </c>
      <c r="C1327" s="21">
        <v>12.845606999999999</v>
      </c>
      <c r="D1327" s="22">
        <v>6.0346900000000003</v>
      </c>
      <c r="E1327" s="23">
        <f t="shared" si="42"/>
        <v>1.1286274854217861</v>
      </c>
      <c r="F1327" s="24">
        <f t="shared" si="43"/>
        <v>4.8794164268385078E-4</v>
      </c>
      <c r="G1327" s="115"/>
      <c r="I1327" s="127"/>
    </row>
    <row r="1328" spans="1:9" x14ac:dyDescent="0.15">
      <c r="A1328" s="25" t="s">
        <v>1546</v>
      </c>
      <c r="B1328" s="25" t="s">
        <v>263</v>
      </c>
      <c r="C1328" s="21">
        <v>91.402569999999997</v>
      </c>
      <c r="D1328" s="22">
        <v>56.826259999999998</v>
      </c>
      <c r="E1328" s="23">
        <f t="shared" ref="E1328:E1391" si="44">IF(ISERROR(C1328/D1328-1),"",((C1328/D1328-1)))</f>
        <v>0.60845654808182004</v>
      </c>
      <c r="F1328" s="24">
        <f t="shared" ref="F1328:F1391" si="45">C1328/$C$1705</f>
        <v>3.4719355925590485E-3</v>
      </c>
      <c r="G1328" s="115"/>
      <c r="I1328" s="127"/>
    </row>
    <row r="1329" spans="1:9" x14ac:dyDescent="0.15">
      <c r="A1329" s="25" t="s">
        <v>1548</v>
      </c>
      <c r="B1329" s="25" t="s">
        <v>264</v>
      </c>
      <c r="C1329" s="21">
        <v>2.0713149999999998</v>
      </c>
      <c r="D1329" s="22">
        <v>1.3296220000000001</v>
      </c>
      <c r="E1329" s="23">
        <f t="shared" si="44"/>
        <v>0.55782244878619602</v>
      </c>
      <c r="F1329" s="24">
        <f t="shared" si="45"/>
        <v>7.8679103573361717E-5</v>
      </c>
      <c r="G1329" s="115"/>
      <c r="I1329" s="127"/>
    </row>
    <row r="1330" spans="1:9" x14ac:dyDescent="0.15">
      <c r="A1330" s="25" t="s">
        <v>1550</v>
      </c>
      <c r="B1330" s="25" t="s">
        <v>265</v>
      </c>
      <c r="C1330" s="21">
        <v>2.4388700000000001</v>
      </c>
      <c r="D1330" s="22">
        <v>4.1038350000000001</v>
      </c>
      <c r="E1330" s="23">
        <f t="shared" si="44"/>
        <v>-0.4057095375423232</v>
      </c>
      <c r="F1330" s="24">
        <f t="shared" si="45"/>
        <v>9.2640716323671068E-5</v>
      </c>
      <c r="G1330" s="115"/>
      <c r="I1330" s="127"/>
    </row>
    <row r="1331" spans="1:9" x14ac:dyDescent="0.15">
      <c r="A1331" s="25" t="s">
        <v>651</v>
      </c>
      <c r="B1331" s="25" t="s">
        <v>287</v>
      </c>
      <c r="C1331" s="21">
        <v>8.7303909999999991</v>
      </c>
      <c r="D1331" s="22">
        <v>20.615836000000002</v>
      </c>
      <c r="E1331" s="23">
        <f t="shared" si="44"/>
        <v>-0.5765201566407494</v>
      </c>
      <c r="F1331" s="24">
        <f t="shared" si="45"/>
        <v>3.3162475901779548E-4</v>
      </c>
      <c r="G1331" s="115"/>
      <c r="I1331" s="127"/>
    </row>
    <row r="1332" spans="1:9" x14ac:dyDescent="0.15">
      <c r="A1332" s="25" t="s">
        <v>642</v>
      </c>
      <c r="B1332" s="25" t="s">
        <v>112</v>
      </c>
      <c r="C1332" s="21">
        <v>7.4033443999999999</v>
      </c>
      <c r="D1332" s="22">
        <v>13.555335400000001</v>
      </c>
      <c r="E1332" s="23">
        <f t="shared" si="44"/>
        <v>-0.45384277249237226</v>
      </c>
      <c r="F1332" s="24">
        <f t="shared" si="45"/>
        <v>2.8121676366794408E-4</v>
      </c>
      <c r="G1332" s="115"/>
      <c r="I1332" s="127"/>
    </row>
    <row r="1333" spans="1:9" x14ac:dyDescent="0.15">
      <c r="A1333" s="25" t="s">
        <v>984</v>
      </c>
      <c r="B1333" s="25" t="s">
        <v>536</v>
      </c>
      <c r="C1333" s="21">
        <v>9.3666518000000014</v>
      </c>
      <c r="D1333" s="22">
        <v>24.112677000000001</v>
      </c>
      <c r="E1333" s="23">
        <f t="shared" si="44"/>
        <v>-0.61154658190793165</v>
      </c>
      <c r="F1333" s="24">
        <f t="shared" si="45"/>
        <v>3.5579318795442278E-4</v>
      </c>
      <c r="G1333" s="115"/>
      <c r="I1333" s="127"/>
    </row>
    <row r="1334" spans="1:9" x14ac:dyDescent="0.15">
      <c r="A1334" s="25" t="s">
        <v>586</v>
      </c>
      <c r="B1334" s="25" t="s">
        <v>269</v>
      </c>
      <c r="C1334" s="21">
        <v>101.23296000000001</v>
      </c>
      <c r="D1334" s="22">
        <v>117.02673</v>
      </c>
      <c r="E1334" s="23">
        <f t="shared" si="44"/>
        <v>-0.13495865431769305</v>
      </c>
      <c r="F1334" s="24">
        <f t="shared" si="45"/>
        <v>3.8453439215561059E-3</v>
      </c>
      <c r="G1334" s="115"/>
      <c r="I1334" s="127"/>
    </row>
    <row r="1335" spans="1:9" x14ac:dyDescent="0.15">
      <c r="A1335" s="25" t="s">
        <v>243</v>
      </c>
      <c r="B1335" s="25" t="s">
        <v>325</v>
      </c>
      <c r="C1335" s="21">
        <v>6.1247759999999998</v>
      </c>
      <c r="D1335" s="22">
        <v>1.0253177</v>
      </c>
      <c r="E1335" s="23">
        <f t="shared" si="44"/>
        <v>4.973539713593162</v>
      </c>
      <c r="F1335" s="24">
        <f t="shared" si="45"/>
        <v>2.3265021750319971E-4</v>
      </c>
      <c r="G1335" s="115"/>
      <c r="I1335" s="127"/>
    </row>
    <row r="1336" spans="1:9" x14ac:dyDescent="0.15">
      <c r="A1336" s="25" t="s">
        <v>1562</v>
      </c>
      <c r="B1336" s="25" t="s">
        <v>270</v>
      </c>
      <c r="C1336" s="21">
        <v>42.525590000000001</v>
      </c>
      <c r="D1336" s="22">
        <v>71.337519999999998</v>
      </c>
      <c r="E1336" s="23">
        <f t="shared" si="44"/>
        <v>-0.40388185627983697</v>
      </c>
      <c r="F1336" s="24">
        <f t="shared" si="45"/>
        <v>1.6153387100119082E-3</v>
      </c>
      <c r="G1336" s="115"/>
      <c r="I1336" s="128"/>
    </row>
    <row r="1337" spans="1:9" x14ac:dyDescent="0.15">
      <c r="A1337" s="25" t="s">
        <v>537</v>
      </c>
      <c r="B1337" s="25" t="s">
        <v>274</v>
      </c>
      <c r="C1337" s="21">
        <v>13.325022000000001</v>
      </c>
      <c r="D1337" s="22">
        <v>11.500116999999999</v>
      </c>
      <c r="E1337" s="23">
        <f t="shared" si="44"/>
        <v>0.15868577684905305</v>
      </c>
      <c r="F1337" s="24">
        <f t="shared" si="45"/>
        <v>5.0615226851315404E-4</v>
      </c>
      <c r="G1337" s="115"/>
      <c r="I1337" s="128"/>
    </row>
    <row r="1338" spans="1:9" x14ac:dyDescent="0.15">
      <c r="A1338" s="25" t="s">
        <v>1566</v>
      </c>
      <c r="B1338" s="25" t="s">
        <v>275</v>
      </c>
      <c r="C1338" s="21">
        <v>95.327330000000003</v>
      </c>
      <c r="D1338" s="22">
        <v>101.75384</v>
      </c>
      <c r="E1338" s="23">
        <f t="shared" si="44"/>
        <v>-6.315741990670809E-2</v>
      </c>
      <c r="F1338" s="24">
        <f t="shared" si="45"/>
        <v>3.6210179863719583E-3</v>
      </c>
      <c r="G1338" s="115"/>
      <c r="I1338" s="128"/>
    </row>
    <row r="1339" spans="1:9" x14ac:dyDescent="0.15">
      <c r="A1339" s="25" t="s">
        <v>538</v>
      </c>
      <c r="B1339" s="25" t="s">
        <v>266</v>
      </c>
      <c r="C1339" s="21">
        <v>3.1726960000000002</v>
      </c>
      <c r="D1339" s="22">
        <v>1.0720476000000001</v>
      </c>
      <c r="E1339" s="23">
        <f t="shared" si="44"/>
        <v>1.9594730681734651</v>
      </c>
      <c r="F1339" s="24">
        <f t="shared" si="45"/>
        <v>1.2051516895826587E-4</v>
      </c>
      <c r="G1339" s="115"/>
    </row>
    <row r="1340" spans="1:9" x14ac:dyDescent="0.15">
      <c r="A1340" s="25" t="s">
        <v>896</v>
      </c>
      <c r="B1340" s="25" t="s">
        <v>892</v>
      </c>
      <c r="C1340" s="21">
        <v>13.660482999999999</v>
      </c>
      <c r="D1340" s="22">
        <v>3.2231003999999999</v>
      </c>
      <c r="E1340" s="23">
        <f t="shared" si="44"/>
        <v>3.2383051424646903</v>
      </c>
      <c r="F1340" s="24">
        <f t="shared" si="45"/>
        <v>5.1889478752345595E-4</v>
      </c>
      <c r="G1340" s="115"/>
    </row>
    <row r="1341" spans="1:9" x14ac:dyDescent="0.15">
      <c r="A1341" s="25" t="s">
        <v>1568</v>
      </c>
      <c r="B1341" s="25" t="s">
        <v>276</v>
      </c>
      <c r="C1341" s="21">
        <v>12.255229999999999</v>
      </c>
      <c r="D1341" s="22">
        <v>41.115389999999998</v>
      </c>
      <c r="E1341" s="23">
        <f t="shared" si="44"/>
        <v>-0.70193083417182711</v>
      </c>
      <c r="F1341" s="24">
        <f t="shared" si="45"/>
        <v>4.655161143936918E-4</v>
      </c>
      <c r="G1341" s="115"/>
    </row>
    <row r="1342" spans="1:9" x14ac:dyDescent="0.15">
      <c r="A1342" s="25" t="s">
        <v>215</v>
      </c>
      <c r="B1342" s="25" t="s">
        <v>208</v>
      </c>
      <c r="C1342" s="21">
        <v>13.626525000000001</v>
      </c>
      <c r="D1342" s="22">
        <v>2.6272709999999999</v>
      </c>
      <c r="E1342" s="23">
        <f t="shared" si="44"/>
        <v>4.1865700188522617</v>
      </c>
      <c r="F1342" s="24">
        <f t="shared" si="45"/>
        <v>5.1760488956049803E-4</v>
      </c>
      <c r="G1342" s="115"/>
    </row>
    <row r="1343" spans="1:9" x14ac:dyDescent="0.15">
      <c r="A1343" s="25" t="s">
        <v>1570</v>
      </c>
      <c r="B1343" s="25" t="s">
        <v>277</v>
      </c>
      <c r="C1343" s="21">
        <v>32.901919999999997</v>
      </c>
      <c r="D1343" s="22">
        <v>45.912120000000002</v>
      </c>
      <c r="E1343" s="23">
        <f t="shared" si="44"/>
        <v>-0.28337179812215174</v>
      </c>
      <c r="F1343" s="24">
        <f t="shared" si="45"/>
        <v>1.2497826605042987E-3</v>
      </c>
      <c r="G1343" s="115"/>
    </row>
    <row r="1344" spans="1:9" x14ac:dyDescent="0.15">
      <c r="A1344" s="25" t="s">
        <v>244</v>
      </c>
      <c r="B1344" s="25" t="s">
        <v>893</v>
      </c>
      <c r="C1344" s="21">
        <v>3.7094260000000004E-2</v>
      </c>
      <c r="D1344" s="22">
        <v>4.5680439999999996E-2</v>
      </c>
      <c r="E1344" s="23">
        <f t="shared" si="44"/>
        <v>-0.1879618497545118</v>
      </c>
      <c r="F1344" s="24">
        <f t="shared" si="45"/>
        <v>1.4090291068800301E-6</v>
      </c>
      <c r="G1344" s="115"/>
    </row>
    <row r="1345" spans="1:7" x14ac:dyDescent="0.15">
      <c r="A1345" s="25" t="s">
        <v>1586</v>
      </c>
      <c r="B1345" s="25" t="s">
        <v>278</v>
      </c>
      <c r="C1345" s="21">
        <v>69.134600000000006</v>
      </c>
      <c r="D1345" s="22">
        <v>42.673490000000001</v>
      </c>
      <c r="E1345" s="23">
        <f t="shared" si="44"/>
        <v>0.62008310077286866</v>
      </c>
      <c r="F1345" s="24">
        <f t="shared" si="45"/>
        <v>2.6260845665207534E-3</v>
      </c>
      <c r="G1345" s="115"/>
    </row>
    <row r="1346" spans="1:7" x14ac:dyDescent="0.15">
      <c r="A1346" s="61" t="s">
        <v>336</v>
      </c>
      <c r="B1346" s="25" t="s">
        <v>337</v>
      </c>
      <c r="C1346" s="21">
        <v>30.811399999999999</v>
      </c>
      <c r="D1346" s="22">
        <v>10.487745</v>
      </c>
      <c r="E1346" s="23">
        <f t="shared" si="44"/>
        <v>1.9378479358527501</v>
      </c>
      <c r="F1346" s="24">
        <f t="shared" si="45"/>
        <v>1.1703740531209775E-3</v>
      </c>
      <c r="G1346" s="115"/>
    </row>
    <row r="1347" spans="1:7" x14ac:dyDescent="0.15">
      <c r="A1347" s="25" t="s">
        <v>1588</v>
      </c>
      <c r="B1347" s="25" t="s">
        <v>279</v>
      </c>
      <c r="C1347" s="21">
        <v>17.307285</v>
      </c>
      <c r="D1347" s="22">
        <v>17.174277</v>
      </c>
      <c r="E1347" s="23">
        <f t="shared" si="44"/>
        <v>7.7446054934364739E-3</v>
      </c>
      <c r="F1347" s="24">
        <f t="shared" si="45"/>
        <v>6.574189194249498E-4</v>
      </c>
      <c r="G1347" s="115"/>
    </row>
    <row r="1348" spans="1:7" x14ac:dyDescent="0.15">
      <c r="A1348" s="25" t="s">
        <v>1590</v>
      </c>
      <c r="B1348" s="25" t="s">
        <v>280</v>
      </c>
      <c r="C1348" s="21">
        <v>11.871586000000001</v>
      </c>
      <c r="D1348" s="22">
        <v>9.8535249999999994</v>
      </c>
      <c r="E1348" s="23">
        <f t="shared" si="44"/>
        <v>0.20480599582382975</v>
      </c>
      <c r="F1348" s="24">
        <f t="shared" si="45"/>
        <v>4.5094335939925659E-4</v>
      </c>
      <c r="G1348" s="115"/>
    </row>
    <row r="1349" spans="1:7" x14ac:dyDescent="0.15">
      <c r="A1349" s="25" t="s">
        <v>281</v>
      </c>
      <c r="B1349" s="25" t="s">
        <v>282</v>
      </c>
      <c r="C1349" s="21">
        <v>18.998597</v>
      </c>
      <c r="D1349" s="22">
        <v>33.449460000000002</v>
      </c>
      <c r="E1349" s="23">
        <f t="shared" si="44"/>
        <v>-0.43202081588163155</v>
      </c>
      <c r="F1349" s="24">
        <f t="shared" si="45"/>
        <v>7.2166357174623824E-4</v>
      </c>
      <c r="G1349" s="115"/>
    </row>
    <row r="1350" spans="1:7" x14ac:dyDescent="0.15">
      <c r="A1350" s="25" t="s">
        <v>216</v>
      </c>
      <c r="B1350" s="25" t="s">
        <v>209</v>
      </c>
      <c r="C1350" s="21">
        <v>10.807066000000001</v>
      </c>
      <c r="D1350" s="22">
        <v>3.5218544999999999</v>
      </c>
      <c r="E1350" s="23">
        <f t="shared" si="44"/>
        <v>2.0685725375650814</v>
      </c>
      <c r="F1350" s="24">
        <f t="shared" si="45"/>
        <v>4.1050746271723812E-4</v>
      </c>
      <c r="G1350" s="115"/>
    </row>
    <row r="1351" spans="1:7" x14ac:dyDescent="0.15">
      <c r="A1351" s="25" t="s">
        <v>1594</v>
      </c>
      <c r="B1351" s="25" t="s">
        <v>283</v>
      </c>
      <c r="C1351" s="21">
        <v>29.832474000000001</v>
      </c>
      <c r="D1351" s="22">
        <v>16.608756</v>
      </c>
      <c r="E1351" s="23">
        <f t="shared" si="44"/>
        <v>0.79618955206518782</v>
      </c>
      <c r="F1351" s="24">
        <f t="shared" si="45"/>
        <v>1.1331894529299604E-3</v>
      </c>
      <c r="G1351" s="115"/>
    </row>
    <row r="1352" spans="1:7" x14ac:dyDescent="0.15">
      <c r="A1352" s="25" t="s">
        <v>1596</v>
      </c>
      <c r="B1352" s="25" t="s">
        <v>284</v>
      </c>
      <c r="C1352" s="21">
        <v>19.777547999999999</v>
      </c>
      <c r="D1352" s="22">
        <v>10.605191</v>
      </c>
      <c r="E1352" s="23">
        <f t="shared" si="44"/>
        <v>0.86489314525311234</v>
      </c>
      <c r="F1352" s="24">
        <f t="shared" si="45"/>
        <v>7.5125210193482549E-4</v>
      </c>
      <c r="G1352" s="115"/>
    </row>
    <row r="1353" spans="1:7" x14ac:dyDescent="0.15">
      <c r="A1353" s="25" t="s">
        <v>539</v>
      </c>
      <c r="B1353" s="25" t="s">
        <v>267</v>
      </c>
      <c r="C1353" s="21">
        <v>0.17695204</v>
      </c>
      <c r="D1353" s="22">
        <v>1.23831296</v>
      </c>
      <c r="E1353" s="23">
        <f t="shared" si="44"/>
        <v>-0.8571023273470384</v>
      </c>
      <c r="F1353" s="24">
        <f t="shared" si="45"/>
        <v>6.7215406071397388E-6</v>
      </c>
      <c r="G1353" s="115"/>
    </row>
    <row r="1354" spans="1:7" x14ac:dyDescent="0.15">
      <c r="A1354" s="25" t="s">
        <v>1600</v>
      </c>
      <c r="B1354" s="25" t="s">
        <v>285</v>
      </c>
      <c r="C1354" s="21">
        <v>84.751769999999993</v>
      </c>
      <c r="D1354" s="22">
        <v>95.350899999999996</v>
      </c>
      <c r="E1354" s="23">
        <f t="shared" si="44"/>
        <v>-0.11115920248261946</v>
      </c>
      <c r="F1354" s="24">
        <f t="shared" si="45"/>
        <v>3.2193043017868989E-3</v>
      </c>
      <c r="G1354" s="115"/>
    </row>
    <row r="1355" spans="1:7" x14ac:dyDescent="0.15">
      <c r="A1355" s="25" t="s">
        <v>540</v>
      </c>
      <c r="B1355" s="25" t="s">
        <v>268</v>
      </c>
      <c r="C1355" s="21">
        <v>0.66452517</v>
      </c>
      <c r="D1355" s="22">
        <v>3.3857050000000002</v>
      </c>
      <c r="E1355" s="23">
        <f t="shared" si="44"/>
        <v>-0.80372620473431677</v>
      </c>
      <c r="F1355" s="24">
        <f t="shared" si="45"/>
        <v>2.5242053805208678E-5</v>
      </c>
      <c r="G1355" s="115"/>
    </row>
    <row r="1356" spans="1:7" x14ac:dyDescent="0.15">
      <c r="A1356" s="25" t="s">
        <v>1607</v>
      </c>
      <c r="B1356" s="25" t="s">
        <v>286</v>
      </c>
      <c r="C1356" s="21">
        <v>156.21301</v>
      </c>
      <c r="D1356" s="22">
        <v>326.61061999999998</v>
      </c>
      <c r="E1356" s="23">
        <f t="shared" si="44"/>
        <v>-0.52171484809648871</v>
      </c>
      <c r="F1356" s="24">
        <f t="shared" si="45"/>
        <v>5.9337665170660142E-3</v>
      </c>
      <c r="G1356" s="115"/>
    </row>
    <row r="1357" spans="1:7" x14ac:dyDescent="0.15">
      <c r="A1357" s="25" t="s">
        <v>985</v>
      </c>
      <c r="B1357" s="25" t="s">
        <v>541</v>
      </c>
      <c r="C1357" s="21">
        <v>3.4597440000000002</v>
      </c>
      <c r="D1357" s="22">
        <v>3.21922</v>
      </c>
      <c r="E1357" s="23">
        <f t="shared" si="44"/>
        <v>7.4714993072856117E-2</v>
      </c>
      <c r="F1357" s="24">
        <f t="shared" si="45"/>
        <v>1.3141871541186E-4</v>
      </c>
      <c r="G1357" s="115"/>
    </row>
    <row r="1358" spans="1:7" x14ac:dyDescent="0.15">
      <c r="A1358" s="25" t="s">
        <v>1612</v>
      </c>
      <c r="B1358" s="25" t="s">
        <v>288</v>
      </c>
      <c r="C1358" s="21">
        <v>3.2110406</v>
      </c>
      <c r="D1358" s="22">
        <v>5.2938150000000004</v>
      </c>
      <c r="E1358" s="23">
        <f t="shared" si="44"/>
        <v>-0.39343543361451061</v>
      </c>
      <c r="F1358" s="24">
        <f t="shared" si="45"/>
        <v>1.2197169235276604E-4</v>
      </c>
      <c r="G1358" s="115"/>
    </row>
    <row r="1359" spans="1:7" x14ac:dyDescent="0.15">
      <c r="A1359" s="25" t="s">
        <v>1614</v>
      </c>
      <c r="B1359" s="25" t="s">
        <v>289</v>
      </c>
      <c r="C1359" s="21">
        <v>3.8262776000000001</v>
      </c>
      <c r="D1359" s="22">
        <v>1.02679751</v>
      </c>
      <c r="E1359" s="23">
        <f t="shared" si="44"/>
        <v>2.7264188535089069</v>
      </c>
      <c r="F1359" s="24">
        <f t="shared" si="45"/>
        <v>1.4534153018291952E-4</v>
      </c>
      <c r="G1359" s="115"/>
    </row>
    <row r="1360" spans="1:7" x14ac:dyDescent="0.15">
      <c r="A1360" s="25" t="s">
        <v>327</v>
      </c>
      <c r="B1360" s="25" t="s">
        <v>326</v>
      </c>
      <c r="C1360" s="21">
        <v>1.7884728000000001</v>
      </c>
      <c r="D1360" s="22">
        <v>6.3995740000000003</v>
      </c>
      <c r="E1360" s="23">
        <f t="shared" si="44"/>
        <v>-0.72053252294605863</v>
      </c>
      <c r="F1360" s="24">
        <f t="shared" si="45"/>
        <v>6.7935314845564421E-5</v>
      </c>
      <c r="G1360" s="115"/>
    </row>
    <row r="1361" spans="1:7" x14ac:dyDescent="0.15">
      <c r="A1361" s="25" t="s">
        <v>542</v>
      </c>
      <c r="B1361" s="25" t="s">
        <v>290</v>
      </c>
      <c r="C1361" s="21">
        <v>3.0224426000000002</v>
      </c>
      <c r="D1361" s="22">
        <v>2.7392187000000003</v>
      </c>
      <c r="E1361" s="23">
        <f t="shared" si="44"/>
        <v>0.10339586977848825</v>
      </c>
      <c r="F1361" s="24">
        <f t="shared" si="45"/>
        <v>1.1480777881198211E-4</v>
      </c>
      <c r="G1361" s="115"/>
    </row>
    <row r="1362" spans="1:7" x14ac:dyDescent="0.15">
      <c r="A1362" s="25" t="s">
        <v>1621</v>
      </c>
      <c r="B1362" s="25" t="s">
        <v>545</v>
      </c>
      <c r="C1362" s="21">
        <v>0.70985801999999987</v>
      </c>
      <c r="D1362" s="22">
        <v>1.8792583</v>
      </c>
      <c r="E1362" s="23">
        <f t="shared" si="44"/>
        <v>-0.62226692307278897</v>
      </c>
      <c r="F1362" s="24">
        <f t="shared" si="45"/>
        <v>2.6964026561851515E-5</v>
      </c>
      <c r="G1362" s="115"/>
    </row>
    <row r="1363" spans="1:7" x14ac:dyDescent="0.15">
      <c r="A1363" s="25" t="s">
        <v>1623</v>
      </c>
      <c r="B1363" s="25" t="s">
        <v>544</v>
      </c>
      <c r="C1363" s="21">
        <v>7.0610020000000002</v>
      </c>
      <c r="D1363" s="22">
        <v>2.1086662</v>
      </c>
      <c r="E1363" s="23">
        <f t="shared" si="44"/>
        <v>2.3485631817876151</v>
      </c>
      <c r="F1363" s="24">
        <f t="shared" si="45"/>
        <v>2.6821285400323677E-4</v>
      </c>
      <c r="G1363" s="115"/>
    </row>
    <row r="1364" spans="1:7" x14ac:dyDescent="0.15">
      <c r="A1364" s="25" t="s">
        <v>982</v>
      </c>
      <c r="B1364" s="25" t="s">
        <v>546</v>
      </c>
      <c r="C1364" s="21">
        <v>7.209409</v>
      </c>
      <c r="D1364" s="22">
        <v>9.0188649999999999</v>
      </c>
      <c r="E1364" s="23">
        <f t="shared" si="44"/>
        <v>-0.20063012363529109</v>
      </c>
      <c r="F1364" s="24">
        <f t="shared" si="45"/>
        <v>2.738501084642974E-4</v>
      </c>
      <c r="G1364" s="115"/>
    </row>
    <row r="1365" spans="1:7" x14ac:dyDescent="0.15">
      <c r="A1365" s="25" t="s">
        <v>983</v>
      </c>
      <c r="B1365" s="25" t="s">
        <v>547</v>
      </c>
      <c r="C1365" s="21">
        <v>2.0360127000000001</v>
      </c>
      <c r="D1365" s="22">
        <v>0.68480976999999998</v>
      </c>
      <c r="E1365" s="23">
        <f t="shared" si="44"/>
        <v>1.973106969545718</v>
      </c>
      <c r="F1365" s="24">
        <f t="shared" si="45"/>
        <v>7.7338142242961534E-5</v>
      </c>
      <c r="G1365" s="115"/>
    </row>
    <row r="1366" spans="1:7" x14ac:dyDescent="0.15">
      <c r="A1366" s="25" t="s">
        <v>298</v>
      </c>
      <c r="B1366" s="25" t="s">
        <v>548</v>
      </c>
      <c r="C1366" s="21">
        <v>0.75887150000000003</v>
      </c>
      <c r="D1366" s="22">
        <v>0.56350269999999991</v>
      </c>
      <c r="E1366" s="23">
        <f t="shared" si="44"/>
        <v>0.34670428375942142</v>
      </c>
      <c r="F1366" s="24">
        <f t="shared" si="45"/>
        <v>2.8825808410296058E-5</v>
      </c>
      <c r="G1366" s="115"/>
    </row>
    <row r="1367" spans="1:7" x14ac:dyDescent="0.15">
      <c r="A1367" s="25" t="s">
        <v>442</v>
      </c>
      <c r="B1367" s="25" t="s">
        <v>549</v>
      </c>
      <c r="C1367" s="21">
        <v>0</v>
      </c>
      <c r="D1367" s="22">
        <v>0</v>
      </c>
      <c r="E1367" s="23" t="str">
        <f t="shared" si="44"/>
        <v/>
      </c>
      <c r="F1367" s="24">
        <f t="shared" si="45"/>
        <v>0</v>
      </c>
      <c r="G1367" s="115"/>
    </row>
    <row r="1368" spans="1:7" x14ac:dyDescent="0.15">
      <c r="A1368" s="25" t="s">
        <v>1805</v>
      </c>
      <c r="B1368" s="25" t="s">
        <v>550</v>
      </c>
      <c r="C1368" s="21">
        <v>0.71224109999999996</v>
      </c>
      <c r="D1368" s="22">
        <v>0.29207584999999997</v>
      </c>
      <c r="E1368" s="23">
        <f t="shared" si="44"/>
        <v>1.4385484113116509</v>
      </c>
      <c r="F1368" s="24">
        <f t="shared" si="45"/>
        <v>2.7054548089549432E-5</v>
      </c>
      <c r="G1368" s="115"/>
    </row>
    <row r="1369" spans="1:7" x14ac:dyDescent="0.15">
      <c r="A1369" s="25" t="s">
        <v>551</v>
      </c>
      <c r="B1369" s="25" t="s">
        <v>552</v>
      </c>
      <c r="C1369" s="21">
        <v>32.243980000000001</v>
      </c>
      <c r="D1369" s="22">
        <v>40.140270000000001</v>
      </c>
      <c r="E1369" s="23">
        <f t="shared" si="44"/>
        <v>-0.19671741121821051</v>
      </c>
      <c r="F1369" s="24">
        <f t="shared" si="45"/>
        <v>1.2247907450278707E-3</v>
      </c>
      <c r="G1369" s="115"/>
    </row>
    <row r="1370" spans="1:7" x14ac:dyDescent="0.15">
      <c r="A1370" s="25" t="s">
        <v>553</v>
      </c>
      <c r="B1370" s="25" t="s">
        <v>554</v>
      </c>
      <c r="C1370" s="21">
        <v>8.4569460000000003</v>
      </c>
      <c r="D1370" s="22">
        <v>3.920747</v>
      </c>
      <c r="E1370" s="23">
        <f t="shared" si="44"/>
        <v>1.1569731482291514</v>
      </c>
      <c r="F1370" s="24">
        <f t="shared" si="45"/>
        <v>3.2123792385432788E-4</v>
      </c>
      <c r="G1370" s="115"/>
    </row>
    <row r="1371" spans="1:7" x14ac:dyDescent="0.15">
      <c r="A1371" s="25" t="s">
        <v>555</v>
      </c>
      <c r="B1371" s="25" t="s">
        <v>556</v>
      </c>
      <c r="C1371" s="21">
        <v>13.47353</v>
      </c>
      <c r="D1371" s="22">
        <v>5.1108520000000004</v>
      </c>
      <c r="E1371" s="23">
        <f t="shared" si="44"/>
        <v>1.6362590816560525</v>
      </c>
      <c r="F1371" s="24">
        <f t="shared" si="45"/>
        <v>5.1179335946912783E-4</v>
      </c>
      <c r="G1371" s="115"/>
    </row>
    <row r="1372" spans="1:7" x14ac:dyDescent="0.15">
      <c r="A1372" s="25" t="s">
        <v>4</v>
      </c>
      <c r="B1372" s="25" t="s">
        <v>557</v>
      </c>
      <c r="C1372" s="21">
        <v>0</v>
      </c>
      <c r="D1372" s="22">
        <v>0</v>
      </c>
      <c r="E1372" s="23" t="str">
        <f t="shared" si="44"/>
        <v/>
      </c>
      <c r="F1372" s="24">
        <f t="shared" si="45"/>
        <v>0</v>
      </c>
      <c r="G1372" s="115"/>
    </row>
    <row r="1373" spans="1:7" x14ac:dyDescent="0.15">
      <c r="A1373" s="25" t="s">
        <v>6</v>
      </c>
      <c r="B1373" s="25" t="s">
        <v>558</v>
      </c>
      <c r="C1373" s="21">
        <v>0</v>
      </c>
      <c r="D1373" s="22">
        <v>0</v>
      </c>
      <c r="E1373" s="23" t="str">
        <f t="shared" si="44"/>
        <v/>
      </c>
      <c r="F1373" s="24">
        <f t="shared" si="45"/>
        <v>0</v>
      </c>
      <c r="G1373" s="115"/>
    </row>
    <row r="1374" spans="1:7" x14ac:dyDescent="0.15">
      <c r="A1374" s="25" t="s">
        <v>7</v>
      </c>
      <c r="B1374" s="25" t="s">
        <v>559</v>
      </c>
      <c r="C1374" s="21">
        <v>0</v>
      </c>
      <c r="D1374" s="22">
        <v>0</v>
      </c>
      <c r="E1374" s="23" t="str">
        <f t="shared" si="44"/>
        <v/>
      </c>
      <c r="F1374" s="24">
        <f t="shared" si="45"/>
        <v>0</v>
      </c>
      <c r="G1374" s="115"/>
    </row>
    <row r="1375" spans="1:7" x14ac:dyDescent="0.15">
      <c r="A1375" s="25" t="s">
        <v>13</v>
      </c>
      <c r="B1375" s="25" t="s">
        <v>560</v>
      </c>
      <c r="C1375" s="21">
        <v>0</v>
      </c>
      <c r="D1375" s="22">
        <v>0</v>
      </c>
      <c r="E1375" s="23" t="str">
        <f t="shared" si="44"/>
        <v/>
      </c>
      <c r="F1375" s="24">
        <f t="shared" si="45"/>
        <v>0</v>
      </c>
      <c r="G1375" s="115"/>
    </row>
    <row r="1376" spans="1:7" x14ac:dyDescent="0.15">
      <c r="A1376" s="25" t="s">
        <v>15</v>
      </c>
      <c r="B1376" s="25" t="s">
        <v>561</v>
      </c>
      <c r="C1376" s="21">
        <v>0</v>
      </c>
      <c r="D1376" s="22">
        <v>0</v>
      </c>
      <c r="E1376" s="23" t="str">
        <f t="shared" si="44"/>
        <v/>
      </c>
      <c r="F1376" s="24">
        <f t="shared" si="45"/>
        <v>0</v>
      </c>
      <c r="G1376" s="115"/>
    </row>
    <row r="1377" spans="1:7" x14ac:dyDescent="0.15">
      <c r="A1377" s="25" t="s">
        <v>300</v>
      </c>
      <c r="B1377" s="25" t="s">
        <v>562</v>
      </c>
      <c r="C1377" s="21">
        <v>4.804265</v>
      </c>
      <c r="D1377" s="22">
        <v>10.404813000000001</v>
      </c>
      <c r="E1377" s="23">
        <f t="shared" si="44"/>
        <v>-0.53826512787879999</v>
      </c>
      <c r="F1377" s="24">
        <f t="shared" si="45"/>
        <v>1.8249047756081364E-4</v>
      </c>
      <c r="G1377" s="115"/>
    </row>
    <row r="1378" spans="1:7" x14ac:dyDescent="0.15">
      <c r="A1378" s="25" t="s">
        <v>301</v>
      </c>
      <c r="B1378" s="25" t="s">
        <v>563</v>
      </c>
      <c r="C1378" s="21">
        <v>2.1419117999999999</v>
      </c>
      <c r="D1378" s="22">
        <v>1.3501227</v>
      </c>
      <c r="E1378" s="23">
        <f t="shared" si="44"/>
        <v>0.5864571420064264</v>
      </c>
      <c r="F1378" s="24">
        <f t="shared" si="45"/>
        <v>8.1360729950396562E-5</v>
      </c>
      <c r="G1378" s="115"/>
    </row>
    <row r="1379" spans="1:7" x14ac:dyDescent="0.15">
      <c r="A1379" s="25" t="s">
        <v>309</v>
      </c>
      <c r="B1379" s="25" t="s">
        <v>370</v>
      </c>
      <c r="C1379" s="21">
        <v>3.5955500000000003E-3</v>
      </c>
      <c r="D1379" s="22">
        <v>4.253523E-2</v>
      </c>
      <c r="E1379" s="23">
        <f t="shared" si="44"/>
        <v>-0.91546889484316885</v>
      </c>
      <c r="F1379" s="24">
        <f t="shared" si="45"/>
        <v>1.3657731965113986E-7</v>
      </c>
      <c r="G1379" s="115"/>
    </row>
    <row r="1380" spans="1:7" x14ac:dyDescent="0.15">
      <c r="A1380" s="25" t="s">
        <v>24</v>
      </c>
      <c r="B1380" s="25" t="s">
        <v>565</v>
      </c>
      <c r="C1380" s="21">
        <v>0.21360725</v>
      </c>
      <c r="D1380" s="22">
        <v>0.34153470000000002</v>
      </c>
      <c r="E1380" s="23">
        <f t="shared" si="44"/>
        <v>-0.37456647889658068</v>
      </c>
      <c r="F1380" s="24">
        <f t="shared" si="45"/>
        <v>8.1138923566772665E-6</v>
      </c>
      <c r="G1380" s="115"/>
    </row>
    <row r="1381" spans="1:7" x14ac:dyDescent="0.15">
      <c r="A1381" s="25" t="s">
        <v>26</v>
      </c>
      <c r="B1381" s="25" t="s">
        <v>566</v>
      </c>
      <c r="C1381" s="21">
        <v>2.0612868899999999</v>
      </c>
      <c r="D1381" s="22">
        <v>1.4782544</v>
      </c>
      <c r="E1381" s="23">
        <f t="shared" si="44"/>
        <v>0.3944060575770989</v>
      </c>
      <c r="F1381" s="24">
        <f t="shared" si="45"/>
        <v>7.8298184830758569E-5</v>
      </c>
      <c r="G1381" s="115"/>
    </row>
    <row r="1382" spans="1:7" x14ac:dyDescent="0.15">
      <c r="A1382" s="25" t="s">
        <v>85</v>
      </c>
      <c r="B1382" s="25" t="s">
        <v>567</v>
      </c>
      <c r="C1382" s="21">
        <v>0</v>
      </c>
      <c r="D1382" s="22">
        <v>0</v>
      </c>
      <c r="E1382" s="23" t="str">
        <f t="shared" si="44"/>
        <v/>
      </c>
      <c r="F1382" s="24">
        <f t="shared" si="45"/>
        <v>0</v>
      </c>
      <c r="G1382" s="115"/>
    </row>
    <row r="1383" spans="1:7" x14ac:dyDescent="0.15">
      <c r="A1383" s="25" t="s">
        <v>88</v>
      </c>
      <c r="B1383" s="25" t="s">
        <v>568</v>
      </c>
      <c r="C1383" s="21">
        <v>4.4907299000000007</v>
      </c>
      <c r="D1383" s="22">
        <v>2.8262647000000003</v>
      </c>
      <c r="E1383" s="23">
        <f t="shared" si="44"/>
        <v>0.58892756931082935</v>
      </c>
      <c r="F1383" s="24">
        <f t="shared" si="45"/>
        <v>1.7058081601402608E-4</v>
      </c>
      <c r="G1383" s="115"/>
    </row>
    <row r="1384" spans="1:7" x14ac:dyDescent="0.15">
      <c r="A1384" s="25" t="s">
        <v>90</v>
      </c>
      <c r="B1384" s="25" t="s">
        <v>569</v>
      </c>
      <c r="C1384" s="21">
        <v>4.4326364000000007</v>
      </c>
      <c r="D1384" s="22">
        <v>4.0109360000000001</v>
      </c>
      <c r="E1384" s="23">
        <f t="shared" si="44"/>
        <v>0.10513765365490757</v>
      </c>
      <c r="F1384" s="24">
        <f t="shared" si="45"/>
        <v>1.6837412871468287E-4</v>
      </c>
      <c r="G1384" s="115"/>
    </row>
    <row r="1385" spans="1:7" x14ac:dyDescent="0.15">
      <c r="A1385" s="25" t="s">
        <v>448</v>
      </c>
      <c r="B1385" s="25" t="s">
        <v>570</v>
      </c>
      <c r="C1385" s="21">
        <v>0</v>
      </c>
      <c r="D1385" s="22">
        <v>0</v>
      </c>
      <c r="E1385" s="23" t="str">
        <f t="shared" si="44"/>
        <v/>
      </c>
      <c r="F1385" s="24">
        <f t="shared" si="45"/>
        <v>0</v>
      </c>
      <c r="G1385" s="115"/>
    </row>
    <row r="1386" spans="1:7" x14ac:dyDescent="0.15">
      <c r="A1386" s="25" t="s">
        <v>92</v>
      </c>
      <c r="B1386" s="25" t="s">
        <v>571</v>
      </c>
      <c r="C1386" s="21">
        <v>0</v>
      </c>
      <c r="D1386" s="22">
        <v>0</v>
      </c>
      <c r="E1386" s="23" t="str">
        <f t="shared" si="44"/>
        <v/>
      </c>
      <c r="F1386" s="24">
        <f t="shared" si="45"/>
        <v>0</v>
      </c>
      <c r="G1386" s="115"/>
    </row>
    <row r="1387" spans="1:7" x14ac:dyDescent="0.15">
      <c r="A1387" s="25" t="s">
        <v>303</v>
      </c>
      <c r="B1387" s="25" t="s">
        <v>572</v>
      </c>
      <c r="C1387" s="21">
        <v>0</v>
      </c>
      <c r="D1387" s="22">
        <v>0</v>
      </c>
      <c r="E1387" s="23" t="str">
        <f t="shared" si="44"/>
        <v/>
      </c>
      <c r="F1387" s="24">
        <f t="shared" si="45"/>
        <v>0</v>
      </c>
      <c r="G1387" s="115"/>
    </row>
    <row r="1388" spans="1:7" x14ac:dyDescent="0.15">
      <c r="A1388" s="25" t="s">
        <v>921</v>
      </c>
      <c r="B1388" s="25" t="s">
        <v>573</v>
      </c>
      <c r="C1388" s="21">
        <v>0</v>
      </c>
      <c r="D1388" s="22">
        <v>0</v>
      </c>
      <c r="E1388" s="23" t="str">
        <f t="shared" si="44"/>
        <v/>
      </c>
      <c r="F1388" s="24">
        <f t="shared" si="45"/>
        <v>0</v>
      </c>
      <c r="G1388" s="115"/>
    </row>
    <row r="1389" spans="1:7" x14ac:dyDescent="0.15">
      <c r="A1389" s="25" t="s">
        <v>443</v>
      </c>
      <c r="B1389" s="25" t="s">
        <v>574</v>
      </c>
      <c r="C1389" s="21">
        <v>1.8105756000000002</v>
      </c>
      <c r="D1389" s="22">
        <v>0.63705619999999996</v>
      </c>
      <c r="E1389" s="23">
        <f t="shared" si="44"/>
        <v>1.8420971336594798</v>
      </c>
      <c r="F1389" s="24">
        <f t="shared" si="45"/>
        <v>6.8774891872941374E-5</v>
      </c>
      <c r="G1389" s="115"/>
    </row>
    <row r="1390" spans="1:7" x14ac:dyDescent="0.15">
      <c r="A1390" s="25" t="s">
        <v>927</v>
      </c>
      <c r="B1390" s="25" t="s">
        <v>575</v>
      </c>
      <c r="C1390" s="21">
        <v>0.25917745000000003</v>
      </c>
      <c r="D1390" s="22">
        <v>1.4593119999999999E-2</v>
      </c>
      <c r="E1390" s="23">
        <f t="shared" si="44"/>
        <v>16.76024935037881</v>
      </c>
      <c r="F1390" s="24">
        <f t="shared" si="45"/>
        <v>9.8448808763658759E-6</v>
      </c>
      <c r="G1390" s="115"/>
    </row>
    <row r="1391" spans="1:7" x14ac:dyDescent="0.15">
      <c r="A1391" s="25" t="s">
        <v>399</v>
      </c>
      <c r="B1391" s="25" t="s">
        <v>576</v>
      </c>
      <c r="C1391" s="21">
        <v>0</v>
      </c>
      <c r="D1391" s="22">
        <v>0</v>
      </c>
      <c r="E1391" s="23" t="str">
        <f t="shared" si="44"/>
        <v/>
      </c>
      <c r="F1391" s="24">
        <f t="shared" si="45"/>
        <v>0</v>
      </c>
      <c r="G1391" s="115"/>
    </row>
    <row r="1392" spans="1:7" x14ac:dyDescent="0.15">
      <c r="A1392" s="25" t="s">
        <v>946</v>
      </c>
      <c r="B1392" s="25" t="s">
        <v>947</v>
      </c>
      <c r="C1392" s="21">
        <v>0</v>
      </c>
      <c r="D1392" s="22">
        <v>1.5234930000000001E-2</v>
      </c>
      <c r="E1392" s="23">
        <f t="shared" ref="E1392:E1407" si="46">IF(ISERROR(C1392/D1392-1),"",((C1392/D1392-1)))</f>
        <v>-1</v>
      </c>
      <c r="F1392" s="24">
        <f t="shared" ref="F1392:F1406" si="47">C1392/$C$1705</f>
        <v>0</v>
      </c>
      <c r="G1392" s="115"/>
    </row>
    <row r="1393" spans="1:8" x14ac:dyDescent="0.15">
      <c r="A1393" s="25" t="s">
        <v>948</v>
      </c>
      <c r="B1393" s="25" t="s">
        <v>949</v>
      </c>
      <c r="C1393" s="21">
        <v>0.27281179999999999</v>
      </c>
      <c r="D1393" s="22">
        <v>0</v>
      </c>
      <c r="E1393" s="23" t="str">
        <f t="shared" si="46"/>
        <v/>
      </c>
      <c r="F1393" s="24">
        <f t="shared" si="47"/>
        <v>1.0362782999319391E-5</v>
      </c>
      <c r="G1393" s="115"/>
    </row>
    <row r="1394" spans="1:8" x14ac:dyDescent="0.15">
      <c r="A1394" s="25" t="s">
        <v>432</v>
      </c>
      <c r="B1394" s="25" t="s">
        <v>1331</v>
      </c>
      <c r="C1394" s="21">
        <v>0</v>
      </c>
      <c r="D1394" s="22">
        <v>0</v>
      </c>
      <c r="E1394" s="23" t="str">
        <f t="shared" si="46"/>
        <v/>
      </c>
      <c r="F1394" s="24">
        <f t="shared" si="47"/>
        <v>0</v>
      </c>
      <c r="G1394" s="115"/>
    </row>
    <row r="1395" spans="1:8" x14ac:dyDescent="0.15">
      <c r="A1395" s="25" t="s">
        <v>577</v>
      </c>
      <c r="B1395" s="25" t="s">
        <v>578</v>
      </c>
      <c r="C1395" s="21">
        <v>0</v>
      </c>
      <c r="D1395" s="22">
        <v>2.8675580000000003E-2</v>
      </c>
      <c r="E1395" s="23">
        <f t="shared" si="46"/>
        <v>-1</v>
      </c>
      <c r="F1395" s="24">
        <f t="shared" si="47"/>
        <v>0</v>
      </c>
      <c r="G1395" s="115"/>
    </row>
    <row r="1396" spans="1:8" x14ac:dyDescent="0.15">
      <c r="A1396" s="25" t="s">
        <v>950</v>
      </c>
      <c r="B1396" s="25" t="s">
        <v>951</v>
      </c>
      <c r="C1396" s="21">
        <v>6.12255E-3</v>
      </c>
      <c r="D1396" s="22">
        <v>0</v>
      </c>
      <c r="E1396" s="23" t="str">
        <f t="shared" si="46"/>
        <v/>
      </c>
      <c r="F1396" s="24">
        <f t="shared" si="47"/>
        <v>2.3256566267471914E-7</v>
      </c>
      <c r="G1396" s="115"/>
    </row>
    <row r="1397" spans="1:8" x14ac:dyDescent="0.15">
      <c r="A1397" s="25" t="s">
        <v>952</v>
      </c>
      <c r="B1397" s="25" t="s">
        <v>953</v>
      </c>
      <c r="C1397" s="21">
        <v>5.6458560000000002</v>
      </c>
      <c r="D1397" s="22">
        <v>5.5217780000000003</v>
      </c>
      <c r="E1397" s="23">
        <f t="shared" si="46"/>
        <v>2.247066071834114E-2</v>
      </c>
      <c r="F1397" s="24">
        <f t="shared" si="47"/>
        <v>2.1445839429748049E-4</v>
      </c>
      <c r="G1397" s="115"/>
    </row>
    <row r="1398" spans="1:8" x14ac:dyDescent="0.15">
      <c r="A1398" s="25" t="s">
        <v>954</v>
      </c>
      <c r="B1398" s="25" t="s">
        <v>955</v>
      </c>
      <c r="C1398" s="21">
        <v>0.35189280000000001</v>
      </c>
      <c r="D1398" s="22">
        <v>1.6716729999999999E-2</v>
      </c>
      <c r="E1398" s="23">
        <f t="shared" si="46"/>
        <v>20.05033699772623</v>
      </c>
      <c r="F1398" s="24">
        <f t="shared" si="47"/>
        <v>1.3366682546073516E-5</v>
      </c>
      <c r="G1398" s="115"/>
    </row>
    <row r="1399" spans="1:8" x14ac:dyDescent="0.15">
      <c r="A1399" s="25" t="s">
        <v>956</v>
      </c>
      <c r="B1399" s="25" t="s">
        <v>957</v>
      </c>
      <c r="C1399" s="21">
        <v>1.0564759999999999E-2</v>
      </c>
      <c r="D1399" s="22">
        <v>3.8227199999999996E-2</v>
      </c>
      <c r="E1399" s="23">
        <f t="shared" si="46"/>
        <v>-0.72363238741001168</v>
      </c>
      <c r="F1399" s="24">
        <f t="shared" si="47"/>
        <v>4.0130344552504521E-7</v>
      </c>
      <c r="G1399" s="115"/>
    </row>
    <row r="1400" spans="1:8" x14ac:dyDescent="0.15">
      <c r="A1400" s="25" t="s">
        <v>958</v>
      </c>
      <c r="B1400" s="25" t="s">
        <v>959</v>
      </c>
      <c r="C1400" s="21">
        <v>0.50446179999999996</v>
      </c>
      <c r="D1400" s="22">
        <v>6.7352899999999993E-2</v>
      </c>
      <c r="E1400" s="23">
        <f t="shared" si="46"/>
        <v>6.4898304304640186</v>
      </c>
      <c r="F1400" s="24">
        <f t="shared" si="47"/>
        <v>1.9162030985632067E-5</v>
      </c>
      <c r="G1400" s="115"/>
    </row>
    <row r="1401" spans="1:8" x14ac:dyDescent="0.15">
      <c r="A1401" s="25" t="s">
        <v>579</v>
      </c>
      <c r="B1401" s="25" t="s">
        <v>580</v>
      </c>
      <c r="C1401" s="21">
        <v>1.8394349999999999</v>
      </c>
      <c r="D1401" s="22">
        <v>9.8970660000000002E-2</v>
      </c>
      <c r="E1401" s="23">
        <f t="shared" si="46"/>
        <v>17.585659628823329</v>
      </c>
      <c r="F1401" s="24">
        <f t="shared" si="47"/>
        <v>6.9871119014474676E-5</v>
      </c>
      <c r="G1401" s="115"/>
    </row>
    <row r="1402" spans="1:8" x14ac:dyDescent="0.15">
      <c r="A1402" s="25" t="s">
        <v>960</v>
      </c>
      <c r="B1402" s="25" t="s">
        <v>961</v>
      </c>
      <c r="C1402" s="21">
        <v>0.29217680000000001</v>
      </c>
      <c r="D1402" s="22">
        <v>0.12114469999999999</v>
      </c>
      <c r="E1402" s="23">
        <f t="shared" si="46"/>
        <v>1.4118001035125767</v>
      </c>
      <c r="F1402" s="24">
        <f t="shared" si="47"/>
        <v>1.1098364424982871E-5</v>
      </c>
      <c r="G1402" s="115"/>
    </row>
    <row r="1403" spans="1:8" x14ac:dyDescent="0.15">
      <c r="A1403" s="25" t="s">
        <v>1338</v>
      </c>
      <c r="B1403" s="25" t="s">
        <v>1335</v>
      </c>
      <c r="C1403" s="21">
        <v>0.3432113</v>
      </c>
      <c r="D1403" s="22">
        <v>1.1586879999999999E-2</v>
      </c>
      <c r="E1403" s="23">
        <f t="shared" si="46"/>
        <v>28.62068304841338</v>
      </c>
      <c r="F1403" s="24">
        <f t="shared" si="47"/>
        <v>1.3036914916489343E-5</v>
      </c>
      <c r="G1403" s="115"/>
    </row>
    <row r="1404" spans="1:8" x14ac:dyDescent="0.15">
      <c r="A1404" s="25" t="s">
        <v>962</v>
      </c>
      <c r="B1404" s="25" t="s">
        <v>963</v>
      </c>
      <c r="C1404" s="21">
        <v>0.5830282</v>
      </c>
      <c r="D1404" s="22">
        <v>1.114841</v>
      </c>
      <c r="E1404" s="23">
        <f t="shared" si="46"/>
        <v>-0.47703017739749431</v>
      </c>
      <c r="F1404" s="24">
        <f t="shared" si="47"/>
        <v>2.2146383400878504E-5</v>
      </c>
      <c r="G1404" s="115"/>
    </row>
    <row r="1405" spans="1:8" x14ac:dyDescent="0.15">
      <c r="A1405" s="25" t="s">
        <v>964</v>
      </c>
      <c r="B1405" s="25" t="s">
        <v>965</v>
      </c>
      <c r="C1405" s="21">
        <v>4.2502180000000001E-2</v>
      </c>
      <c r="D1405" s="22">
        <v>0.82660659999999997</v>
      </c>
      <c r="E1405" s="23">
        <f t="shared" si="46"/>
        <v>-0.9485823365068704</v>
      </c>
      <c r="F1405" s="24">
        <f t="shared" si="47"/>
        <v>1.6144494788642303E-6</v>
      </c>
      <c r="G1405" s="115"/>
    </row>
    <row r="1406" spans="1:8" x14ac:dyDescent="0.15">
      <c r="A1406" s="25" t="s">
        <v>966</v>
      </c>
      <c r="B1406" s="25" t="s">
        <v>967</v>
      </c>
      <c r="C1406" s="21">
        <v>2.7995669999999997E-2</v>
      </c>
      <c r="D1406" s="142">
        <v>9.7749789999999989E-2</v>
      </c>
      <c r="E1406" s="23">
        <f t="shared" si="46"/>
        <v>-0.7135986686007203</v>
      </c>
      <c r="F1406" s="24">
        <f t="shared" si="47"/>
        <v>1.0634182727087168E-6</v>
      </c>
      <c r="G1406" s="115"/>
    </row>
    <row r="1407" spans="1:8" s="4" customFormat="1" x14ac:dyDescent="0.15">
      <c r="A1407" s="107" t="s">
        <v>564</v>
      </c>
      <c r="B1407" s="26"/>
      <c r="C1407" s="28">
        <f>SUM(C1200:C1406)</f>
        <v>3639.3576210400006</v>
      </c>
      <c r="D1407" s="28">
        <f>SUM(D1200:D1406)</f>
        <v>3571.8265900699989</v>
      </c>
      <c r="E1407" s="29">
        <f t="shared" si="46"/>
        <v>1.8906581623459484E-2</v>
      </c>
      <c r="F1407" s="45">
        <f>C1407/C$1705</f>
        <v>0.1382413564360368</v>
      </c>
      <c r="G1407" s="115"/>
      <c r="H1407"/>
    </row>
    <row r="1408" spans="1:8" x14ac:dyDescent="0.15">
      <c r="C1408" s="109"/>
      <c r="E1408" s="32"/>
      <c r="G1408" s="115"/>
    </row>
    <row r="1409" spans="1:8" s="4" customFormat="1" x14ac:dyDescent="0.15">
      <c r="A1409" s="33" t="s">
        <v>1383</v>
      </c>
      <c r="B1409" s="34" t="s">
        <v>999</v>
      </c>
      <c r="C1409" s="161" t="s">
        <v>311</v>
      </c>
      <c r="D1409" s="162"/>
      <c r="E1409" s="163"/>
      <c r="F1409" s="35"/>
      <c r="G1409" s="115"/>
      <c r="H1409"/>
    </row>
    <row r="1410" spans="1:8" s="10" customFormat="1" x14ac:dyDescent="0.15">
      <c r="A1410" s="36"/>
      <c r="B1410" s="37"/>
      <c r="C1410" s="7" t="s">
        <v>1715</v>
      </c>
      <c r="D1410" s="8" t="s">
        <v>531</v>
      </c>
      <c r="E1410" s="39" t="s">
        <v>980</v>
      </c>
      <c r="F1410" s="40" t="s">
        <v>981</v>
      </c>
      <c r="G1410" s="115"/>
      <c r="H1410"/>
    </row>
    <row r="1411" spans="1:8" x14ac:dyDescent="0.15">
      <c r="A1411" s="20" t="s">
        <v>1008</v>
      </c>
      <c r="B1411" s="130" t="s">
        <v>1009</v>
      </c>
      <c r="C1411" s="116">
        <v>4.1932482089051399</v>
      </c>
      <c r="D1411" s="22">
        <v>5.8341519852835795</v>
      </c>
      <c r="E1411" s="41">
        <f t="shared" ref="E1411:E1442" si="48">IF(ISERROR(C1411/D1411-1),"",((C1411/D1411-1)))</f>
        <v>-0.28125831834987425</v>
      </c>
      <c r="F1411" s="42">
        <f t="shared" ref="F1411:F1442" si="49">C1411/$C$1705</f>
        <v>1.5928094478013293E-4</v>
      </c>
      <c r="G1411" s="115"/>
    </row>
    <row r="1412" spans="1:8" x14ac:dyDescent="0.15">
      <c r="A1412" s="25" t="s">
        <v>410</v>
      </c>
      <c r="B1412" s="61" t="s">
        <v>1012</v>
      </c>
      <c r="C1412" s="116">
        <v>4.2703241494736401</v>
      </c>
      <c r="D1412" s="22">
        <v>12.640143484642302</v>
      </c>
      <c r="E1412" s="23">
        <f t="shared" si="48"/>
        <v>-0.66216173458299288</v>
      </c>
      <c r="F1412" s="24">
        <f t="shared" si="49"/>
        <v>1.6220868194758613E-4</v>
      </c>
      <c r="G1412" s="115"/>
    </row>
    <row r="1413" spans="1:8" x14ac:dyDescent="0.15">
      <c r="A1413" s="25" t="s">
        <v>411</v>
      </c>
      <c r="B1413" s="61" t="s">
        <v>1013</v>
      </c>
      <c r="C1413" s="116">
        <v>4.93880230249147</v>
      </c>
      <c r="D1413" s="22">
        <v>9.8433951621491396</v>
      </c>
      <c r="E1413" s="23">
        <f t="shared" si="48"/>
        <v>-0.49826231486848427</v>
      </c>
      <c r="F1413" s="24">
        <f t="shared" si="49"/>
        <v>1.8760089020071005E-4</v>
      </c>
      <c r="G1413" s="115"/>
    </row>
    <row r="1414" spans="1:8" x14ac:dyDescent="0.15">
      <c r="A1414" s="25" t="s">
        <v>412</v>
      </c>
      <c r="B1414" s="61" t="s">
        <v>1014</v>
      </c>
      <c r="C1414" s="116">
        <v>0.18690825019335602</v>
      </c>
      <c r="D1414" s="22">
        <v>0.25625717189383002</v>
      </c>
      <c r="E1414" s="23">
        <f t="shared" si="48"/>
        <v>-0.27062236419750219</v>
      </c>
      <c r="F1414" s="24">
        <f t="shared" si="49"/>
        <v>7.0997282285306029E-6</v>
      </c>
      <c r="G1414" s="115"/>
    </row>
    <row r="1415" spans="1:8" x14ac:dyDescent="0.15">
      <c r="A1415" s="25" t="s">
        <v>1043</v>
      </c>
      <c r="B1415" s="61" t="s">
        <v>1044</v>
      </c>
      <c r="C1415" s="116">
        <v>1.03702618902649</v>
      </c>
      <c r="D1415" s="22">
        <v>0.695432630576856</v>
      </c>
      <c r="E1415" s="23">
        <f t="shared" si="48"/>
        <v>0.49119575848243535</v>
      </c>
      <c r="F1415" s="24">
        <f t="shared" si="49"/>
        <v>3.939154157368812E-5</v>
      </c>
      <c r="G1415" s="115"/>
    </row>
    <row r="1416" spans="1:8" x14ac:dyDescent="0.15">
      <c r="A1416" s="25" t="s">
        <v>104</v>
      </c>
      <c r="B1416" s="61" t="s">
        <v>402</v>
      </c>
      <c r="C1416" s="116">
        <v>0.50619952397102697</v>
      </c>
      <c r="D1416" s="22">
        <v>0.92814328023388404</v>
      </c>
      <c r="E1416" s="23">
        <f t="shared" si="48"/>
        <v>-0.45461058141425204</v>
      </c>
      <c r="F1416" s="24">
        <f t="shared" si="49"/>
        <v>1.9228038601228126E-5</v>
      </c>
      <c r="G1416" s="115"/>
    </row>
    <row r="1417" spans="1:8" x14ac:dyDescent="0.15">
      <c r="A1417" s="25" t="s">
        <v>630</v>
      </c>
      <c r="B1417" s="61" t="s">
        <v>1183</v>
      </c>
      <c r="C1417" s="116">
        <v>1.1156862745098001E-2</v>
      </c>
      <c r="D1417" s="22">
        <v>4.8012496130030993E-3</v>
      </c>
      <c r="E1417" s="23">
        <f t="shared" si="48"/>
        <v>1.3237414515758896</v>
      </c>
      <c r="F1417" s="24">
        <f t="shared" si="49"/>
        <v>4.2379452641213263E-7</v>
      </c>
      <c r="G1417" s="115"/>
    </row>
    <row r="1418" spans="1:8" x14ac:dyDescent="0.15">
      <c r="A1418" s="25" t="s">
        <v>1051</v>
      </c>
      <c r="B1418" s="61" t="s">
        <v>1052</v>
      </c>
      <c r="C1418" s="116">
        <v>0.78662053187926195</v>
      </c>
      <c r="D1418" s="22">
        <v>0.36756447368648903</v>
      </c>
      <c r="E1418" s="23">
        <f t="shared" si="48"/>
        <v>1.1400885781747316</v>
      </c>
      <c r="F1418" s="24">
        <f t="shared" si="49"/>
        <v>2.9879858109781149E-5</v>
      </c>
      <c r="G1418" s="115"/>
    </row>
    <row r="1419" spans="1:8" x14ac:dyDescent="0.15">
      <c r="A1419" s="25" t="s">
        <v>1053</v>
      </c>
      <c r="B1419" s="61" t="s">
        <v>1054</v>
      </c>
      <c r="C1419" s="116">
        <v>4.8853817287946901</v>
      </c>
      <c r="D1419" s="22">
        <v>6.9478469870450699</v>
      </c>
      <c r="E1419" s="23">
        <f t="shared" si="48"/>
        <v>-0.29684955096104515</v>
      </c>
      <c r="F1419" s="24">
        <f t="shared" si="49"/>
        <v>1.8557170446563965E-4</v>
      </c>
      <c r="G1419" s="115"/>
    </row>
    <row r="1420" spans="1:8" x14ac:dyDescent="0.15">
      <c r="A1420" s="25" t="s">
        <v>1083</v>
      </c>
      <c r="B1420" s="61" t="s">
        <v>1084</v>
      </c>
      <c r="C1420" s="116">
        <v>9.8852686072763998</v>
      </c>
      <c r="D1420" s="22">
        <v>5.52610889741372</v>
      </c>
      <c r="E1420" s="23">
        <f t="shared" si="48"/>
        <v>0.78882986035668146</v>
      </c>
      <c r="F1420" s="24">
        <f t="shared" si="49"/>
        <v>3.7549289828075452E-4</v>
      </c>
      <c r="G1420" s="115"/>
    </row>
    <row r="1421" spans="1:8" x14ac:dyDescent="0.15">
      <c r="A1421" s="25" t="s">
        <v>581</v>
      </c>
      <c r="B1421" s="61" t="s">
        <v>1086</v>
      </c>
      <c r="C1421" s="116">
        <v>2.7863747368199197</v>
      </c>
      <c r="D1421" s="22">
        <v>3.8894569347252999</v>
      </c>
      <c r="E1421" s="23">
        <f t="shared" si="48"/>
        <v>-0.28360828167474939</v>
      </c>
      <c r="F1421" s="24">
        <f t="shared" si="49"/>
        <v>1.0584071785916338E-4</v>
      </c>
      <c r="G1421" s="115"/>
    </row>
    <row r="1422" spans="1:8" x14ac:dyDescent="0.15">
      <c r="A1422" s="25" t="s">
        <v>1087</v>
      </c>
      <c r="B1422" s="61" t="s">
        <v>1088</v>
      </c>
      <c r="C1422" s="116">
        <v>0.15222349580323399</v>
      </c>
      <c r="D1422" s="22">
        <v>0.163778786915205</v>
      </c>
      <c r="E1422" s="23">
        <f t="shared" si="48"/>
        <v>-7.0554259984558665E-2</v>
      </c>
      <c r="F1422" s="24">
        <f t="shared" si="49"/>
        <v>5.7822244287333607E-6</v>
      </c>
      <c r="G1422" s="115"/>
    </row>
    <row r="1423" spans="1:8" x14ac:dyDescent="0.15">
      <c r="A1423" s="25" t="s">
        <v>1089</v>
      </c>
      <c r="B1423" s="61" t="s">
        <v>1090</v>
      </c>
      <c r="C1423" s="116">
        <v>1.79253575396493</v>
      </c>
      <c r="D1423" s="22">
        <v>0.87575624265503194</v>
      </c>
      <c r="E1423" s="23">
        <f t="shared" si="48"/>
        <v>1.0468432500469489</v>
      </c>
      <c r="F1423" s="24">
        <f t="shared" si="49"/>
        <v>6.8089646550698849E-5</v>
      </c>
      <c r="G1423" s="115"/>
    </row>
    <row r="1424" spans="1:8" x14ac:dyDescent="0.15">
      <c r="A1424" s="25" t="s">
        <v>1091</v>
      </c>
      <c r="B1424" s="61" t="s">
        <v>1092</v>
      </c>
      <c r="C1424" s="116">
        <v>17.797497353375299</v>
      </c>
      <c r="D1424" s="22">
        <v>17.238347902678601</v>
      </c>
      <c r="E1424" s="23">
        <f t="shared" si="48"/>
        <v>3.2436371156531418E-2</v>
      </c>
      <c r="F1424" s="24">
        <f t="shared" si="49"/>
        <v>6.760396837819677E-4</v>
      </c>
      <c r="G1424" s="115"/>
    </row>
    <row r="1425" spans="1:7" x14ac:dyDescent="0.15">
      <c r="A1425" s="25" t="s">
        <v>1145</v>
      </c>
      <c r="B1425" s="61" t="s">
        <v>1146</v>
      </c>
      <c r="C1425" s="116">
        <v>4.6211273219814206E-2</v>
      </c>
      <c r="D1425" s="22">
        <v>4.3934210526315803E-3</v>
      </c>
      <c r="E1425" s="23">
        <f t="shared" si="48"/>
        <v>9.5182892024734311</v>
      </c>
      <c r="F1425" s="24">
        <f t="shared" si="49"/>
        <v>1.7553397488642139E-6</v>
      </c>
      <c r="G1425" s="115"/>
    </row>
    <row r="1426" spans="1:7" x14ac:dyDescent="0.15">
      <c r="A1426" s="25" t="s">
        <v>1301</v>
      </c>
      <c r="B1426" s="61" t="s">
        <v>1148</v>
      </c>
      <c r="C1426" s="116">
        <v>0.78700917475003218</v>
      </c>
      <c r="D1426" s="22">
        <v>0.15605702377880998</v>
      </c>
      <c r="E1426" s="23">
        <f t="shared" si="48"/>
        <v>4.0430871721961887</v>
      </c>
      <c r="F1426" s="24">
        <f t="shared" si="49"/>
        <v>2.9894620747372428E-5</v>
      </c>
      <c r="G1426" s="115"/>
    </row>
    <row r="1427" spans="1:7" x14ac:dyDescent="0.15">
      <c r="A1427" s="25" t="s">
        <v>1149</v>
      </c>
      <c r="B1427" s="61" t="s">
        <v>1150</v>
      </c>
      <c r="C1427" s="116">
        <v>3.2931952027187998</v>
      </c>
      <c r="D1427" s="22">
        <v>5.6324269383576802</v>
      </c>
      <c r="E1427" s="23">
        <f t="shared" si="48"/>
        <v>-0.41531506067275514</v>
      </c>
      <c r="F1427" s="24">
        <f t="shared" si="49"/>
        <v>1.250923430004661E-4</v>
      </c>
      <c r="G1427" s="115"/>
    </row>
    <row r="1428" spans="1:7" x14ac:dyDescent="0.15">
      <c r="A1428" s="25" t="s">
        <v>1151</v>
      </c>
      <c r="B1428" s="61" t="s">
        <v>1152</v>
      </c>
      <c r="C1428" s="116">
        <v>6.3865084766110796</v>
      </c>
      <c r="D1428" s="22">
        <v>4.5858440766657402</v>
      </c>
      <c r="E1428" s="23">
        <f t="shared" si="48"/>
        <v>0.39265713570762317</v>
      </c>
      <c r="F1428" s="24">
        <f t="shared" si="49"/>
        <v>2.4259215131616183E-4</v>
      </c>
      <c r="G1428" s="115"/>
    </row>
    <row r="1429" spans="1:7" x14ac:dyDescent="0.15">
      <c r="A1429" s="25" t="s">
        <v>1153</v>
      </c>
      <c r="B1429" s="61" t="s">
        <v>1154</v>
      </c>
      <c r="C1429" s="116">
        <v>1.8838730254128</v>
      </c>
      <c r="D1429" s="22">
        <v>0.86773587204383096</v>
      </c>
      <c r="E1429" s="23">
        <f t="shared" si="48"/>
        <v>1.1710212590100713</v>
      </c>
      <c r="F1429" s="24">
        <f t="shared" si="49"/>
        <v>7.155910177134623E-5</v>
      </c>
      <c r="G1429" s="115"/>
    </row>
    <row r="1430" spans="1:7" x14ac:dyDescent="0.15">
      <c r="A1430" s="25" t="s">
        <v>1157</v>
      </c>
      <c r="B1430" s="61" t="s">
        <v>1158</v>
      </c>
      <c r="C1430" s="116">
        <v>1.4705611775885798</v>
      </c>
      <c r="D1430" s="22">
        <v>1.5500914681800599</v>
      </c>
      <c r="E1430" s="23">
        <f t="shared" si="48"/>
        <v>-5.1306837192553245E-2</v>
      </c>
      <c r="F1430" s="24">
        <f t="shared" si="49"/>
        <v>5.5859410665425909E-5</v>
      </c>
      <c r="G1430" s="115"/>
    </row>
    <row r="1431" spans="1:7" x14ac:dyDescent="0.15">
      <c r="A1431" s="25" t="s">
        <v>1159</v>
      </c>
      <c r="B1431" s="61" t="s">
        <v>1160</v>
      </c>
      <c r="C1431" s="116">
        <v>17.048763222509997</v>
      </c>
      <c r="D1431" s="22">
        <v>16.2344174693106</v>
      </c>
      <c r="E1431" s="23">
        <f t="shared" si="48"/>
        <v>5.0161686105388625E-2</v>
      </c>
      <c r="F1431" s="24">
        <f t="shared" si="49"/>
        <v>6.4759894433322998E-4</v>
      </c>
      <c r="G1431" s="115"/>
    </row>
    <row r="1432" spans="1:7" x14ac:dyDescent="0.15">
      <c r="A1432" s="25" t="s">
        <v>1161</v>
      </c>
      <c r="B1432" s="61" t="s">
        <v>1162</v>
      </c>
      <c r="C1432" s="116">
        <v>9.3381194352838985</v>
      </c>
      <c r="D1432" s="22">
        <v>5.9267091037474202</v>
      </c>
      <c r="E1432" s="23">
        <f t="shared" si="48"/>
        <v>0.57559942150348919</v>
      </c>
      <c r="F1432" s="24">
        <f t="shared" si="49"/>
        <v>3.5470938328024661E-4</v>
      </c>
      <c r="G1432" s="115"/>
    </row>
    <row r="1433" spans="1:7" x14ac:dyDescent="0.15">
      <c r="A1433" s="25" t="s">
        <v>1174</v>
      </c>
      <c r="B1433" s="61" t="s">
        <v>1175</v>
      </c>
      <c r="C1433" s="116">
        <v>1.6065493499177201</v>
      </c>
      <c r="D1433" s="22">
        <v>2.03507493319632</v>
      </c>
      <c r="E1433" s="23">
        <f t="shared" si="48"/>
        <v>-0.21056992855076395</v>
      </c>
      <c r="F1433" s="24">
        <f t="shared" si="49"/>
        <v>6.1024934738508273E-5</v>
      </c>
      <c r="G1433" s="115"/>
    </row>
    <row r="1434" spans="1:7" x14ac:dyDescent="0.15">
      <c r="A1434" s="25" t="s">
        <v>1176</v>
      </c>
      <c r="B1434" s="61" t="s">
        <v>1177</v>
      </c>
      <c r="C1434" s="116">
        <v>0.37963001363402304</v>
      </c>
      <c r="D1434" s="22">
        <v>0.19775270136738901</v>
      </c>
      <c r="E1434" s="23">
        <f t="shared" si="48"/>
        <v>0.91972100006228819</v>
      </c>
      <c r="F1434" s="24">
        <f t="shared" si="49"/>
        <v>1.4420283328353255E-5</v>
      </c>
      <c r="G1434" s="115"/>
    </row>
    <row r="1435" spans="1:7" x14ac:dyDescent="0.15">
      <c r="A1435" s="25" t="s">
        <v>1178</v>
      </c>
      <c r="B1435" s="61" t="s">
        <v>1179</v>
      </c>
      <c r="C1435" s="116">
        <v>4.5389053134760403E-2</v>
      </c>
      <c r="D1435" s="22">
        <v>2.3976423417612698E-2</v>
      </c>
      <c r="E1435" s="23">
        <f t="shared" si="48"/>
        <v>0.89307021919784457</v>
      </c>
      <c r="F1435" s="24">
        <f t="shared" si="49"/>
        <v>1.7241076382330223E-6</v>
      </c>
      <c r="G1435" s="115"/>
    </row>
    <row r="1436" spans="1:7" x14ac:dyDescent="0.15">
      <c r="A1436" s="25" t="s">
        <v>1184</v>
      </c>
      <c r="B1436" s="61" t="s">
        <v>1185</v>
      </c>
      <c r="C1436" s="116">
        <v>5.1357665435626405</v>
      </c>
      <c r="D1436" s="22">
        <v>11.4059898443222</v>
      </c>
      <c r="E1436" s="23">
        <f t="shared" si="48"/>
        <v>-0.54973074554163492</v>
      </c>
      <c r="F1436" s="24">
        <f t="shared" si="49"/>
        <v>1.9508259622972411E-4</v>
      </c>
      <c r="G1436" s="115"/>
    </row>
    <row r="1437" spans="1:7" x14ac:dyDescent="0.15">
      <c r="A1437" s="25" t="s">
        <v>1186</v>
      </c>
      <c r="B1437" s="61" t="s">
        <v>1187</v>
      </c>
      <c r="C1437" s="116">
        <v>1.8746547041193702</v>
      </c>
      <c r="D1437" s="22">
        <v>3.4660299062607501E-2</v>
      </c>
      <c r="E1437" s="23">
        <f t="shared" si="48"/>
        <v>53.086512662027204</v>
      </c>
      <c r="F1437" s="24">
        <f t="shared" si="49"/>
        <v>7.1208942932242419E-5</v>
      </c>
      <c r="G1437" s="115"/>
    </row>
    <row r="1438" spans="1:7" x14ac:dyDescent="0.15">
      <c r="A1438" s="25" t="s">
        <v>1188</v>
      </c>
      <c r="B1438" s="61" t="s">
        <v>1189</v>
      </c>
      <c r="C1438" s="116">
        <v>10.335526518878801</v>
      </c>
      <c r="D1438" s="22">
        <v>6.2171802844133897</v>
      </c>
      <c r="E1438" s="23">
        <f t="shared" si="48"/>
        <v>0.66241383490039651</v>
      </c>
      <c r="F1438" s="24">
        <f t="shared" si="49"/>
        <v>3.9259598924552374E-4</v>
      </c>
      <c r="G1438" s="115"/>
    </row>
    <row r="1439" spans="1:7" x14ac:dyDescent="0.15">
      <c r="A1439" s="25" t="s">
        <v>582</v>
      </c>
      <c r="B1439" s="61" t="s">
        <v>583</v>
      </c>
      <c r="C1439" s="116">
        <v>0.40190955764533892</v>
      </c>
      <c r="D1439" s="22">
        <v>1.45896803262537</v>
      </c>
      <c r="E1439" s="23">
        <f t="shared" si="48"/>
        <v>-0.72452476774140517</v>
      </c>
      <c r="F1439" s="24">
        <f t="shared" si="49"/>
        <v>1.5266573994347369E-5</v>
      </c>
      <c r="G1439" s="115"/>
    </row>
    <row r="1440" spans="1:7" x14ac:dyDescent="0.15">
      <c r="A1440" s="25" t="s">
        <v>1198</v>
      </c>
      <c r="B1440" s="61" t="s">
        <v>584</v>
      </c>
      <c r="C1440" s="116">
        <v>20.366603624574299</v>
      </c>
      <c r="D1440" s="22">
        <v>10.281935144130598</v>
      </c>
      <c r="E1440" s="23">
        <f t="shared" si="48"/>
        <v>0.9808142474231123</v>
      </c>
      <c r="F1440" s="24">
        <f t="shared" si="49"/>
        <v>7.7362743764974699E-4</v>
      </c>
      <c r="G1440" s="115"/>
    </row>
    <row r="1441" spans="1:8" x14ac:dyDescent="0.15">
      <c r="A1441" s="25" t="s">
        <v>1219</v>
      </c>
      <c r="B1441" s="61" t="s">
        <v>225</v>
      </c>
      <c r="C1441" s="116">
        <v>2.1050672615379797</v>
      </c>
      <c r="D1441" s="22">
        <v>2.73605588952945</v>
      </c>
      <c r="E1441" s="23">
        <f t="shared" si="48"/>
        <v>-0.2306197875585021</v>
      </c>
      <c r="F1441" s="24">
        <f t="shared" si="49"/>
        <v>7.9961186540646715E-5</v>
      </c>
      <c r="G1441" s="115"/>
    </row>
    <row r="1442" spans="1:8" x14ac:dyDescent="0.15">
      <c r="A1442" s="25" t="s">
        <v>1221</v>
      </c>
      <c r="B1442" s="61" t="s">
        <v>226</v>
      </c>
      <c r="C1442" s="116">
        <v>6.8990033238652098</v>
      </c>
      <c r="D1442" s="22">
        <v>6.2134147022131696</v>
      </c>
      <c r="E1442" s="23">
        <f t="shared" si="48"/>
        <v>0.11034007136330981</v>
      </c>
      <c r="F1442" s="24">
        <f t="shared" si="49"/>
        <v>2.6205931839018095E-4</v>
      </c>
      <c r="G1442" s="115"/>
    </row>
    <row r="1443" spans="1:8" x14ac:dyDescent="0.15">
      <c r="A1443" s="25" t="s">
        <v>1223</v>
      </c>
      <c r="B1443" s="61" t="s">
        <v>227</v>
      </c>
      <c r="C1443" s="116">
        <v>7.4421224277189104</v>
      </c>
      <c r="D1443" s="22">
        <v>16.301473772326101</v>
      </c>
      <c r="E1443" s="23">
        <f t="shared" ref="E1443:E1474" si="50">IF(ISERROR(C1443/D1443-1),"",((C1443/D1443-1)))</f>
        <v>-0.54346934935705671</v>
      </c>
      <c r="F1443" s="24">
        <f t="shared" ref="F1443:F1474" si="51">C1443/$C$1705</f>
        <v>2.8268975085688771E-4</v>
      </c>
      <c r="G1443" s="115"/>
    </row>
    <row r="1444" spans="1:8" x14ac:dyDescent="0.15">
      <c r="A1444" s="25" t="s">
        <v>1225</v>
      </c>
      <c r="B1444" s="61" t="s">
        <v>228</v>
      </c>
      <c r="C1444" s="116">
        <v>1.7476269871400101</v>
      </c>
      <c r="D1444" s="22">
        <v>5.9064259507734596</v>
      </c>
      <c r="E1444" s="23">
        <f t="shared" si="50"/>
        <v>-0.70411429827353467</v>
      </c>
      <c r="F1444" s="24">
        <f t="shared" si="51"/>
        <v>6.6383782635084945E-5</v>
      </c>
      <c r="G1444" s="115"/>
    </row>
    <row r="1445" spans="1:8" x14ac:dyDescent="0.15">
      <c r="A1445" s="25" t="s">
        <v>1227</v>
      </c>
      <c r="B1445" s="61" t="s">
        <v>229</v>
      </c>
      <c r="C1445" s="116">
        <v>1.22941656884729</v>
      </c>
      <c r="D1445" s="22">
        <v>4.9101165632493595</v>
      </c>
      <c r="E1445" s="23">
        <f t="shared" si="50"/>
        <v>-0.74961560423044193</v>
      </c>
      <c r="F1445" s="24">
        <f t="shared" si="51"/>
        <v>4.669950903418501E-5</v>
      </c>
      <c r="G1445" s="115"/>
    </row>
    <row r="1446" spans="1:8" x14ac:dyDescent="0.15">
      <c r="A1446" s="25" t="s">
        <v>1229</v>
      </c>
      <c r="B1446" s="61" t="s">
        <v>230</v>
      </c>
      <c r="C1446" s="116">
        <v>8.7890847718284495E-2</v>
      </c>
      <c r="D1446" s="22">
        <v>0.18223483161334703</v>
      </c>
      <c r="E1446" s="23">
        <f t="shared" si="50"/>
        <v>-0.51770555090826398</v>
      </c>
      <c r="F1446" s="24">
        <f t="shared" si="51"/>
        <v>3.3385424770145869E-6</v>
      </c>
      <c r="G1446" s="115"/>
    </row>
    <row r="1447" spans="1:8" x14ac:dyDescent="0.15">
      <c r="A1447" s="25" t="s">
        <v>1231</v>
      </c>
      <c r="B1447" s="61" t="s">
        <v>231</v>
      </c>
      <c r="C1447" s="116">
        <v>7.18180994152047E-3</v>
      </c>
      <c r="D1447" s="22">
        <v>8.0441908478507008E-3</v>
      </c>
      <c r="E1447" s="23">
        <f t="shared" si="50"/>
        <v>-0.10720542595786964</v>
      </c>
      <c r="F1447" s="24">
        <f t="shared" si="51"/>
        <v>2.7280175551912094E-7</v>
      </c>
      <c r="G1447" s="115"/>
    </row>
    <row r="1448" spans="1:8" x14ac:dyDescent="0.15">
      <c r="A1448" s="25" t="s">
        <v>1233</v>
      </c>
      <c r="B1448" s="61" t="s">
        <v>232</v>
      </c>
      <c r="C1448" s="116">
        <v>0.31465446693326504</v>
      </c>
      <c r="D1448" s="22">
        <v>4.7879562822497397E-2</v>
      </c>
      <c r="E1448" s="23">
        <f t="shared" si="50"/>
        <v>5.5717907262389801</v>
      </c>
      <c r="F1448" s="24">
        <f t="shared" si="51"/>
        <v>1.1952180809612871E-5</v>
      </c>
      <c r="G1448" s="115"/>
      <c r="H1448" s="4"/>
    </row>
    <row r="1449" spans="1:8" x14ac:dyDescent="0.15">
      <c r="A1449" s="25" t="s">
        <v>1235</v>
      </c>
      <c r="B1449" s="61" t="s">
        <v>245</v>
      </c>
      <c r="C1449" s="116">
        <v>0.14717714761781903</v>
      </c>
      <c r="D1449" s="22">
        <v>0.14000486222910202</v>
      </c>
      <c r="E1449" s="23">
        <f t="shared" si="50"/>
        <v>5.1228830731466779E-2</v>
      </c>
      <c r="F1449" s="24">
        <f t="shared" si="51"/>
        <v>5.5905383976142365E-6</v>
      </c>
      <c r="G1449" s="115"/>
    </row>
    <row r="1450" spans="1:8" x14ac:dyDescent="0.15">
      <c r="A1450" s="25" t="s">
        <v>1237</v>
      </c>
      <c r="B1450" s="61" t="s">
        <v>246</v>
      </c>
      <c r="C1450" s="116">
        <v>1.2671487822927399</v>
      </c>
      <c r="D1450" s="22">
        <v>1.5608445849989301</v>
      </c>
      <c r="E1450" s="23">
        <f t="shared" si="50"/>
        <v>-0.18816466772468032</v>
      </c>
      <c r="F1450" s="24">
        <f t="shared" si="51"/>
        <v>4.8132770865305215E-5</v>
      </c>
      <c r="G1450" s="115"/>
      <c r="H1450" s="4"/>
    </row>
    <row r="1451" spans="1:8" x14ac:dyDescent="0.15">
      <c r="A1451" s="25" t="s">
        <v>1246</v>
      </c>
      <c r="B1451" s="61" t="s">
        <v>249</v>
      </c>
      <c r="C1451" s="116">
        <v>0.58795608929629195</v>
      </c>
      <c r="D1451" s="22">
        <v>0.93651281934578201</v>
      </c>
      <c r="E1451" s="23">
        <f t="shared" si="50"/>
        <v>-0.37218575426760381</v>
      </c>
      <c r="F1451" s="24">
        <f t="shared" si="51"/>
        <v>2.2333569759467621E-5</v>
      </c>
      <c r="G1451" s="115"/>
      <c r="H1451" s="4"/>
    </row>
    <row r="1452" spans="1:8" x14ac:dyDescent="0.15">
      <c r="A1452" s="25" t="s">
        <v>915</v>
      </c>
      <c r="B1452" s="61" t="s">
        <v>1251</v>
      </c>
      <c r="C1452" s="116">
        <v>10.544981136277002</v>
      </c>
      <c r="D1452" s="22">
        <v>15.160912777284802</v>
      </c>
      <c r="E1452" s="23">
        <f t="shared" si="50"/>
        <v>-0.30446264738912876</v>
      </c>
      <c r="F1452" s="24">
        <f t="shared" si="51"/>
        <v>4.0055214344524319E-4</v>
      </c>
      <c r="G1452" s="115"/>
    </row>
    <row r="1453" spans="1:8" x14ac:dyDescent="0.15">
      <c r="A1453" s="25" t="s">
        <v>415</v>
      </c>
      <c r="B1453" s="61" t="s">
        <v>1252</v>
      </c>
      <c r="C1453" s="116">
        <v>9.3968728800000001</v>
      </c>
      <c r="D1453" s="22">
        <v>10.44963645</v>
      </c>
      <c r="E1453" s="23">
        <f t="shared" si="50"/>
        <v>-0.10074643027413643</v>
      </c>
      <c r="F1453" s="24">
        <f t="shared" si="51"/>
        <v>3.5694113864440411E-4</v>
      </c>
      <c r="G1453" s="115"/>
    </row>
    <row r="1454" spans="1:8" x14ac:dyDescent="0.15">
      <c r="A1454" s="25" t="s">
        <v>417</v>
      </c>
      <c r="B1454" s="61" t="s">
        <v>250</v>
      </c>
      <c r="C1454" s="116">
        <v>7.8157429050567606E-2</v>
      </c>
      <c r="D1454" s="22">
        <v>1.04817386842105</v>
      </c>
      <c r="E1454" s="23">
        <f t="shared" si="50"/>
        <v>-0.92543467128377987</v>
      </c>
      <c r="F1454" s="24">
        <f t="shared" si="51"/>
        <v>2.9688176135919838E-6</v>
      </c>
      <c r="G1454" s="115"/>
    </row>
    <row r="1455" spans="1:8" x14ac:dyDescent="0.15">
      <c r="A1455" s="25" t="s">
        <v>1300</v>
      </c>
      <c r="B1455" s="61" t="s">
        <v>251</v>
      </c>
      <c r="C1455" s="116">
        <v>0.171849274504393</v>
      </c>
      <c r="D1455" s="22">
        <v>0.75424665303406702</v>
      </c>
      <c r="E1455" s="23">
        <f t="shared" si="50"/>
        <v>-0.77215772345411904</v>
      </c>
      <c r="F1455" s="24">
        <f t="shared" si="51"/>
        <v>6.5277115589556429E-6</v>
      </c>
      <c r="G1455" s="115"/>
    </row>
    <row r="1456" spans="1:8" x14ac:dyDescent="0.15">
      <c r="A1456" s="25" t="s">
        <v>419</v>
      </c>
      <c r="B1456" s="61" t="s">
        <v>252</v>
      </c>
      <c r="C1456" s="116">
        <v>1.6850710863316298</v>
      </c>
      <c r="D1456" s="22">
        <v>0.51856959952313109</v>
      </c>
      <c r="E1456" s="23">
        <f t="shared" si="50"/>
        <v>2.2494598369846521</v>
      </c>
      <c r="F1456" s="24">
        <f t="shared" si="51"/>
        <v>6.400759060305336E-5</v>
      </c>
      <c r="G1456" s="115"/>
    </row>
    <row r="1457" spans="1:7" x14ac:dyDescent="0.15">
      <c r="A1457" s="25" t="s">
        <v>917</v>
      </c>
      <c r="B1457" s="61" t="s">
        <v>253</v>
      </c>
      <c r="C1457" s="116">
        <v>0.55934429905235605</v>
      </c>
      <c r="D1457" s="22">
        <v>0.27762210651014796</v>
      </c>
      <c r="E1457" s="23">
        <f t="shared" si="50"/>
        <v>1.0147685862757845</v>
      </c>
      <c r="F1457" s="24">
        <f t="shared" si="51"/>
        <v>2.1246748098821154E-5</v>
      </c>
      <c r="G1457" s="115"/>
    </row>
    <row r="1458" spans="1:7" x14ac:dyDescent="0.15">
      <c r="A1458" s="25" t="s">
        <v>423</v>
      </c>
      <c r="B1458" s="61" t="s">
        <v>254</v>
      </c>
      <c r="C1458" s="116">
        <v>0.92357543824281207</v>
      </c>
      <c r="D1458" s="22">
        <v>5.9439601603346097E-2</v>
      </c>
      <c r="E1458" s="23">
        <f t="shared" si="50"/>
        <v>14.538048932528852</v>
      </c>
      <c r="F1458" s="24">
        <f t="shared" si="51"/>
        <v>3.5082103670044954E-5</v>
      </c>
      <c r="G1458" s="115"/>
    </row>
    <row r="1459" spans="1:7" x14ac:dyDescent="0.15">
      <c r="A1459" s="25" t="s">
        <v>1267</v>
      </c>
      <c r="B1459" s="61" t="s">
        <v>1268</v>
      </c>
      <c r="C1459" s="116">
        <v>7.5744260609783503</v>
      </c>
      <c r="D1459" s="22">
        <v>7.4952444633483504</v>
      </c>
      <c r="E1459" s="23">
        <f t="shared" si="50"/>
        <v>1.0564244837803161E-2</v>
      </c>
      <c r="F1459" s="24">
        <f t="shared" si="51"/>
        <v>2.8771531735177216E-4</v>
      </c>
      <c r="G1459" s="115"/>
    </row>
    <row r="1460" spans="1:7" x14ac:dyDescent="0.15">
      <c r="A1460" s="25" t="s">
        <v>1269</v>
      </c>
      <c r="B1460" s="61" t="s">
        <v>1270</v>
      </c>
      <c r="C1460" s="116">
        <v>4.4975251500000004</v>
      </c>
      <c r="D1460" s="22">
        <v>3.7721019</v>
      </c>
      <c r="E1460" s="23">
        <f t="shared" si="50"/>
        <v>0.19231273948352245</v>
      </c>
      <c r="F1460" s="24">
        <f t="shared" si="51"/>
        <v>1.7083893425222588E-4</v>
      </c>
      <c r="G1460" s="115"/>
    </row>
    <row r="1461" spans="1:7" x14ac:dyDescent="0.15">
      <c r="A1461" s="25" t="s">
        <v>1529</v>
      </c>
      <c r="B1461" s="61" t="s">
        <v>257</v>
      </c>
      <c r="C1461" s="116">
        <v>8.4986695253069406</v>
      </c>
      <c r="D1461" s="22">
        <v>5.3307590536551501</v>
      </c>
      <c r="E1461" s="23">
        <f t="shared" si="50"/>
        <v>0.59427005418293</v>
      </c>
      <c r="F1461" s="24">
        <f t="shared" si="51"/>
        <v>3.2282279605825177E-4</v>
      </c>
      <c r="G1461" s="115"/>
    </row>
    <row r="1462" spans="1:7" x14ac:dyDescent="0.15">
      <c r="A1462" s="25" t="s">
        <v>1531</v>
      </c>
      <c r="B1462" s="61" t="s">
        <v>258</v>
      </c>
      <c r="C1462" s="116">
        <v>1.79671085139871</v>
      </c>
      <c r="D1462" s="22">
        <v>2.9481537498242498</v>
      </c>
      <c r="E1462" s="23">
        <f t="shared" si="50"/>
        <v>-0.39056406013227141</v>
      </c>
      <c r="F1462" s="24">
        <f t="shared" si="51"/>
        <v>6.8248238036504368E-5</v>
      </c>
      <c r="G1462" s="115"/>
    </row>
    <row r="1463" spans="1:7" x14ac:dyDescent="0.15">
      <c r="A1463" s="25" t="s">
        <v>1533</v>
      </c>
      <c r="B1463" s="61" t="s">
        <v>259</v>
      </c>
      <c r="C1463" s="116">
        <v>2.7282759576834898</v>
      </c>
      <c r="D1463" s="22">
        <v>0.37657662077919096</v>
      </c>
      <c r="E1463" s="23">
        <f t="shared" si="50"/>
        <v>6.2449424821920596</v>
      </c>
      <c r="F1463" s="24">
        <f t="shared" si="51"/>
        <v>1.0363383003130473E-4</v>
      </c>
      <c r="G1463" s="115"/>
    </row>
    <row r="1464" spans="1:7" x14ac:dyDescent="0.15">
      <c r="A1464" s="25" t="s">
        <v>585</v>
      </c>
      <c r="B1464" s="61" t="s">
        <v>478</v>
      </c>
      <c r="C1464" s="116">
        <v>5.0628509265252601</v>
      </c>
      <c r="D1464" s="22">
        <v>1.3625652123049601</v>
      </c>
      <c r="E1464" s="23">
        <f t="shared" si="50"/>
        <v>2.7156760504407531</v>
      </c>
      <c r="F1464" s="24">
        <f t="shared" si="51"/>
        <v>1.9231288935993383E-4</v>
      </c>
      <c r="G1464" s="115"/>
    </row>
    <row r="1465" spans="1:7" x14ac:dyDescent="0.15">
      <c r="A1465" s="25" t="s">
        <v>1535</v>
      </c>
      <c r="B1465" s="61" t="s">
        <v>260</v>
      </c>
      <c r="C1465" s="116">
        <v>2.2289205266674297</v>
      </c>
      <c r="D1465" s="22">
        <v>0.34258362046653801</v>
      </c>
      <c r="E1465" s="23">
        <f t="shared" si="50"/>
        <v>5.5062086845600966</v>
      </c>
      <c r="F1465" s="24">
        <f t="shared" si="51"/>
        <v>8.4665764972714761E-5</v>
      </c>
      <c r="G1465" s="115"/>
    </row>
    <row r="1466" spans="1:7" x14ac:dyDescent="0.15">
      <c r="A1466" s="25" t="s">
        <v>1537</v>
      </c>
      <c r="B1466" s="61" t="s">
        <v>535</v>
      </c>
      <c r="C1466" s="116">
        <v>2.2011974809941499</v>
      </c>
      <c r="D1466" s="22">
        <v>2.0212052016353499</v>
      </c>
      <c r="E1466" s="23">
        <f t="shared" si="50"/>
        <v>8.9051957323862396E-2</v>
      </c>
      <c r="F1466" s="24">
        <f t="shared" si="51"/>
        <v>8.3612702361814432E-5</v>
      </c>
      <c r="G1466" s="115"/>
    </row>
    <row r="1467" spans="1:7" x14ac:dyDescent="0.15">
      <c r="A1467" s="25" t="s">
        <v>1539</v>
      </c>
      <c r="B1467" s="61" t="s">
        <v>261</v>
      </c>
      <c r="C1467" s="116">
        <v>0.61940010796216893</v>
      </c>
      <c r="D1467" s="22">
        <v>0.20682927310049704</v>
      </c>
      <c r="E1467" s="23">
        <f t="shared" si="50"/>
        <v>1.9947410184109011</v>
      </c>
      <c r="F1467" s="24">
        <f t="shared" si="51"/>
        <v>2.3527973894703089E-5</v>
      </c>
      <c r="G1467" s="115"/>
    </row>
    <row r="1468" spans="1:7" x14ac:dyDescent="0.15">
      <c r="A1468" s="25" t="s">
        <v>1541</v>
      </c>
      <c r="B1468" s="61" t="s">
        <v>262</v>
      </c>
      <c r="C1468" s="116">
        <v>0.23635942489105402</v>
      </c>
      <c r="D1468" s="22">
        <v>0.60838664456734415</v>
      </c>
      <c r="E1468" s="23">
        <f t="shared" si="50"/>
        <v>-0.61149800541867305</v>
      </c>
      <c r="F1468" s="24">
        <f t="shared" si="51"/>
        <v>8.9781359530266764E-6</v>
      </c>
      <c r="G1468" s="115"/>
    </row>
    <row r="1469" spans="1:7" x14ac:dyDescent="0.15">
      <c r="A1469" s="25" t="s">
        <v>1546</v>
      </c>
      <c r="B1469" s="61" t="s">
        <v>263</v>
      </c>
      <c r="C1469" s="116">
        <v>17.955152338588</v>
      </c>
      <c r="D1469" s="22">
        <v>21.413229965583199</v>
      </c>
      <c r="E1469" s="23">
        <f t="shared" si="50"/>
        <v>-0.16149257410270457</v>
      </c>
      <c r="F1469" s="24">
        <f t="shared" si="51"/>
        <v>6.8202822386901718E-4</v>
      </c>
      <c r="G1469" s="115"/>
    </row>
    <row r="1470" spans="1:7" x14ac:dyDescent="0.15">
      <c r="A1470" s="25" t="s">
        <v>1548</v>
      </c>
      <c r="B1470" s="61" t="s">
        <v>264</v>
      </c>
      <c r="C1470" s="116">
        <v>1.18152186343309</v>
      </c>
      <c r="D1470" s="22">
        <v>0.18518822007223901</v>
      </c>
      <c r="E1470" s="23">
        <f t="shared" si="50"/>
        <v>5.3801135027497802</v>
      </c>
      <c r="F1470" s="24">
        <f t="shared" si="51"/>
        <v>4.4880223948189166E-5</v>
      </c>
      <c r="G1470" s="115"/>
    </row>
    <row r="1471" spans="1:7" x14ac:dyDescent="0.15">
      <c r="A1471" s="25" t="s">
        <v>1550</v>
      </c>
      <c r="B1471" s="61" t="s">
        <v>265</v>
      </c>
      <c r="C1471" s="116">
        <v>5.0242604059167498E-5</v>
      </c>
      <c r="D1471" s="22">
        <v>3.6845495356037199E-3</v>
      </c>
      <c r="E1471" s="23">
        <f t="shared" si="50"/>
        <v>-0.98636397649870777</v>
      </c>
      <c r="F1471" s="24">
        <f t="shared" si="51"/>
        <v>1.9084702464698241E-9</v>
      </c>
      <c r="G1471" s="115"/>
    </row>
    <row r="1472" spans="1:7" x14ac:dyDescent="0.15">
      <c r="A1472" s="25" t="s">
        <v>586</v>
      </c>
      <c r="B1472" s="61" t="s">
        <v>269</v>
      </c>
      <c r="C1472" s="116">
        <v>46.363662454789996</v>
      </c>
      <c r="D1472" s="22">
        <v>25.258081560343904</v>
      </c>
      <c r="E1472" s="23">
        <f t="shared" si="50"/>
        <v>0.83559714715557076</v>
      </c>
      <c r="F1472" s="24">
        <f t="shared" si="51"/>
        <v>1.761128268911684E-3</v>
      </c>
      <c r="G1472" s="115"/>
    </row>
    <row r="1473" spans="1:8" x14ac:dyDescent="0.15">
      <c r="A1473" s="25" t="s">
        <v>1562</v>
      </c>
      <c r="B1473" s="61" t="s">
        <v>270</v>
      </c>
      <c r="C1473" s="116">
        <v>13.1823156373116</v>
      </c>
      <c r="D1473" s="22">
        <v>10.0398236669591</v>
      </c>
      <c r="E1473" s="23">
        <f t="shared" si="50"/>
        <v>0.31300270548519604</v>
      </c>
      <c r="F1473" s="24">
        <f t="shared" si="51"/>
        <v>5.0073155331988874E-4</v>
      </c>
      <c r="G1473" s="115"/>
    </row>
    <row r="1474" spans="1:8" x14ac:dyDescent="0.15">
      <c r="A1474" s="25" t="s">
        <v>1564</v>
      </c>
      <c r="B1474" s="61" t="s">
        <v>274</v>
      </c>
      <c r="C1474" s="116">
        <v>0.97057321836484789</v>
      </c>
      <c r="D1474" s="22">
        <v>0.95838496655160699</v>
      </c>
      <c r="E1474" s="23">
        <f t="shared" si="50"/>
        <v>1.2717490610371085E-2</v>
      </c>
      <c r="F1474" s="24">
        <f t="shared" si="51"/>
        <v>3.6867318960785252E-5</v>
      </c>
      <c r="G1474" s="115"/>
    </row>
    <row r="1475" spans="1:8" x14ac:dyDescent="0.15">
      <c r="A1475" s="25" t="s">
        <v>1566</v>
      </c>
      <c r="B1475" s="61" t="s">
        <v>275</v>
      </c>
      <c r="C1475" s="116">
        <v>48.878319253984102</v>
      </c>
      <c r="D1475" s="22">
        <v>30.941307382533001</v>
      </c>
      <c r="E1475" s="23">
        <f t="shared" ref="E1475:E1506" si="52">IF(ISERROR(C1475/D1475-1),"",((C1475/D1475-1)))</f>
        <v>0.57971085868132732</v>
      </c>
      <c r="F1475" s="24">
        <f t="shared" ref="F1475:F1506" si="53">C1475/$C$1705</f>
        <v>1.8566477542411733E-3</v>
      </c>
      <c r="G1475" s="115"/>
    </row>
    <row r="1476" spans="1:8" x14ac:dyDescent="0.15">
      <c r="A1476" s="25" t="s">
        <v>1568</v>
      </c>
      <c r="B1476" s="61" t="s">
        <v>276</v>
      </c>
      <c r="C1476" s="116">
        <v>3.3046589879481396</v>
      </c>
      <c r="D1476" s="22">
        <v>7.3358086863551</v>
      </c>
      <c r="E1476" s="23">
        <f t="shared" si="52"/>
        <v>-0.5495167432467345</v>
      </c>
      <c r="F1476" s="24">
        <f t="shared" si="53"/>
        <v>1.2552779600756643E-4</v>
      </c>
      <c r="G1476" s="115"/>
    </row>
    <row r="1477" spans="1:8" x14ac:dyDescent="0.15">
      <c r="A1477" s="25" t="s">
        <v>1570</v>
      </c>
      <c r="B1477" s="61" t="s">
        <v>277</v>
      </c>
      <c r="C1477" s="116">
        <v>0.30254646302029603</v>
      </c>
      <c r="D1477" s="22">
        <v>0.42273138815789502</v>
      </c>
      <c r="E1477" s="23">
        <f t="shared" si="52"/>
        <v>-0.28430565721963508</v>
      </c>
      <c r="F1477" s="24">
        <f t="shared" si="53"/>
        <v>1.1492257092585206E-5</v>
      </c>
      <c r="G1477" s="115"/>
    </row>
    <row r="1478" spans="1:8" x14ac:dyDescent="0.15">
      <c r="A1478" s="25" t="s">
        <v>1586</v>
      </c>
      <c r="B1478" s="61" t="s">
        <v>278</v>
      </c>
      <c r="C1478" s="116">
        <v>17.487546250829102</v>
      </c>
      <c r="D1478" s="22">
        <v>14.6986764554999</v>
      </c>
      <c r="E1478" s="23">
        <f t="shared" si="52"/>
        <v>0.18973611697437365</v>
      </c>
      <c r="F1478" s="24">
        <f t="shared" si="53"/>
        <v>6.6426616073023007E-4</v>
      </c>
      <c r="G1478" s="115"/>
    </row>
    <row r="1479" spans="1:8" x14ac:dyDescent="0.15">
      <c r="A1479" s="25" t="s">
        <v>1588</v>
      </c>
      <c r="B1479" s="61" t="s">
        <v>279</v>
      </c>
      <c r="C1479" s="116">
        <v>2.41468250741839</v>
      </c>
      <c r="D1479" s="22">
        <v>0.90542533454652696</v>
      </c>
      <c r="E1479" s="23">
        <f t="shared" si="52"/>
        <v>1.6669040673881286</v>
      </c>
      <c r="F1479" s="24">
        <f t="shared" si="53"/>
        <v>9.1721952043970282E-5</v>
      </c>
      <c r="G1479" s="115"/>
    </row>
    <row r="1480" spans="1:8" x14ac:dyDescent="0.15">
      <c r="A1480" s="25" t="s">
        <v>281</v>
      </c>
      <c r="B1480" s="61" t="s">
        <v>282</v>
      </c>
      <c r="C1480" s="116">
        <v>9.9512649173041989</v>
      </c>
      <c r="D1480" s="22">
        <v>12.8524854806272</v>
      </c>
      <c r="E1480" s="23">
        <f t="shared" si="52"/>
        <v>-0.22573225760076265</v>
      </c>
      <c r="F1480" s="24">
        <f t="shared" si="53"/>
        <v>3.7799977459465991E-4</v>
      </c>
      <c r="G1480" s="115"/>
    </row>
    <row r="1481" spans="1:8" x14ac:dyDescent="0.15">
      <c r="A1481" s="25" t="s">
        <v>1594</v>
      </c>
      <c r="B1481" s="61" t="s">
        <v>283</v>
      </c>
      <c r="C1481" s="116">
        <v>2.5963306074420602</v>
      </c>
      <c r="D1481" s="22">
        <v>1.66975263099969</v>
      </c>
      <c r="E1481" s="23">
        <f t="shared" si="52"/>
        <v>0.55491930914798027</v>
      </c>
      <c r="F1481" s="24">
        <f t="shared" si="53"/>
        <v>9.8621872952024689E-5</v>
      </c>
      <c r="G1481" s="115"/>
    </row>
    <row r="1482" spans="1:8" x14ac:dyDescent="0.15">
      <c r="A1482" s="25" t="s">
        <v>1596</v>
      </c>
      <c r="B1482" s="61" t="s">
        <v>284</v>
      </c>
      <c r="C1482" s="116">
        <v>0.9050543372007761</v>
      </c>
      <c r="D1482" s="22">
        <v>0.17441552080495398</v>
      </c>
      <c r="E1482" s="23">
        <f t="shared" si="52"/>
        <v>4.1890699464348904</v>
      </c>
      <c r="F1482" s="24">
        <f t="shared" si="53"/>
        <v>3.4378577829127931E-5</v>
      </c>
      <c r="G1482" s="115"/>
      <c r="H1482" s="4"/>
    </row>
    <row r="1483" spans="1:8" x14ac:dyDescent="0.15">
      <c r="A1483" s="25" t="s">
        <v>1600</v>
      </c>
      <c r="B1483" s="61" t="s">
        <v>285</v>
      </c>
      <c r="C1483" s="116">
        <v>40.218653092230106</v>
      </c>
      <c r="D1483" s="22">
        <v>53.2467032546542</v>
      </c>
      <c r="E1483" s="23">
        <f t="shared" si="52"/>
        <v>-0.24467336691469876</v>
      </c>
      <c r="F1483" s="24">
        <f t="shared" si="53"/>
        <v>1.527709485145754E-3</v>
      </c>
      <c r="G1483" s="115"/>
    </row>
    <row r="1484" spans="1:8" x14ac:dyDescent="0.15">
      <c r="A1484" s="25" t="s">
        <v>1607</v>
      </c>
      <c r="B1484" s="61" t="s">
        <v>286</v>
      </c>
      <c r="C1484" s="116">
        <v>74.752585352137999</v>
      </c>
      <c r="D1484" s="22">
        <v>79.747662216255307</v>
      </c>
      <c r="E1484" s="23">
        <f t="shared" si="52"/>
        <v>-6.2636028759964546E-2</v>
      </c>
      <c r="F1484" s="24">
        <f t="shared" si="53"/>
        <v>2.8394842915237077E-3</v>
      </c>
      <c r="G1484" s="115"/>
      <c r="H1484" s="4"/>
    </row>
    <row r="1485" spans="1:8" x14ac:dyDescent="0.15">
      <c r="A1485" s="25" t="s">
        <v>1609</v>
      </c>
      <c r="B1485" s="61" t="s">
        <v>287</v>
      </c>
      <c r="C1485" s="116">
        <v>1.96669192418312</v>
      </c>
      <c r="D1485" s="22">
        <v>1.8963467161754901</v>
      </c>
      <c r="E1485" s="23">
        <f t="shared" si="52"/>
        <v>3.7095119477676741E-2</v>
      </c>
      <c r="F1485" s="24">
        <f t="shared" si="53"/>
        <v>7.4704985769763542E-5</v>
      </c>
      <c r="G1485" s="115"/>
      <c r="H1485" s="4"/>
    </row>
    <row r="1486" spans="1:8" x14ac:dyDescent="0.15">
      <c r="A1486" s="25" t="s">
        <v>1612</v>
      </c>
      <c r="B1486" s="61" t="s">
        <v>288</v>
      </c>
      <c r="C1486" s="116">
        <v>0.96308292667851303</v>
      </c>
      <c r="D1486" s="22">
        <v>0.58961365175288494</v>
      </c>
      <c r="E1486" s="23">
        <f t="shared" si="52"/>
        <v>0.63341354769403146</v>
      </c>
      <c r="F1486" s="24">
        <f t="shared" si="53"/>
        <v>3.658279949591205E-5</v>
      </c>
      <c r="G1486" s="115"/>
    </row>
    <row r="1487" spans="1:8" x14ac:dyDescent="0.15">
      <c r="A1487" s="25" t="s">
        <v>1614</v>
      </c>
      <c r="B1487" s="61" t="s">
        <v>289</v>
      </c>
      <c r="C1487" s="116">
        <v>3.6421943078619496</v>
      </c>
      <c r="D1487" s="22">
        <v>3.5010794006020398</v>
      </c>
      <c r="E1487" s="23">
        <f t="shared" si="52"/>
        <v>4.0306114518752212E-2</v>
      </c>
      <c r="F1487" s="24">
        <f t="shared" si="53"/>
        <v>1.3834910826338769E-4</v>
      </c>
      <c r="G1487" s="115"/>
    </row>
    <row r="1488" spans="1:8" x14ac:dyDescent="0.15">
      <c r="A1488" s="25" t="s">
        <v>1616</v>
      </c>
      <c r="B1488" s="61" t="s">
        <v>1617</v>
      </c>
      <c r="C1488" s="116">
        <v>5.6033417937955798</v>
      </c>
      <c r="D1488" s="22">
        <v>5.4412201264078801</v>
      </c>
      <c r="E1488" s="23">
        <f t="shared" si="52"/>
        <v>2.9795094412901069E-2</v>
      </c>
      <c r="F1488" s="24">
        <f t="shared" si="53"/>
        <v>2.1284348800206098E-4</v>
      </c>
      <c r="G1488" s="115"/>
    </row>
    <row r="1489" spans="1:8" x14ac:dyDescent="0.15">
      <c r="A1489" s="25" t="s">
        <v>1572</v>
      </c>
      <c r="B1489" s="61" t="s">
        <v>1578</v>
      </c>
      <c r="C1489" s="116">
        <v>31.479148313006199</v>
      </c>
      <c r="D1489" s="22">
        <v>28.762737578716699</v>
      </c>
      <c r="E1489" s="23">
        <f t="shared" si="52"/>
        <v>9.4442009452519571E-2</v>
      </c>
      <c r="F1489" s="24">
        <f t="shared" si="53"/>
        <v>1.1957385383296263E-3</v>
      </c>
      <c r="G1489" s="115"/>
    </row>
    <row r="1490" spans="1:8" x14ac:dyDescent="0.15">
      <c r="A1490" s="25" t="s">
        <v>1573</v>
      </c>
      <c r="B1490" s="61" t="s">
        <v>1579</v>
      </c>
      <c r="C1490" s="116">
        <v>2.6371141344653299</v>
      </c>
      <c r="D1490" s="22">
        <v>18.760093434936401</v>
      </c>
      <c r="E1490" s="23">
        <f t="shared" si="52"/>
        <v>-0.85942958420695792</v>
      </c>
      <c r="F1490" s="24">
        <f t="shared" si="53"/>
        <v>1.0017103922888304E-4</v>
      </c>
      <c r="G1490" s="115"/>
    </row>
    <row r="1491" spans="1:8" x14ac:dyDescent="0.15">
      <c r="A1491" s="25" t="s">
        <v>1574</v>
      </c>
      <c r="B1491" s="61" t="s">
        <v>1580</v>
      </c>
      <c r="C1491" s="116">
        <v>38.096609780000001</v>
      </c>
      <c r="D1491" s="22">
        <v>30.658531929999999</v>
      </c>
      <c r="E1491" s="23">
        <f t="shared" si="52"/>
        <v>0.24261037243996975</v>
      </c>
      <c r="F1491" s="24">
        <f t="shared" si="53"/>
        <v>1.4471034616533773E-3</v>
      </c>
      <c r="G1491" s="115"/>
    </row>
    <row r="1492" spans="1:8" x14ac:dyDescent="0.15">
      <c r="A1492" s="25" t="s">
        <v>1575</v>
      </c>
      <c r="B1492" s="61" t="s">
        <v>1581</v>
      </c>
      <c r="C1492" s="116">
        <v>9.0078408999999997</v>
      </c>
      <c r="D1492" s="22">
        <v>8.4059621700000005</v>
      </c>
      <c r="E1492" s="23">
        <f t="shared" si="52"/>
        <v>7.1601408360846719E-2</v>
      </c>
      <c r="F1492" s="24">
        <f t="shared" si="53"/>
        <v>3.4216372070084171E-4</v>
      </c>
      <c r="G1492" s="115"/>
    </row>
    <row r="1493" spans="1:8" x14ac:dyDescent="0.15">
      <c r="A1493" s="25" t="s">
        <v>1720</v>
      </c>
      <c r="B1493" s="61" t="s">
        <v>1722</v>
      </c>
      <c r="C1493" s="116">
        <v>0.37794626166150702</v>
      </c>
      <c r="D1493" s="22"/>
      <c r="E1493" s="23" t="str">
        <f t="shared" si="52"/>
        <v/>
      </c>
      <c r="F1493" s="24">
        <f t="shared" si="53"/>
        <v>1.4356325844417958E-5</v>
      </c>
      <c r="G1493" s="115"/>
    </row>
    <row r="1494" spans="1:8" x14ac:dyDescent="0.15">
      <c r="A1494" s="25" t="s">
        <v>1721</v>
      </c>
      <c r="B1494" s="61" t="s">
        <v>1723</v>
      </c>
      <c r="C1494" s="116">
        <v>1.3864235294117599E-2</v>
      </c>
      <c r="D1494" s="22"/>
      <c r="E1494" s="23" t="str">
        <f t="shared" si="52"/>
        <v/>
      </c>
      <c r="F1494" s="24">
        <f t="shared" si="53"/>
        <v>5.2663433841368201E-7</v>
      </c>
      <c r="G1494" s="115"/>
    </row>
    <row r="1495" spans="1:8" x14ac:dyDescent="0.15">
      <c r="A1495" s="25" t="s">
        <v>1576</v>
      </c>
      <c r="B1495" s="61" t="s">
        <v>1582</v>
      </c>
      <c r="C1495" s="116">
        <v>22.113643988681201</v>
      </c>
      <c r="D1495" s="22">
        <v>22.241351218562198</v>
      </c>
      <c r="E1495" s="23">
        <f t="shared" si="52"/>
        <v>-5.741882704249357E-3</v>
      </c>
      <c r="F1495" s="24">
        <f t="shared" si="53"/>
        <v>8.3998893735134255E-4</v>
      </c>
      <c r="G1495" s="115"/>
    </row>
    <row r="1496" spans="1:8" x14ac:dyDescent="0.15">
      <c r="A1496" s="25" t="s">
        <v>1577</v>
      </c>
      <c r="B1496" s="61" t="s">
        <v>1583</v>
      </c>
      <c r="C1496" s="116">
        <v>5.6408617591312202</v>
      </c>
      <c r="D1496" s="22">
        <v>6.7670817062230499</v>
      </c>
      <c r="E1496" s="23">
        <f t="shared" si="52"/>
        <v>-0.16642623748079632</v>
      </c>
      <c r="F1496" s="24">
        <f t="shared" si="53"/>
        <v>2.1426868756789803E-4</v>
      </c>
      <c r="G1496" s="115"/>
    </row>
    <row r="1497" spans="1:8" x14ac:dyDescent="0.15">
      <c r="A1497" s="25" t="s">
        <v>1621</v>
      </c>
      <c r="B1497" s="61" t="s">
        <v>587</v>
      </c>
      <c r="C1497" s="116">
        <v>5.4396603830144397</v>
      </c>
      <c r="D1497" s="22">
        <v>5.0169461211594797</v>
      </c>
      <c r="E1497" s="23">
        <f t="shared" si="52"/>
        <v>8.425728553713574E-2</v>
      </c>
      <c r="F1497" s="24">
        <f t="shared" si="53"/>
        <v>2.0662603354830415E-4</v>
      </c>
      <c r="G1497" s="115"/>
    </row>
    <row r="1498" spans="1:8" x14ac:dyDescent="0.15">
      <c r="A1498" s="25" t="s">
        <v>113</v>
      </c>
      <c r="B1498" s="61" t="s">
        <v>114</v>
      </c>
      <c r="C1498" s="116">
        <v>5.3584657853970308</v>
      </c>
      <c r="D1498" s="22">
        <v>3.8160488421453898</v>
      </c>
      <c r="E1498" s="23">
        <f t="shared" si="52"/>
        <v>0.40419213879466254</v>
      </c>
      <c r="F1498" s="24">
        <f t="shared" si="53"/>
        <v>2.0354184878860438E-4</v>
      </c>
      <c r="G1498" s="115"/>
    </row>
    <row r="1499" spans="1:8" x14ac:dyDescent="0.15">
      <c r="A1499" s="25" t="s">
        <v>294</v>
      </c>
      <c r="B1499" s="61" t="s">
        <v>588</v>
      </c>
      <c r="C1499" s="116">
        <v>15.396496266460201</v>
      </c>
      <c r="D1499" s="22">
        <v>15.6703892766796</v>
      </c>
      <c r="E1499" s="23">
        <f t="shared" si="52"/>
        <v>-1.747837946993458E-2</v>
      </c>
      <c r="F1499" s="24">
        <f t="shared" si="53"/>
        <v>5.848374218386384E-4</v>
      </c>
      <c r="G1499" s="115"/>
    </row>
    <row r="1500" spans="1:8" x14ac:dyDescent="0.15">
      <c r="A1500" s="25" t="s">
        <v>295</v>
      </c>
      <c r="B1500" s="61" t="s">
        <v>589</v>
      </c>
      <c r="C1500" s="116">
        <v>2.09938686033599</v>
      </c>
      <c r="D1500" s="22">
        <v>1.8425954264142099</v>
      </c>
      <c r="E1500" s="23">
        <f t="shared" si="52"/>
        <v>0.13936398095891844</v>
      </c>
      <c r="F1500" s="24">
        <f t="shared" si="53"/>
        <v>7.974541594346106E-5</v>
      </c>
      <c r="G1500" s="115"/>
      <c r="H1500" s="4"/>
    </row>
    <row r="1501" spans="1:8" x14ac:dyDescent="0.15">
      <c r="A1501" s="25" t="s">
        <v>1629</v>
      </c>
      <c r="B1501" s="61" t="s">
        <v>1630</v>
      </c>
      <c r="C1501" s="116">
        <v>24.570378129999998</v>
      </c>
      <c r="D1501" s="22">
        <v>41.805111359999998</v>
      </c>
      <c r="E1501" s="23">
        <f t="shared" si="52"/>
        <v>-0.41226377993793728</v>
      </c>
      <c r="F1501" s="24">
        <f t="shared" si="53"/>
        <v>9.3330822483636328E-4</v>
      </c>
      <c r="G1501" s="115"/>
    </row>
    <row r="1502" spans="1:8" x14ac:dyDescent="0.15">
      <c r="A1502" s="25" t="s">
        <v>425</v>
      </c>
      <c r="B1502" s="61" t="s">
        <v>1764</v>
      </c>
      <c r="C1502" s="116">
        <v>47.559642719999999</v>
      </c>
      <c r="D1502" s="22">
        <v>85.122460329999996</v>
      </c>
      <c r="E1502" s="23">
        <f t="shared" si="52"/>
        <v>-0.44127974525616021</v>
      </c>
      <c r="F1502" s="24">
        <f t="shared" si="53"/>
        <v>1.806557696670453E-3</v>
      </c>
      <c r="G1502" s="115"/>
      <c r="H1502" s="4"/>
    </row>
    <row r="1503" spans="1:8" x14ac:dyDescent="0.15">
      <c r="A1503" s="25" t="s">
        <v>1765</v>
      </c>
      <c r="B1503" s="61" t="s">
        <v>1766</v>
      </c>
      <c r="C1503" s="116">
        <v>2.7109999999999999E-3</v>
      </c>
      <c r="D1503" s="22">
        <v>1.1925E-4</v>
      </c>
      <c r="E1503" s="23">
        <f t="shared" si="52"/>
        <v>21.733752620545072</v>
      </c>
      <c r="F1503" s="24">
        <f t="shared" si="53"/>
        <v>1.0297760108307217E-7</v>
      </c>
      <c r="G1503" s="115"/>
      <c r="H1503" s="10"/>
    </row>
    <row r="1504" spans="1:8" x14ac:dyDescent="0.15">
      <c r="A1504" s="25" t="s">
        <v>298</v>
      </c>
      <c r="B1504" s="61" t="s">
        <v>1804</v>
      </c>
      <c r="C1504" s="116">
        <v>4.2695557000000006</v>
      </c>
      <c r="D1504" s="22">
        <v>18.043535219999999</v>
      </c>
      <c r="E1504" s="23">
        <f t="shared" si="52"/>
        <v>-0.76337476841747198</v>
      </c>
      <c r="F1504" s="24">
        <f t="shared" si="53"/>
        <v>1.6217949231890706E-4</v>
      </c>
      <c r="G1504" s="115"/>
    </row>
    <row r="1505" spans="1:7" x14ac:dyDescent="0.15">
      <c r="A1505" s="25" t="s">
        <v>1802</v>
      </c>
      <c r="B1505" s="61" t="s">
        <v>1803</v>
      </c>
      <c r="C1505" s="116">
        <v>0.59387756000000003</v>
      </c>
      <c r="D1505" s="22">
        <v>0.14386792000000001</v>
      </c>
      <c r="E1505" s="23">
        <f t="shared" si="52"/>
        <v>3.1279359568137215</v>
      </c>
      <c r="F1505" s="24">
        <f t="shared" si="53"/>
        <v>2.2558497405336873E-5</v>
      </c>
      <c r="G1505" s="115"/>
    </row>
    <row r="1506" spans="1:7" x14ac:dyDescent="0.15">
      <c r="A1506" s="25" t="s">
        <v>1760</v>
      </c>
      <c r="B1506" s="61" t="s">
        <v>1808</v>
      </c>
      <c r="C1506" s="116">
        <v>3.1839089999999999</v>
      </c>
      <c r="D1506" s="22">
        <v>7.2301788</v>
      </c>
      <c r="E1506" s="23">
        <f t="shared" si="52"/>
        <v>-0.55963620152796223</v>
      </c>
      <c r="F1506" s="24">
        <f t="shared" si="53"/>
        <v>1.2094109586381529E-4</v>
      </c>
      <c r="G1506" s="115"/>
    </row>
    <row r="1507" spans="1:7" x14ac:dyDescent="0.15">
      <c r="A1507" s="25" t="s">
        <v>1131</v>
      </c>
      <c r="B1507" s="61" t="s">
        <v>1132</v>
      </c>
      <c r="C1507" s="116">
        <v>0.97420653000000001</v>
      </c>
      <c r="D1507" s="22">
        <v>0.43513565000000004</v>
      </c>
      <c r="E1507" s="23">
        <f t="shared" ref="E1507:E1538" si="54">IF(ISERROR(C1507/D1507-1),"",((C1507/D1507-1)))</f>
        <v>1.238857078246749</v>
      </c>
      <c r="F1507" s="24">
        <f t="shared" ref="F1507:F1538" si="55">C1507/$C$1705</f>
        <v>3.7005330659853924E-5</v>
      </c>
      <c r="G1507" s="115"/>
    </row>
    <row r="1508" spans="1:7" x14ac:dyDescent="0.15">
      <c r="A1508" s="25" t="s">
        <v>1811</v>
      </c>
      <c r="B1508" s="61" t="s">
        <v>1812</v>
      </c>
      <c r="C1508" s="116">
        <v>0.59400175</v>
      </c>
      <c r="D1508" s="22">
        <v>1.54533483</v>
      </c>
      <c r="E1508" s="23">
        <f t="shared" si="54"/>
        <v>-0.61561615096710143</v>
      </c>
      <c r="F1508" s="24">
        <f t="shared" si="55"/>
        <v>2.2563214774676048E-5</v>
      </c>
      <c r="G1508" s="115"/>
    </row>
    <row r="1509" spans="1:7" x14ac:dyDescent="0.15">
      <c r="A1509" s="25" t="s">
        <v>1815</v>
      </c>
      <c r="B1509" s="61" t="s">
        <v>1816</v>
      </c>
      <c r="C1509" s="116">
        <v>0.60803675999999995</v>
      </c>
      <c r="D1509" s="22">
        <v>0.93207072999999996</v>
      </c>
      <c r="E1509" s="23">
        <f t="shared" si="54"/>
        <v>-0.34764955015806587</v>
      </c>
      <c r="F1509" s="24">
        <f t="shared" si="55"/>
        <v>2.309633600705411E-5</v>
      </c>
      <c r="G1509" s="115"/>
    </row>
    <row r="1510" spans="1:7" x14ac:dyDescent="0.15">
      <c r="A1510" s="25" t="s">
        <v>0</v>
      </c>
      <c r="B1510" s="61" t="s">
        <v>1</v>
      </c>
      <c r="C1510" s="116">
        <v>6.5874299999999997E-2</v>
      </c>
      <c r="D1510" s="22"/>
      <c r="E1510" s="23" t="str">
        <f t="shared" si="54"/>
        <v/>
      </c>
      <c r="F1510" s="24">
        <f t="shared" si="55"/>
        <v>2.5022417510242055E-6</v>
      </c>
      <c r="G1510" s="115"/>
    </row>
    <row r="1511" spans="1:7" x14ac:dyDescent="0.15">
      <c r="A1511" s="25" t="s">
        <v>2</v>
      </c>
      <c r="B1511" s="61" t="s">
        <v>3</v>
      </c>
      <c r="C1511" s="116">
        <v>0.45790782000000002</v>
      </c>
      <c r="D1511" s="22">
        <v>0.58785843999999998</v>
      </c>
      <c r="E1511" s="23">
        <f t="shared" si="54"/>
        <v>-0.22105767504163076</v>
      </c>
      <c r="F1511" s="24">
        <f t="shared" si="55"/>
        <v>1.7393673486086027E-5</v>
      </c>
      <c r="G1511" s="115"/>
    </row>
    <row r="1512" spans="1:7" x14ac:dyDescent="0.15">
      <c r="A1512" s="25" t="s">
        <v>15</v>
      </c>
      <c r="B1512" s="61" t="s">
        <v>1407</v>
      </c>
      <c r="C1512" s="116">
        <v>2.2343888894121897</v>
      </c>
      <c r="D1512" s="22">
        <v>0.82639813258789008</v>
      </c>
      <c r="E1512" s="23">
        <f t="shared" si="54"/>
        <v>1.7037680765506273</v>
      </c>
      <c r="F1512" s="24">
        <f t="shared" si="55"/>
        <v>8.4873481268291087E-5</v>
      </c>
      <c r="G1512" s="115"/>
    </row>
    <row r="1513" spans="1:7" x14ac:dyDescent="0.15">
      <c r="A1513" s="25" t="s">
        <v>272</v>
      </c>
      <c r="B1513" s="61" t="s">
        <v>1408</v>
      </c>
      <c r="C1513" s="116">
        <v>6.6054089429067799</v>
      </c>
      <c r="D1513" s="22">
        <v>3.8870685620138903</v>
      </c>
      <c r="E1513" s="23">
        <f t="shared" si="54"/>
        <v>0.69932915705621546</v>
      </c>
      <c r="F1513" s="24">
        <f t="shared" si="55"/>
        <v>2.5090710701335741E-4</v>
      </c>
      <c r="G1513" s="115"/>
    </row>
    <row r="1514" spans="1:7" x14ac:dyDescent="0.15">
      <c r="A1514" s="25" t="s">
        <v>590</v>
      </c>
      <c r="B1514" s="61" t="s">
        <v>1806</v>
      </c>
      <c r="C1514" s="116">
        <v>1.67126489</v>
      </c>
      <c r="D1514" s="22">
        <v>0.39267618999999998</v>
      </c>
      <c r="E1514" s="23">
        <f t="shared" si="54"/>
        <v>3.2560891965463963</v>
      </c>
      <c r="F1514" s="24">
        <f t="shared" si="55"/>
        <v>6.3483160880326261E-5</v>
      </c>
      <c r="G1514" s="115"/>
    </row>
    <row r="1515" spans="1:7" x14ac:dyDescent="0.15">
      <c r="A1515" s="25" t="s">
        <v>24</v>
      </c>
      <c r="B1515" s="61" t="s">
        <v>1544</v>
      </c>
      <c r="C1515" s="116">
        <v>5.0689599205186404</v>
      </c>
      <c r="D1515" s="22">
        <v>7.2382901915723403</v>
      </c>
      <c r="E1515" s="23">
        <f t="shared" si="54"/>
        <v>-0.29970203095469794</v>
      </c>
      <c r="F1515" s="24">
        <f t="shared" si="55"/>
        <v>1.9254494009636659E-4</v>
      </c>
      <c r="G1515" s="115"/>
    </row>
    <row r="1516" spans="1:7" x14ac:dyDescent="0.15">
      <c r="A1516" s="25" t="s">
        <v>26</v>
      </c>
      <c r="B1516" s="61" t="s">
        <v>1409</v>
      </c>
      <c r="C1516" s="116">
        <v>6.17982775419242</v>
      </c>
      <c r="D1516" s="22">
        <v>2.7909628764005499</v>
      </c>
      <c r="E1516" s="23">
        <f t="shared" si="54"/>
        <v>1.214227858939644</v>
      </c>
      <c r="F1516" s="24">
        <f t="shared" si="55"/>
        <v>2.3474136378949645E-4</v>
      </c>
      <c r="G1516" s="115"/>
    </row>
    <row r="1517" spans="1:7" x14ac:dyDescent="0.15">
      <c r="A1517" s="25" t="s">
        <v>1291</v>
      </c>
      <c r="B1517" s="61" t="s">
        <v>299</v>
      </c>
      <c r="C1517" s="116">
        <v>0.70710474999999995</v>
      </c>
      <c r="D1517" s="22">
        <v>0.47625000000000001</v>
      </c>
      <c r="E1517" s="23">
        <f t="shared" si="54"/>
        <v>0.48473438320209961</v>
      </c>
      <c r="F1517" s="24">
        <f t="shared" si="55"/>
        <v>2.6859443330669669E-5</v>
      </c>
      <c r="G1517" s="115"/>
    </row>
    <row r="1518" spans="1:7" x14ac:dyDescent="0.15">
      <c r="A1518" s="25" t="s">
        <v>28</v>
      </c>
      <c r="B1518" s="61" t="s">
        <v>29</v>
      </c>
      <c r="C1518" s="116">
        <v>0.45488432000000001</v>
      </c>
      <c r="D1518" s="22">
        <v>0.36286227000000004</v>
      </c>
      <c r="E1518" s="23">
        <f t="shared" si="54"/>
        <v>0.25360049144817376</v>
      </c>
      <c r="F1518" s="24">
        <f t="shared" si="55"/>
        <v>1.7278825541831262E-5</v>
      </c>
      <c r="G1518" s="115"/>
    </row>
    <row r="1519" spans="1:7" x14ac:dyDescent="0.15">
      <c r="A1519" s="25" t="s">
        <v>30</v>
      </c>
      <c r="B1519" s="61" t="s">
        <v>31</v>
      </c>
      <c r="C1519" s="116">
        <v>0.70356922999999993</v>
      </c>
      <c r="D1519" s="22">
        <v>0.57486956999999994</v>
      </c>
      <c r="E1519" s="23">
        <f t="shared" si="54"/>
        <v>0.2238762785791566</v>
      </c>
      <c r="F1519" s="24">
        <f t="shared" si="55"/>
        <v>2.672514625646044E-5</v>
      </c>
      <c r="G1519" s="115"/>
    </row>
    <row r="1520" spans="1:7" x14ac:dyDescent="0.15">
      <c r="A1520" s="25" t="s">
        <v>32</v>
      </c>
      <c r="B1520" s="61" t="s">
        <v>33</v>
      </c>
      <c r="C1520" s="116">
        <v>0.22585827</v>
      </c>
      <c r="D1520" s="22">
        <v>0.23180029999999999</v>
      </c>
      <c r="E1520" s="23">
        <f t="shared" si="54"/>
        <v>-2.5634263631237664E-2</v>
      </c>
      <c r="F1520" s="24">
        <f t="shared" si="55"/>
        <v>8.5792485538077495E-6</v>
      </c>
      <c r="G1520" s="115"/>
    </row>
    <row r="1521" spans="1:8" x14ac:dyDescent="0.15">
      <c r="A1521" s="25" t="s">
        <v>34</v>
      </c>
      <c r="B1521" s="61" t="s">
        <v>35</v>
      </c>
      <c r="C1521" s="116">
        <v>2.4751798700000003</v>
      </c>
      <c r="D1521" s="22">
        <v>2.8949284400000002</v>
      </c>
      <c r="E1521" s="23">
        <f t="shared" si="54"/>
        <v>-0.14499445450886517</v>
      </c>
      <c r="F1521" s="24">
        <f t="shared" si="55"/>
        <v>9.4019950299413673E-5</v>
      </c>
      <c r="G1521" s="115"/>
      <c r="H1521" s="4"/>
    </row>
    <row r="1522" spans="1:8" x14ac:dyDescent="0.15">
      <c r="A1522" s="25" t="s">
        <v>38</v>
      </c>
      <c r="B1522" s="61" t="s">
        <v>591</v>
      </c>
      <c r="C1522" s="116">
        <v>10.213473507775699</v>
      </c>
      <c r="D1522" s="22">
        <v>9.9417713104762591</v>
      </c>
      <c r="E1522" s="23">
        <f t="shared" si="54"/>
        <v>2.7329354982560394E-2</v>
      </c>
      <c r="F1522" s="24">
        <f t="shared" si="55"/>
        <v>3.8795979363934039E-4</v>
      </c>
      <c r="G1522" s="115"/>
    </row>
    <row r="1523" spans="1:8" x14ac:dyDescent="0.15">
      <c r="A1523" s="25" t="s">
        <v>592</v>
      </c>
      <c r="B1523" s="61" t="s">
        <v>593</v>
      </c>
      <c r="C1523" s="116">
        <v>2.8821958933721601</v>
      </c>
      <c r="D1523" s="22">
        <v>4.72917767349076</v>
      </c>
      <c r="E1523" s="23">
        <f t="shared" si="54"/>
        <v>-0.39055030443702543</v>
      </c>
      <c r="F1523" s="24">
        <f t="shared" si="55"/>
        <v>1.0948049389559097E-4</v>
      </c>
      <c r="G1523" s="115"/>
      <c r="H1523" s="4"/>
    </row>
    <row r="1524" spans="1:8" x14ac:dyDescent="0.15">
      <c r="A1524" s="25" t="s">
        <v>85</v>
      </c>
      <c r="B1524" s="61" t="s">
        <v>1339</v>
      </c>
      <c r="C1524" s="116">
        <v>0.93959426726264206</v>
      </c>
      <c r="D1524" s="22">
        <v>0.10622725779896999</v>
      </c>
      <c r="E1524" s="23">
        <f t="shared" si="54"/>
        <v>7.8451334123749987</v>
      </c>
      <c r="F1524" s="24">
        <f t="shared" si="55"/>
        <v>3.569058046260194E-5</v>
      </c>
      <c r="G1524" s="115"/>
      <c r="H1524" s="4"/>
    </row>
    <row r="1525" spans="1:8" x14ac:dyDescent="0.15">
      <c r="A1525" s="25" t="s">
        <v>1290</v>
      </c>
      <c r="B1525" s="61" t="s">
        <v>1761</v>
      </c>
      <c r="C1525" s="116">
        <v>0.10231530427631601</v>
      </c>
      <c r="D1525" s="22">
        <v>1.3819079750407501</v>
      </c>
      <c r="E1525" s="23">
        <f t="shared" si="54"/>
        <v>-0.92596084100802811</v>
      </c>
      <c r="F1525" s="24">
        <f t="shared" si="55"/>
        <v>3.88645687512343E-6</v>
      </c>
      <c r="G1525" s="115"/>
    </row>
    <row r="1526" spans="1:8" x14ac:dyDescent="0.15">
      <c r="A1526" s="25" t="s">
        <v>88</v>
      </c>
      <c r="B1526" s="61" t="s">
        <v>594</v>
      </c>
      <c r="C1526" s="116">
        <v>17.8855200271658</v>
      </c>
      <c r="D1526" s="22">
        <v>21.168346532912398</v>
      </c>
      <c r="E1526" s="23">
        <f t="shared" si="54"/>
        <v>-0.15508185774654071</v>
      </c>
      <c r="F1526" s="24">
        <f t="shared" si="55"/>
        <v>6.7938323368527402E-4</v>
      </c>
      <c r="G1526" s="115"/>
    </row>
    <row r="1527" spans="1:8" x14ac:dyDescent="0.15">
      <c r="A1527" s="25" t="s">
        <v>90</v>
      </c>
      <c r="B1527" s="61" t="s">
        <v>595</v>
      </c>
      <c r="C1527" s="116">
        <v>4.3945975546919094</v>
      </c>
      <c r="D1527" s="22">
        <v>1.67375443603457</v>
      </c>
      <c r="E1527" s="23">
        <f t="shared" si="54"/>
        <v>1.6255927751884043</v>
      </c>
      <c r="F1527" s="24">
        <f t="shared" si="55"/>
        <v>1.6692921944216449E-4</v>
      </c>
      <c r="G1527" s="115"/>
    </row>
    <row r="1528" spans="1:8" x14ac:dyDescent="0.15">
      <c r="A1528" s="25" t="s">
        <v>92</v>
      </c>
      <c r="B1528" s="61" t="s">
        <v>93</v>
      </c>
      <c r="C1528" s="116">
        <v>1.9559696100000001</v>
      </c>
      <c r="D1528" s="22">
        <v>11.396436849999999</v>
      </c>
      <c r="E1528" s="23">
        <f t="shared" si="54"/>
        <v>-0.8283700742833493</v>
      </c>
      <c r="F1528" s="24">
        <f t="shared" si="55"/>
        <v>7.4297697613128841E-5</v>
      </c>
      <c r="G1528" s="115"/>
    </row>
    <row r="1529" spans="1:8" x14ac:dyDescent="0.15">
      <c r="A1529" s="25" t="s">
        <v>116</v>
      </c>
      <c r="B1529" s="61" t="s">
        <v>117</v>
      </c>
      <c r="C1529" s="116">
        <v>0.17743771999999999</v>
      </c>
      <c r="D1529" s="22">
        <v>1.9038597099999999</v>
      </c>
      <c r="E1529" s="23">
        <f t="shared" si="54"/>
        <v>-0.90680105310910752</v>
      </c>
      <c r="F1529" s="24">
        <f t="shared" si="55"/>
        <v>6.7399892096089472E-6</v>
      </c>
      <c r="G1529" s="115"/>
    </row>
    <row r="1530" spans="1:8" x14ac:dyDescent="0.15">
      <c r="A1530" s="25" t="s">
        <v>921</v>
      </c>
      <c r="B1530" s="61" t="s">
        <v>596</v>
      </c>
      <c r="C1530" s="116">
        <v>5.4784852304364495</v>
      </c>
      <c r="D1530" s="22">
        <v>5.1884872293290103</v>
      </c>
      <c r="E1530" s="23">
        <f t="shared" si="54"/>
        <v>5.5892592250813555E-2</v>
      </c>
      <c r="F1530" s="24">
        <f t="shared" si="55"/>
        <v>2.0810079918826539E-4</v>
      </c>
      <c r="G1530" s="115"/>
    </row>
    <row r="1531" spans="1:8" x14ac:dyDescent="0.15">
      <c r="A1531" s="25" t="s">
        <v>1340</v>
      </c>
      <c r="B1531" s="61" t="s">
        <v>924</v>
      </c>
      <c r="C1531" s="116">
        <v>0.51570738999999999</v>
      </c>
      <c r="D1531" s="22">
        <v>0.29297276999999999</v>
      </c>
      <c r="E1531" s="23">
        <f t="shared" si="54"/>
        <v>0.76025707098990813</v>
      </c>
      <c r="F1531" s="24">
        <f t="shared" si="55"/>
        <v>1.9589195825530181E-5</v>
      </c>
      <c r="G1531" s="115"/>
    </row>
    <row r="1532" spans="1:8" x14ac:dyDescent="0.15">
      <c r="A1532" s="25" t="s">
        <v>925</v>
      </c>
      <c r="B1532" s="61" t="s">
        <v>926</v>
      </c>
      <c r="C1532" s="116">
        <v>0.61128536</v>
      </c>
      <c r="D1532" s="22">
        <v>0.38958382000000003</v>
      </c>
      <c r="E1532" s="23">
        <f t="shared" si="54"/>
        <v>0.5690727607732784</v>
      </c>
      <c r="F1532" s="24">
        <f t="shared" si="55"/>
        <v>2.3219734396902312E-5</v>
      </c>
      <c r="G1532" s="115"/>
    </row>
    <row r="1533" spans="1:8" x14ac:dyDescent="0.15">
      <c r="A1533" s="25" t="s">
        <v>927</v>
      </c>
      <c r="B1533" s="61" t="s">
        <v>928</v>
      </c>
      <c r="C1533" s="116">
        <v>0.44978916999999996</v>
      </c>
      <c r="D1533" s="22">
        <v>0.12012011</v>
      </c>
      <c r="E1533" s="23">
        <f t="shared" si="54"/>
        <v>2.7444951557237163</v>
      </c>
      <c r="F1533" s="24">
        <f t="shared" si="55"/>
        <v>1.7085285768995252E-5</v>
      </c>
      <c r="G1533" s="115"/>
    </row>
    <row r="1534" spans="1:8" x14ac:dyDescent="0.15">
      <c r="A1534" s="25" t="s">
        <v>597</v>
      </c>
      <c r="B1534" s="61" t="s">
        <v>929</v>
      </c>
      <c r="C1534" s="116">
        <v>2.3973515503957397</v>
      </c>
      <c r="D1534" s="22">
        <v>0.111045395294528</v>
      </c>
      <c r="E1534" s="23">
        <f t="shared" si="54"/>
        <v>20.588932562554209</v>
      </c>
      <c r="F1534" s="24">
        <f t="shared" si="55"/>
        <v>9.1063633940441569E-5</v>
      </c>
      <c r="G1534" s="115"/>
    </row>
    <row r="1535" spans="1:8" x14ac:dyDescent="0.15">
      <c r="A1535" s="25" t="s">
        <v>930</v>
      </c>
      <c r="B1535" s="61" t="s">
        <v>931</v>
      </c>
      <c r="C1535" s="116">
        <v>0.29370989595975205</v>
      </c>
      <c r="D1535" s="22">
        <v>7.99076688653131E-2</v>
      </c>
      <c r="E1535" s="23">
        <f t="shared" si="54"/>
        <v>2.6756158717983545</v>
      </c>
      <c r="F1535" s="24">
        <f t="shared" si="55"/>
        <v>1.1156599225486528E-5</v>
      </c>
      <c r="G1535" s="115"/>
    </row>
    <row r="1536" spans="1:8" x14ac:dyDescent="0.15">
      <c r="A1536" s="25" t="s">
        <v>932</v>
      </c>
      <c r="B1536" s="61" t="s">
        <v>933</v>
      </c>
      <c r="C1536" s="116">
        <v>0.19853881695096298</v>
      </c>
      <c r="D1536" s="22">
        <v>0.24445057739461998</v>
      </c>
      <c r="E1536" s="23">
        <f t="shared" si="54"/>
        <v>-0.18781612599564856</v>
      </c>
      <c r="F1536" s="24">
        <f t="shared" si="55"/>
        <v>7.5415164483516619E-6</v>
      </c>
      <c r="G1536" s="115"/>
    </row>
    <row r="1537" spans="1:7" x14ac:dyDescent="0.15">
      <c r="A1537" s="25" t="s">
        <v>934</v>
      </c>
      <c r="B1537" s="61" t="s">
        <v>935</v>
      </c>
      <c r="C1537" s="116">
        <v>1.0397340853612</v>
      </c>
      <c r="D1537" s="22">
        <v>0.6188204980293659</v>
      </c>
      <c r="E1537" s="23">
        <f t="shared" si="54"/>
        <v>0.68018688565138619</v>
      </c>
      <c r="F1537" s="24">
        <f t="shared" si="55"/>
        <v>3.9494401281740528E-5</v>
      </c>
      <c r="G1537" s="115"/>
    </row>
    <row r="1538" spans="1:7" x14ac:dyDescent="0.15">
      <c r="A1538" s="25" t="s">
        <v>936</v>
      </c>
      <c r="B1538" s="61" t="s">
        <v>937</v>
      </c>
      <c r="C1538" s="116">
        <v>6.2898596181630503E-2</v>
      </c>
      <c r="D1538" s="22">
        <v>3.5907548947368396E-2</v>
      </c>
      <c r="E1538" s="23">
        <f t="shared" si="54"/>
        <v>0.75168169439312948</v>
      </c>
      <c r="F1538" s="24">
        <f t="shared" si="55"/>
        <v>2.3892093494198423E-6</v>
      </c>
      <c r="G1538" s="115"/>
    </row>
    <row r="1539" spans="1:7" x14ac:dyDescent="0.15">
      <c r="A1539" s="25" t="s">
        <v>938</v>
      </c>
      <c r="B1539" s="61" t="s">
        <v>939</v>
      </c>
      <c r="C1539" s="116">
        <v>0.311712060866013</v>
      </c>
      <c r="D1539" s="22">
        <v>4.5268025120427505E-2</v>
      </c>
      <c r="E1539" s="23">
        <f t="shared" ref="E1539:E1570" si="56">IF(ISERROR(C1539/D1539-1),"",((C1539/D1539-1)))</f>
        <v>5.8859213547920124</v>
      </c>
      <c r="F1539" s="24">
        <f t="shared" ref="F1539:F1570" si="57">C1539/$C$1705</f>
        <v>1.1840413226352858E-5</v>
      </c>
      <c r="G1539" s="115"/>
    </row>
    <row r="1540" spans="1:7" x14ac:dyDescent="0.15">
      <c r="A1540" s="25" t="s">
        <v>940</v>
      </c>
      <c r="B1540" s="61" t="s">
        <v>941</v>
      </c>
      <c r="C1540" s="116">
        <v>16.613274749906303</v>
      </c>
      <c r="D1540" s="22">
        <v>12.5539104684772</v>
      </c>
      <c r="E1540" s="23">
        <f t="shared" si="56"/>
        <v>0.32335456681980834</v>
      </c>
      <c r="F1540" s="24">
        <f t="shared" si="57"/>
        <v>6.3105687195843857E-4</v>
      </c>
      <c r="G1540" s="115"/>
    </row>
    <row r="1541" spans="1:7" x14ac:dyDescent="0.15">
      <c r="A1541" s="25" t="s">
        <v>450</v>
      </c>
      <c r="B1541" s="61" t="s">
        <v>942</v>
      </c>
      <c r="C1541" s="116">
        <v>2.8391983248027399</v>
      </c>
      <c r="D1541" s="22">
        <v>3.8943230489479195</v>
      </c>
      <c r="E1541" s="23">
        <f t="shared" si="56"/>
        <v>-0.2709391878596793</v>
      </c>
      <c r="F1541" s="24">
        <f t="shared" si="57"/>
        <v>1.0784722703329523E-4</v>
      </c>
      <c r="G1541" s="115"/>
    </row>
    <row r="1542" spans="1:7" x14ac:dyDescent="0.15">
      <c r="A1542" s="25" t="s">
        <v>451</v>
      </c>
      <c r="B1542" s="61" t="s">
        <v>943</v>
      </c>
      <c r="C1542" s="116">
        <v>0.30069561014791896</v>
      </c>
      <c r="D1542" s="22">
        <v>0.62871557984443815</v>
      </c>
      <c r="E1542" s="23">
        <f t="shared" si="56"/>
        <v>-0.52173030256015052</v>
      </c>
      <c r="F1542" s="24">
        <f t="shared" si="57"/>
        <v>1.1421952264567831E-5</v>
      </c>
      <c r="G1542" s="115"/>
    </row>
    <row r="1543" spans="1:7" x14ac:dyDescent="0.15">
      <c r="A1543" s="25" t="s">
        <v>944</v>
      </c>
      <c r="B1543" s="61" t="s">
        <v>945</v>
      </c>
      <c r="C1543" s="116">
        <v>2.0902069999999998E-2</v>
      </c>
      <c r="D1543" s="22">
        <v>1.062782E-2</v>
      </c>
      <c r="E1543" s="23">
        <f t="shared" si="56"/>
        <v>0.96673165334000766</v>
      </c>
      <c r="F1543" s="24">
        <f t="shared" si="57"/>
        <v>7.939671804760053E-7</v>
      </c>
      <c r="G1543" s="115"/>
    </row>
    <row r="1544" spans="1:7" x14ac:dyDescent="0.15">
      <c r="A1544" s="25" t="s">
        <v>952</v>
      </c>
      <c r="B1544" s="61" t="s">
        <v>953</v>
      </c>
      <c r="C1544" s="116">
        <v>9.60388021715295</v>
      </c>
      <c r="D1544" s="22">
        <v>8.6793411815923509</v>
      </c>
      <c r="E1544" s="23">
        <f t="shared" si="56"/>
        <v>0.10652179885743118</v>
      </c>
      <c r="F1544" s="24">
        <f t="shared" si="57"/>
        <v>3.6480433266380859E-4</v>
      </c>
      <c r="G1544" s="115"/>
    </row>
    <row r="1545" spans="1:7" x14ac:dyDescent="0.15">
      <c r="A1545" s="25" t="s">
        <v>1338</v>
      </c>
      <c r="B1545" s="61" t="s">
        <v>1335</v>
      </c>
      <c r="C1545" s="116">
        <v>4.1088623720330203E-2</v>
      </c>
      <c r="D1545" s="22">
        <v>2.8746301916064698E-2</v>
      </c>
      <c r="E1545" s="23">
        <f t="shared" si="56"/>
        <v>0.42935337701188181</v>
      </c>
      <c r="F1545" s="24">
        <f t="shared" si="57"/>
        <v>1.560755404841247E-6</v>
      </c>
      <c r="G1545" s="115"/>
    </row>
    <row r="1546" spans="1:7" x14ac:dyDescent="0.15">
      <c r="A1546" s="25" t="s">
        <v>969</v>
      </c>
      <c r="B1546" s="61" t="s">
        <v>968</v>
      </c>
      <c r="C1546" s="116">
        <v>52.890645572454396</v>
      </c>
      <c r="D1546" s="22">
        <v>60.040694649999999</v>
      </c>
      <c r="E1546" s="23">
        <f t="shared" si="56"/>
        <v>-0.11908671475614918</v>
      </c>
      <c r="F1546" s="24">
        <f t="shared" si="57"/>
        <v>2.0090563632557605E-3</v>
      </c>
      <c r="G1546" s="115"/>
    </row>
    <row r="1547" spans="1:7" x14ac:dyDescent="0.15">
      <c r="A1547" s="25" t="s">
        <v>598</v>
      </c>
      <c r="B1547" s="61" t="s">
        <v>970</v>
      </c>
      <c r="C1547" s="116">
        <v>7.6714624800000006</v>
      </c>
      <c r="D1547" s="22">
        <v>2.5882974600000002</v>
      </c>
      <c r="E1547" s="23">
        <f t="shared" si="56"/>
        <v>1.9639029510928006</v>
      </c>
      <c r="F1547" s="24">
        <f t="shared" si="57"/>
        <v>2.9140125525237761E-4</v>
      </c>
      <c r="G1547" s="115"/>
    </row>
    <row r="1548" spans="1:7" x14ac:dyDescent="0.15">
      <c r="A1548" s="25" t="s">
        <v>974</v>
      </c>
      <c r="B1548" s="61" t="s">
        <v>975</v>
      </c>
      <c r="C1548" s="116">
        <v>18.322558130762861</v>
      </c>
      <c r="D1548" s="22">
        <v>17.155989441138004</v>
      </c>
      <c r="E1548" s="23">
        <f t="shared" si="56"/>
        <v>6.7997750501499254E-2</v>
      </c>
      <c r="F1548" s="24">
        <f t="shared" si="57"/>
        <v>6.9598416894544398E-4</v>
      </c>
      <c r="G1548" s="115"/>
    </row>
    <row r="1549" spans="1:7" x14ac:dyDescent="0.15">
      <c r="A1549" s="25" t="s">
        <v>371</v>
      </c>
      <c r="B1549" s="61" t="s">
        <v>971</v>
      </c>
      <c r="C1549" s="116">
        <v>8.2597385177708968</v>
      </c>
      <c r="D1549" s="22">
        <v>5.9328284299999998</v>
      </c>
      <c r="E1549" s="23">
        <f t="shared" si="56"/>
        <v>0.39220923295280552</v>
      </c>
      <c r="F1549" s="24">
        <f t="shared" si="57"/>
        <v>3.1374697828605579E-4</v>
      </c>
      <c r="G1549" s="115"/>
    </row>
    <row r="1550" spans="1:7" x14ac:dyDescent="0.15">
      <c r="A1550" s="25" t="s">
        <v>334</v>
      </c>
      <c r="B1550" s="61" t="s">
        <v>973</v>
      </c>
      <c r="C1550" s="116">
        <v>23.967723423985852</v>
      </c>
      <c r="D1550" s="22">
        <v>3.1556307763898297</v>
      </c>
      <c r="E1550" s="23">
        <f t="shared" si="56"/>
        <v>6.5952242585889298</v>
      </c>
      <c r="F1550" s="24">
        <f t="shared" si="57"/>
        <v>9.1041632667820721E-4</v>
      </c>
      <c r="G1550" s="115"/>
    </row>
    <row r="1551" spans="1:7" x14ac:dyDescent="0.15">
      <c r="A1551" s="25" t="s">
        <v>403</v>
      </c>
      <c r="B1551" s="61" t="s">
        <v>599</v>
      </c>
      <c r="C1551" s="116">
        <v>0.55879016859047104</v>
      </c>
      <c r="D1551" s="22">
        <v>0.22715199926150198</v>
      </c>
      <c r="E1551" s="23">
        <f t="shared" si="56"/>
        <v>1.4599834930230151</v>
      </c>
      <c r="F1551" s="24">
        <f t="shared" si="57"/>
        <v>2.122569939883887E-5</v>
      </c>
      <c r="G1551" s="115"/>
    </row>
    <row r="1552" spans="1:7" x14ac:dyDescent="0.15">
      <c r="A1552" s="25" t="s">
        <v>335</v>
      </c>
      <c r="B1552" s="61" t="s">
        <v>972</v>
      </c>
      <c r="C1552" s="116">
        <v>13.727698725668638</v>
      </c>
      <c r="D1552" s="22">
        <v>6.0534682314492096</v>
      </c>
      <c r="E1552" s="23">
        <f t="shared" si="56"/>
        <v>1.2677411032488735</v>
      </c>
      <c r="F1552" s="24">
        <f t="shared" si="57"/>
        <v>5.2144798346016354E-4</v>
      </c>
      <c r="G1552" s="115"/>
    </row>
    <row r="1553" spans="1:8" x14ac:dyDescent="0.15">
      <c r="A1553" s="25" t="s">
        <v>372</v>
      </c>
      <c r="B1553" s="61" t="s">
        <v>373</v>
      </c>
      <c r="C1553" s="116">
        <v>8.9358087167204499</v>
      </c>
      <c r="D1553" s="22">
        <v>2.7346727922185399</v>
      </c>
      <c r="E1553" s="23">
        <f t="shared" si="56"/>
        <v>2.2675970383539581</v>
      </c>
      <c r="F1553" s="24">
        <f t="shared" si="57"/>
        <v>3.3942757114905112E-4</v>
      </c>
      <c r="G1553" s="115"/>
    </row>
    <row r="1554" spans="1:8" x14ac:dyDescent="0.15">
      <c r="A1554" s="25" t="s">
        <v>605</v>
      </c>
      <c r="B1554" s="61" t="s">
        <v>606</v>
      </c>
      <c r="C1554" s="116">
        <v>6.2062560333480796</v>
      </c>
      <c r="D1554" s="22">
        <v>4.6165795139936794</v>
      </c>
      <c r="E1554" s="23">
        <f t="shared" si="56"/>
        <v>0.34434076452832785</v>
      </c>
      <c r="F1554" s="24">
        <f t="shared" si="57"/>
        <v>2.3574524456714438E-4</v>
      </c>
      <c r="G1554" s="115"/>
    </row>
    <row r="1555" spans="1:8" x14ac:dyDescent="0.15">
      <c r="A1555" s="25" t="s">
        <v>607</v>
      </c>
      <c r="B1555" s="61" t="s">
        <v>608</v>
      </c>
      <c r="C1555" s="116">
        <v>24.045887114714802</v>
      </c>
      <c r="D1555" s="22">
        <v>33.594664436372497</v>
      </c>
      <c r="E1555" s="23">
        <f t="shared" si="56"/>
        <v>-0.284234936763332</v>
      </c>
      <c r="F1555" s="24">
        <f t="shared" si="57"/>
        <v>9.1338538214226711E-4</v>
      </c>
      <c r="G1555" s="115"/>
    </row>
    <row r="1556" spans="1:8" x14ac:dyDescent="0.15">
      <c r="A1556" s="25" t="s">
        <v>807</v>
      </c>
      <c r="B1556" s="61" t="s">
        <v>791</v>
      </c>
      <c r="C1556" s="116">
        <v>7.4924377213559596</v>
      </c>
      <c r="D1556" s="22">
        <v>12.661507650160202</v>
      </c>
      <c r="E1556" s="23">
        <f t="shared" si="56"/>
        <v>-0.40825074482649304</v>
      </c>
      <c r="F1556" s="24">
        <f t="shared" si="57"/>
        <v>2.846009822241078E-4</v>
      </c>
      <c r="G1556" s="115"/>
    </row>
    <row r="1557" spans="1:8" x14ac:dyDescent="0.15">
      <c r="A1557" s="25" t="s">
        <v>808</v>
      </c>
      <c r="B1557" s="61" t="s">
        <v>792</v>
      </c>
      <c r="C1557" s="116">
        <v>1.32356962</v>
      </c>
      <c r="D1557" s="22">
        <v>6.6443725199999992</v>
      </c>
      <c r="E1557" s="23">
        <f t="shared" si="56"/>
        <v>-0.80079840255555079</v>
      </c>
      <c r="F1557" s="24">
        <f t="shared" si="57"/>
        <v>5.0275921923287876E-5</v>
      </c>
      <c r="G1557" s="115"/>
    </row>
    <row r="1558" spans="1:8" x14ac:dyDescent="0.15">
      <c r="A1558" s="25" t="s">
        <v>809</v>
      </c>
      <c r="B1558" s="61" t="s">
        <v>793</v>
      </c>
      <c r="C1558" s="116">
        <v>2.4558929200000001</v>
      </c>
      <c r="D1558" s="22">
        <v>2.1117330099999996</v>
      </c>
      <c r="E1558" s="23">
        <f t="shared" si="56"/>
        <v>0.16297510545615834</v>
      </c>
      <c r="F1558" s="24">
        <f t="shared" si="57"/>
        <v>9.328733361066076E-5</v>
      </c>
      <c r="G1558" s="115"/>
    </row>
    <row r="1559" spans="1:8" x14ac:dyDescent="0.15">
      <c r="A1559" s="25" t="s">
        <v>810</v>
      </c>
      <c r="B1559" s="61" t="s">
        <v>794</v>
      </c>
      <c r="C1559" s="116">
        <v>0.36857964000000004</v>
      </c>
      <c r="D1559" s="22">
        <v>0.97488812000000002</v>
      </c>
      <c r="E1559" s="23">
        <f t="shared" si="56"/>
        <v>-0.62192621651805546</v>
      </c>
      <c r="F1559" s="24">
        <f t="shared" si="57"/>
        <v>1.4000533801277152E-5</v>
      </c>
      <c r="G1559" s="115"/>
    </row>
    <row r="1560" spans="1:8" x14ac:dyDescent="0.15">
      <c r="A1560" s="25" t="s">
        <v>811</v>
      </c>
      <c r="B1560" s="61" t="s">
        <v>795</v>
      </c>
      <c r="C1560" s="116">
        <v>0.73511634999999997</v>
      </c>
      <c r="D1560" s="22">
        <v>2.7530882999999999</v>
      </c>
      <c r="E1560" s="23">
        <f t="shared" si="56"/>
        <v>-0.73298482653099062</v>
      </c>
      <c r="F1560" s="24">
        <f t="shared" si="57"/>
        <v>2.7923466705991907E-5</v>
      </c>
      <c r="G1560" s="115"/>
    </row>
    <row r="1561" spans="1:8" x14ac:dyDescent="0.15">
      <c r="A1561" s="25" t="s">
        <v>812</v>
      </c>
      <c r="B1561" s="61" t="s">
        <v>796</v>
      </c>
      <c r="C1561" s="116">
        <v>0.12526124703130401</v>
      </c>
      <c r="D1561" s="22">
        <v>0.34682775490196099</v>
      </c>
      <c r="E1561" s="23">
        <f t="shared" si="56"/>
        <v>-0.6388373039328642</v>
      </c>
      <c r="F1561" s="24">
        <f t="shared" si="57"/>
        <v>4.7580607628025756E-6</v>
      </c>
      <c r="G1561" s="115"/>
    </row>
    <row r="1562" spans="1:8" x14ac:dyDescent="0.15">
      <c r="A1562" s="25" t="s">
        <v>813</v>
      </c>
      <c r="B1562" s="61" t="s">
        <v>797</v>
      </c>
      <c r="C1562" s="116">
        <v>6.7139324997789807</v>
      </c>
      <c r="D1562" s="22">
        <v>1.0662425105117002</v>
      </c>
      <c r="E1562" s="23">
        <f t="shared" si="56"/>
        <v>5.2968156245776576</v>
      </c>
      <c r="F1562" s="24">
        <f t="shared" si="57"/>
        <v>2.5502938497267189E-4</v>
      </c>
      <c r="G1562" s="115"/>
    </row>
    <row r="1563" spans="1:8" x14ac:dyDescent="0.15">
      <c r="A1563" s="25" t="s">
        <v>814</v>
      </c>
      <c r="B1563" s="61" t="s">
        <v>798</v>
      </c>
      <c r="C1563" s="116">
        <v>4.5737882363192803E-2</v>
      </c>
      <c r="D1563" s="22">
        <v>0.14211046052631598</v>
      </c>
      <c r="E1563" s="23">
        <f t="shared" si="56"/>
        <v>-0.67815259908525127</v>
      </c>
      <c r="F1563" s="24">
        <f t="shared" si="57"/>
        <v>1.7373579507124127E-6</v>
      </c>
      <c r="G1563" s="115"/>
    </row>
    <row r="1564" spans="1:8" x14ac:dyDescent="0.15">
      <c r="A1564" s="25" t="s">
        <v>815</v>
      </c>
      <c r="B1564" s="61" t="s">
        <v>799</v>
      </c>
      <c r="C1564" s="116">
        <v>0.36613525303878602</v>
      </c>
      <c r="D1564" s="22">
        <v>1.41110308157895</v>
      </c>
      <c r="E1564" s="23">
        <f t="shared" si="56"/>
        <v>-0.74053259622316192</v>
      </c>
      <c r="F1564" s="24">
        <f t="shared" si="57"/>
        <v>1.390768352264028E-5</v>
      </c>
      <c r="G1564" s="115"/>
    </row>
    <row r="1565" spans="1:8" x14ac:dyDescent="0.15">
      <c r="A1565" s="25" t="s">
        <v>816</v>
      </c>
      <c r="B1565" s="61" t="s">
        <v>800</v>
      </c>
      <c r="C1565" s="116">
        <v>5.7653099400000007</v>
      </c>
      <c r="D1565" s="22">
        <v>5.9872330499999995</v>
      </c>
      <c r="E1565" s="23">
        <f t="shared" si="56"/>
        <v>-3.7066055078647464E-2</v>
      </c>
      <c r="F1565" s="24">
        <f t="shared" si="57"/>
        <v>2.1899586393271518E-4</v>
      </c>
      <c r="G1565" s="115"/>
    </row>
    <row r="1566" spans="1:8" x14ac:dyDescent="0.15">
      <c r="A1566" s="25" t="s">
        <v>817</v>
      </c>
      <c r="B1566" s="61" t="s">
        <v>801</v>
      </c>
      <c r="C1566" s="116">
        <v>0.39361137404732199</v>
      </c>
      <c r="D1566" s="22">
        <v>0.23772009469756</v>
      </c>
      <c r="E1566" s="23">
        <f t="shared" si="56"/>
        <v>0.65577661639456708</v>
      </c>
      <c r="F1566" s="24">
        <f t="shared" si="57"/>
        <v>1.4951366675914803E-5</v>
      </c>
      <c r="G1566" s="115"/>
    </row>
    <row r="1567" spans="1:8" x14ac:dyDescent="0.15">
      <c r="A1567" s="25" t="s">
        <v>818</v>
      </c>
      <c r="B1567" s="61" t="s">
        <v>802</v>
      </c>
      <c r="C1567" s="116">
        <v>0.58140528939693004</v>
      </c>
      <c r="D1567" s="22">
        <v>0.37401346172893901</v>
      </c>
      <c r="E1567" s="23">
        <f t="shared" si="56"/>
        <v>0.55450364462628698</v>
      </c>
      <c r="F1567" s="24">
        <f t="shared" si="57"/>
        <v>2.2084736982333159E-5</v>
      </c>
      <c r="G1567" s="115"/>
    </row>
    <row r="1568" spans="1:8" x14ac:dyDescent="0.15">
      <c r="A1568" s="25" t="s">
        <v>819</v>
      </c>
      <c r="B1568" s="61" t="s">
        <v>803</v>
      </c>
      <c r="C1568" s="116">
        <v>2.6659983656485604</v>
      </c>
      <c r="D1568" s="22">
        <v>1.3913688076062101</v>
      </c>
      <c r="E1568" s="23">
        <f t="shared" si="56"/>
        <v>0.91609755161558892</v>
      </c>
      <c r="F1568" s="24">
        <f t="shared" si="57"/>
        <v>1.0126820958534853E-4</v>
      </c>
      <c r="G1568" s="115"/>
      <c r="H1568" s="4"/>
    </row>
    <row r="1569" spans="1:8" x14ac:dyDescent="0.15">
      <c r="A1569" s="25" t="s">
        <v>820</v>
      </c>
      <c r="B1569" s="61" t="s">
        <v>804</v>
      </c>
      <c r="C1569" s="116">
        <v>4.6974432880128294</v>
      </c>
      <c r="D1569" s="22">
        <v>8.1745374786995093</v>
      </c>
      <c r="E1569" s="23">
        <f t="shared" si="56"/>
        <v>-0.42535668834438478</v>
      </c>
      <c r="F1569" s="24">
        <f t="shared" si="57"/>
        <v>1.784328443464921E-4</v>
      </c>
      <c r="G1569" s="115"/>
    </row>
    <row r="1570" spans="1:8" x14ac:dyDescent="0.15">
      <c r="A1570" s="25" t="s">
        <v>821</v>
      </c>
      <c r="B1570" s="61" t="s">
        <v>805</v>
      </c>
      <c r="C1570" s="116">
        <v>17.656237916617503</v>
      </c>
      <c r="D1570" s="22">
        <v>2.3273513769307099</v>
      </c>
      <c r="E1570" s="23">
        <f t="shared" si="56"/>
        <v>6.5864083488340253</v>
      </c>
      <c r="F1570" s="24">
        <f t="shared" si="57"/>
        <v>6.7067393021219134E-4</v>
      </c>
      <c r="G1570" s="115"/>
      <c r="H1570" s="4"/>
    </row>
    <row r="1571" spans="1:8" x14ac:dyDescent="0.15">
      <c r="A1571" s="25" t="s">
        <v>822</v>
      </c>
      <c r="B1571" s="61" t="s">
        <v>806</v>
      </c>
      <c r="C1571" s="116">
        <v>4.4093928459029899</v>
      </c>
      <c r="D1571" s="22">
        <v>2.2869489405638799</v>
      </c>
      <c r="E1571" s="23">
        <f t="shared" ref="E1571:E1589" si="58">IF(ISERROR(C1571/D1571-1),"",((C1571/D1571-1)))</f>
        <v>0.92806790203885847</v>
      </c>
      <c r="F1571" s="24">
        <f t="shared" ref="F1571:F1587" si="59">C1571/$C$1705</f>
        <v>1.6749122003096659E-4</v>
      </c>
      <c r="G1571" s="115"/>
      <c r="H1571" s="4"/>
    </row>
    <row r="1572" spans="1:8" x14ac:dyDescent="0.15">
      <c r="A1572" s="25" t="s">
        <v>609</v>
      </c>
      <c r="B1572" s="61" t="s">
        <v>610</v>
      </c>
      <c r="C1572" s="116">
        <v>1.3156629199999998</v>
      </c>
      <c r="D1572" s="22">
        <v>1.1085489399999999</v>
      </c>
      <c r="E1572" s="23">
        <f t="shared" si="58"/>
        <v>0.18683341125201025</v>
      </c>
      <c r="F1572" s="24">
        <f t="shared" si="59"/>
        <v>4.9975585147749863E-5</v>
      </c>
      <c r="G1572" s="115"/>
    </row>
    <row r="1573" spans="1:8" x14ac:dyDescent="0.15">
      <c r="A1573" s="25" t="s">
        <v>611</v>
      </c>
      <c r="B1573" s="61" t="s">
        <v>612</v>
      </c>
      <c r="C1573" s="116">
        <v>12.504795840004601</v>
      </c>
      <c r="D1573" s="22">
        <v>12.420616082778201</v>
      </c>
      <c r="E1573" s="23">
        <f t="shared" si="58"/>
        <v>6.7774220429466236E-3</v>
      </c>
      <c r="F1573" s="24">
        <f t="shared" si="59"/>
        <v>4.7499589732100854E-4</v>
      </c>
      <c r="G1573" s="115"/>
    </row>
    <row r="1574" spans="1:8" x14ac:dyDescent="0.15">
      <c r="A1574" s="25" t="s">
        <v>613</v>
      </c>
      <c r="B1574" s="61" t="s">
        <v>977</v>
      </c>
      <c r="C1574" s="116">
        <v>64.371832780000005</v>
      </c>
      <c r="D1574" s="22">
        <v>60.956933630000002</v>
      </c>
      <c r="E1574" s="23">
        <f t="shared" si="58"/>
        <v>5.6021504800880528E-2</v>
      </c>
      <c r="F1574" s="24">
        <f t="shared" si="59"/>
        <v>2.4451703862062228E-3</v>
      </c>
      <c r="G1574" s="115"/>
      <c r="H1574" s="4"/>
    </row>
    <row r="1575" spans="1:8" x14ac:dyDescent="0.15">
      <c r="A1575" s="25" t="s">
        <v>614</v>
      </c>
      <c r="B1575" s="61" t="s">
        <v>615</v>
      </c>
      <c r="C1575" s="116">
        <v>24.248271751689199</v>
      </c>
      <c r="D1575" s="22">
        <v>18.186890405538598</v>
      </c>
      <c r="E1575" s="23">
        <f t="shared" si="58"/>
        <v>0.33328299731243116</v>
      </c>
      <c r="F1575" s="24">
        <f t="shared" si="59"/>
        <v>9.2107298244167401E-4</v>
      </c>
      <c r="G1575" s="115"/>
    </row>
    <row r="1576" spans="1:8" x14ac:dyDescent="0.15">
      <c r="A1576" s="25" t="s">
        <v>898</v>
      </c>
      <c r="B1576" s="61" t="s">
        <v>899</v>
      </c>
      <c r="C1576" s="116">
        <v>5.1357595774455103</v>
      </c>
      <c r="D1576" s="22">
        <v>1.9569864564888999</v>
      </c>
      <c r="E1576" s="23">
        <f t="shared" si="58"/>
        <v>1.6243204496467296</v>
      </c>
      <c r="F1576" s="24">
        <f t="shared" si="59"/>
        <v>1.950823316210812E-4</v>
      </c>
      <c r="G1576" s="115"/>
      <c r="H1576" s="4"/>
    </row>
    <row r="1577" spans="1:8" x14ac:dyDescent="0.15">
      <c r="A1577" s="25" t="s">
        <v>900</v>
      </c>
      <c r="B1577" s="61" t="s">
        <v>901</v>
      </c>
      <c r="C1577" s="116">
        <v>62.823281754329599</v>
      </c>
      <c r="D1577" s="22">
        <v>27.346153968995804</v>
      </c>
      <c r="E1577" s="23">
        <f t="shared" si="58"/>
        <v>1.2973351874474424</v>
      </c>
      <c r="F1577" s="24">
        <f t="shared" si="59"/>
        <v>2.3863485235067505E-3</v>
      </c>
      <c r="G1577" s="115"/>
      <c r="H1577" s="4"/>
    </row>
    <row r="1578" spans="1:8" x14ac:dyDescent="0.15">
      <c r="A1578" s="25" t="s">
        <v>902</v>
      </c>
      <c r="B1578" s="61" t="s">
        <v>903</v>
      </c>
      <c r="C1578" s="116">
        <v>297.14371007014103</v>
      </c>
      <c r="D1578" s="22">
        <v>379.72186627887805</v>
      </c>
      <c r="E1578" s="23">
        <f t="shared" si="58"/>
        <v>-0.21747011047314668</v>
      </c>
      <c r="F1578" s="24">
        <f t="shared" si="59"/>
        <v>1.1287032991496511E-2</v>
      </c>
      <c r="G1578" s="115"/>
    </row>
    <row r="1579" spans="1:8" x14ac:dyDescent="0.15">
      <c r="A1579" s="25" t="s">
        <v>904</v>
      </c>
      <c r="B1579" s="61" t="s">
        <v>905</v>
      </c>
      <c r="C1579" s="116">
        <v>77.214304893447405</v>
      </c>
      <c r="D1579" s="22">
        <v>71.155468660508006</v>
      </c>
      <c r="E1579" s="23">
        <f t="shared" si="58"/>
        <v>8.5149270280923783E-2</v>
      </c>
      <c r="F1579" s="24">
        <f t="shared" si="59"/>
        <v>2.9329929499166858E-3</v>
      </c>
      <c r="G1579" s="115"/>
    </row>
    <row r="1580" spans="1:8" x14ac:dyDescent="0.15">
      <c r="A1580" s="25" t="s">
        <v>906</v>
      </c>
      <c r="B1580" s="61" t="s">
        <v>907</v>
      </c>
      <c r="C1580" s="116">
        <v>119.469638010029</v>
      </c>
      <c r="D1580" s="22">
        <v>104.597143300128</v>
      </c>
      <c r="E1580" s="23">
        <f t="shared" si="58"/>
        <v>0.14218834511786138</v>
      </c>
      <c r="F1580" s="24">
        <f t="shared" si="59"/>
        <v>4.5380659256863904E-3</v>
      </c>
      <c r="G1580" s="115"/>
      <c r="H1580" s="4"/>
    </row>
    <row r="1581" spans="1:8" x14ac:dyDescent="0.15">
      <c r="A1581" s="25" t="s">
        <v>165</v>
      </c>
      <c r="B1581" s="61" t="s">
        <v>169</v>
      </c>
      <c r="C1581" s="116">
        <v>24.769264039999999</v>
      </c>
      <c r="D1581" s="22">
        <v>24.442001550000001</v>
      </c>
      <c r="E1581" s="23">
        <f t="shared" si="58"/>
        <v>1.3389349040443088E-2</v>
      </c>
      <c r="F1581" s="24">
        <f t="shared" si="59"/>
        <v>9.4086292564824956E-4</v>
      </c>
      <c r="G1581" s="115"/>
    </row>
    <row r="1582" spans="1:8" x14ac:dyDescent="0.15">
      <c r="A1582" s="25" t="s">
        <v>166</v>
      </c>
      <c r="B1582" s="61" t="s">
        <v>170</v>
      </c>
      <c r="C1582" s="116">
        <v>49.711763843150706</v>
      </c>
      <c r="D1582" s="22">
        <v>40.734727360093601</v>
      </c>
      <c r="E1582" s="23">
        <f t="shared" si="58"/>
        <v>0.22037796899192208</v>
      </c>
      <c r="F1582" s="24">
        <f t="shared" si="59"/>
        <v>1.8883062287627682E-3</v>
      </c>
      <c r="G1582" s="115"/>
      <c r="H1582" s="4"/>
    </row>
    <row r="1583" spans="1:8" x14ac:dyDescent="0.15">
      <c r="A1583" s="25" t="s">
        <v>908</v>
      </c>
      <c r="B1583" s="61" t="s">
        <v>909</v>
      </c>
      <c r="C1583" s="116">
        <v>16.3421161478174</v>
      </c>
      <c r="D1583" s="22">
        <v>4.1925747573341496</v>
      </c>
      <c r="E1583" s="23">
        <f t="shared" si="58"/>
        <v>2.8978711397405208</v>
      </c>
      <c r="F1583" s="24">
        <f t="shared" si="59"/>
        <v>6.2075688584403265E-4</v>
      </c>
      <c r="G1583" s="115"/>
      <c r="H1583" s="4"/>
    </row>
    <row r="1584" spans="1:8" x14ac:dyDescent="0.15">
      <c r="A1584" s="25" t="s">
        <v>910</v>
      </c>
      <c r="B1584" s="61" t="s">
        <v>911</v>
      </c>
      <c r="C1584" s="116">
        <v>23.220419495181801</v>
      </c>
      <c r="D1584" s="22">
        <v>11.966595808074599</v>
      </c>
      <c r="E1584" s="23">
        <f t="shared" si="58"/>
        <v>0.94043651741906031</v>
      </c>
      <c r="F1584" s="24">
        <f t="shared" si="59"/>
        <v>8.8202991359513975E-4</v>
      </c>
      <c r="G1584" s="115"/>
    </row>
    <row r="1585" spans="1:8" x14ac:dyDescent="0.15">
      <c r="A1585" s="25" t="s">
        <v>912</v>
      </c>
      <c r="B1585" s="61" t="s">
        <v>914</v>
      </c>
      <c r="C1585" s="116">
        <v>37.986119910357701</v>
      </c>
      <c r="D1585" s="22">
        <v>39.903529525365492</v>
      </c>
      <c r="E1585" s="23">
        <f t="shared" si="58"/>
        <v>-4.8051128253929321E-2</v>
      </c>
      <c r="F1585" s="24">
        <f t="shared" si="59"/>
        <v>1.4429064931104983E-3</v>
      </c>
      <c r="G1585" s="115"/>
      <c r="H1585" s="4"/>
    </row>
    <row r="1586" spans="1:8" x14ac:dyDescent="0.15">
      <c r="A1586" s="25" t="s">
        <v>167</v>
      </c>
      <c r="B1586" s="61" t="s">
        <v>171</v>
      </c>
      <c r="C1586" s="116">
        <v>7.554926</v>
      </c>
      <c r="D1586" s="22">
        <v>13.34076147</v>
      </c>
      <c r="E1586" s="23">
        <f t="shared" si="58"/>
        <v>-0.43369604373864878</v>
      </c>
      <c r="F1586" s="24">
        <f t="shared" si="59"/>
        <v>2.8697460562158989E-4</v>
      </c>
      <c r="G1586" s="115"/>
      <c r="H1586" s="4"/>
    </row>
    <row r="1587" spans="1:8" x14ac:dyDescent="0.15">
      <c r="A1587" s="25" t="s">
        <v>168</v>
      </c>
      <c r="B1587" s="25" t="s">
        <v>172</v>
      </c>
      <c r="C1587" s="116">
        <v>4.2633409928392707</v>
      </c>
      <c r="D1587" s="142">
        <v>5.1323208402422393</v>
      </c>
      <c r="E1587" s="143">
        <f t="shared" si="58"/>
        <v>-0.16931518399811374</v>
      </c>
      <c r="F1587" s="144">
        <f t="shared" si="59"/>
        <v>1.6194342605743684E-4</v>
      </c>
      <c r="G1587" s="115"/>
    </row>
    <row r="1588" spans="1:8" s="4" customFormat="1" x14ac:dyDescent="0.15">
      <c r="A1588" s="107" t="s">
        <v>564</v>
      </c>
      <c r="B1588" s="26"/>
      <c r="C1588" s="28">
        <f>SUM(C1411:C1587)</f>
        <v>1881.5642812687315</v>
      </c>
      <c r="D1588" s="28">
        <f>SUM(D1411:D1587)</f>
        <v>1899.6234038656876</v>
      </c>
      <c r="E1588" s="29">
        <f t="shared" si="58"/>
        <v>-9.5066856726476745E-3</v>
      </c>
      <c r="F1588" s="45">
        <f>C1588/$C1705</f>
        <v>7.1471403898431887E-2</v>
      </c>
      <c r="G1588" s="115"/>
    </row>
    <row r="1589" spans="1:8" x14ac:dyDescent="0.15">
      <c r="C1589" s="129"/>
      <c r="D1589" s="109"/>
      <c r="E1589" s="32" t="str">
        <f t="shared" si="58"/>
        <v/>
      </c>
      <c r="G1589" s="115"/>
      <c r="H1589" s="4"/>
    </row>
    <row r="1590" spans="1:8" s="4" customFormat="1" x14ac:dyDescent="0.15">
      <c r="A1590" s="33" t="s">
        <v>149</v>
      </c>
      <c r="B1590" s="33" t="s">
        <v>999</v>
      </c>
      <c r="C1590" s="161" t="s">
        <v>311</v>
      </c>
      <c r="D1590" s="162"/>
      <c r="E1590" s="163"/>
      <c r="F1590" s="108"/>
      <c r="G1590" s="115"/>
      <c r="H1590"/>
    </row>
    <row r="1591" spans="1:8" s="4" customFormat="1" x14ac:dyDescent="0.15">
      <c r="A1591" s="36"/>
      <c r="B1591" s="36"/>
      <c r="C1591" s="7" t="s">
        <v>1715</v>
      </c>
      <c r="D1591" s="8" t="s">
        <v>531</v>
      </c>
      <c r="E1591" s="39" t="s">
        <v>980</v>
      </c>
      <c r="F1591" s="40" t="s">
        <v>981</v>
      </c>
      <c r="G1591" s="115"/>
    </row>
    <row r="1592" spans="1:8" x14ac:dyDescent="0.15">
      <c r="A1592" s="20" t="s">
        <v>447</v>
      </c>
      <c r="B1592" s="57" t="s">
        <v>150</v>
      </c>
      <c r="C1592" s="116">
        <v>41.414740000000002</v>
      </c>
      <c r="D1592" s="44">
        <v>33.445830000000001</v>
      </c>
      <c r="E1592" s="23">
        <f t="shared" ref="E1592:E1624" si="60">IF(ISERROR(C1592/D1592-1),"",((C1592/D1592-1)))</f>
        <v>0.23826318557500303</v>
      </c>
      <c r="F1592" s="42">
        <f t="shared" ref="F1592:F1624" si="61">C1592/$C$1705</f>
        <v>1.5731429637326274E-3</v>
      </c>
      <c r="G1592" s="115"/>
    </row>
    <row r="1593" spans="1:8" x14ac:dyDescent="0.15">
      <c r="A1593" s="25" t="s">
        <v>151</v>
      </c>
      <c r="B1593" s="60" t="s">
        <v>152</v>
      </c>
      <c r="C1593" s="116">
        <v>0.68824609999999997</v>
      </c>
      <c r="D1593" s="22">
        <v>0.57908649999999995</v>
      </c>
      <c r="E1593" s="23">
        <f t="shared" si="60"/>
        <v>0.18850309927791442</v>
      </c>
      <c r="F1593" s="24">
        <f t="shared" si="61"/>
        <v>2.614309565945415E-5</v>
      </c>
      <c r="G1593" s="115"/>
      <c r="H1593" s="4"/>
    </row>
    <row r="1594" spans="1:8" x14ac:dyDescent="0.15">
      <c r="A1594" s="25" t="s">
        <v>153</v>
      </c>
      <c r="B1594" s="60" t="s">
        <v>154</v>
      </c>
      <c r="C1594" s="116">
        <v>0.30767870000000003</v>
      </c>
      <c r="D1594" s="22">
        <v>37.941609999999997</v>
      </c>
      <c r="E1594" s="23">
        <f t="shared" si="60"/>
        <v>-0.99189073157412144</v>
      </c>
      <c r="F1594" s="24">
        <f t="shared" si="61"/>
        <v>1.1687205617985334E-5</v>
      </c>
      <c r="G1594" s="115"/>
      <c r="H1594" s="4"/>
    </row>
    <row r="1595" spans="1:8" x14ac:dyDescent="0.15">
      <c r="A1595" s="25" t="s">
        <v>155</v>
      </c>
      <c r="B1595" s="60" t="s">
        <v>156</v>
      </c>
      <c r="C1595" s="116">
        <v>23.811440000000001</v>
      </c>
      <c r="D1595" s="22">
        <v>51.52178</v>
      </c>
      <c r="E1595" s="23">
        <f t="shared" si="60"/>
        <v>-0.5378373961458629</v>
      </c>
      <c r="F1595" s="24">
        <f t="shared" si="61"/>
        <v>9.044798854789776E-4</v>
      </c>
      <c r="G1595" s="115"/>
    </row>
    <row r="1596" spans="1:8" x14ac:dyDescent="0.15">
      <c r="A1596" s="25" t="s">
        <v>157</v>
      </c>
      <c r="B1596" s="60" t="s">
        <v>158</v>
      </c>
      <c r="C1596" s="116">
        <v>0.24928779999999998</v>
      </c>
      <c r="D1596" s="22">
        <v>1.062759</v>
      </c>
      <c r="E1596" s="23">
        <f t="shared" si="60"/>
        <v>-0.76543336730152367</v>
      </c>
      <c r="F1596" s="24">
        <f t="shared" si="61"/>
        <v>9.469221550452482E-6</v>
      </c>
      <c r="G1596" s="115"/>
      <c r="H1596" s="4"/>
    </row>
    <row r="1597" spans="1:8" x14ac:dyDescent="0.15">
      <c r="A1597" s="25" t="s">
        <v>159</v>
      </c>
      <c r="B1597" s="60" t="s">
        <v>160</v>
      </c>
      <c r="C1597" s="116">
        <v>0.42943920000000002</v>
      </c>
      <c r="D1597" s="22">
        <v>5.9003540000000001</v>
      </c>
      <c r="E1597" s="23">
        <f t="shared" si="60"/>
        <v>-0.92721806183154432</v>
      </c>
      <c r="F1597" s="24">
        <f t="shared" si="61"/>
        <v>1.6312290161207543E-5</v>
      </c>
      <c r="G1597" s="115"/>
    </row>
    <row r="1598" spans="1:8" x14ac:dyDescent="0.15">
      <c r="A1598" s="25" t="s">
        <v>161</v>
      </c>
      <c r="B1598" s="60" t="s">
        <v>162</v>
      </c>
      <c r="C1598" s="116">
        <v>3.009055</v>
      </c>
      <c r="D1598" s="22">
        <v>0.9378143000000001</v>
      </c>
      <c r="E1598" s="23">
        <f t="shared" si="60"/>
        <v>2.2085829785278381</v>
      </c>
      <c r="F1598" s="24">
        <f t="shared" si="61"/>
        <v>1.1429924951199696E-4</v>
      </c>
      <c r="G1598" s="115"/>
      <c r="H1598" s="4"/>
    </row>
    <row r="1599" spans="1:8" x14ac:dyDescent="0.15">
      <c r="A1599" s="61" t="s">
        <v>1410</v>
      </c>
      <c r="B1599" s="55" t="s">
        <v>1411</v>
      </c>
      <c r="C1599" s="116">
        <v>4.7395399999999996E-3</v>
      </c>
      <c r="D1599" s="22">
        <v>1.362435E-2</v>
      </c>
      <c r="E1599" s="23">
        <f t="shared" si="60"/>
        <v>-0.65212725744714428</v>
      </c>
      <c r="F1599" s="24">
        <f t="shared" si="61"/>
        <v>1.8003189208309254E-7</v>
      </c>
      <c r="G1599" s="115"/>
      <c r="H1599" s="4"/>
    </row>
    <row r="1600" spans="1:8" x14ac:dyDescent="0.15">
      <c r="A1600" s="61" t="s">
        <v>332</v>
      </c>
      <c r="B1600" s="55" t="s">
        <v>1622</v>
      </c>
      <c r="C1600" s="116">
        <v>0.99335619999999991</v>
      </c>
      <c r="D1600" s="22">
        <v>1.4012249999999999</v>
      </c>
      <c r="E1600" s="23">
        <f t="shared" si="60"/>
        <v>-0.2910801620011062</v>
      </c>
      <c r="F1600" s="24">
        <f t="shared" si="61"/>
        <v>3.7732732754332889E-5</v>
      </c>
      <c r="G1600" s="115"/>
    </row>
    <row r="1601" spans="1:8" x14ac:dyDescent="0.15">
      <c r="A1601" s="61" t="s">
        <v>1623</v>
      </c>
      <c r="B1601" s="55" t="s">
        <v>1624</v>
      </c>
      <c r="C1601" s="116">
        <v>2.1878090000000001</v>
      </c>
      <c r="D1601" s="22">
        <v>0.99097250000000003</v>
      </c>
      <c r="E1601" s="23">
        <f t="shared" si="60"/>
        <v>1.2077393671368277</v>
      </c>
      <c r="F1601" s="24">
        <f t="shared" si="61"/>
        <v>8.310413959718003E-5</v>
      </c>
      <c r="G1601" s="115"/>
      <c r="H1601" s="4"/>
    </row>
    <row r="1602" spans="1:8" x14ac:dyDescent="0.15">
      <c r="A1602" s="61" t="s">
        <v>425</v>
      </c>
      <c r="B1602" s="55" t="s">
        <v>1764</v>
      </c>
      <c r="C1602" s="116">
        <v>24.853929999999998</v>
      </c>
      <c r="D1602" s="22">
        <v>35.484319999999997</v>
      </c>
      <c r="E1602" s="23">
        <f t="shared" si="60"/>
        <v>-0.29957992713401294</v>
      </c>
      <c r="F1602" s="24">
        <f t="shared" si="61"/>
        <v>9.440789704487642E-4</v>
      </c>
      <c r="G1602" s="115"/>
    </row>
    <row r="1603" spans="1:8" x14ac:dyDescent="0.15">
      <c r="A1603" s="61" t="s">
        <v>298</v>
      </c>
      <c r="B1603" s="55" t="s">
        <v>1804</v>
      </c>
      <c r="C1603" s="116">
        <v>0.85740150000000004</v>
      </c>
      <c r="D1603" s="22">
        <v>0.8244319</v>
      </c>
      <c r="E1603" s="23">
        <f t="shared" si="60"/>
        <v>3.9990689346203201E-2</v>
      </c>
      <c r="F1603" s="24">
        <f t="shared" si="61"/>
        <v>3.2568480130958209E-5</v>
      </c>
      <c r="G1603" s="115"/>
      <c r="H1603" s="4"/>
    </row>
    <row r="1604" spans="1:8" x14ac:dyDescent="0.15">
      <c r="A1604" s="61" t="s">
        <v>338</v>
      </c>
      <c r="B1604" s="55" t="s">
        <v>1770</v>
      </c>
      <c r="C1604" s="116">
        <v>0.16600420000000002</v>
      </c>
      <c r="D1604" s="22">
        <v>0.53124340000000003</v>
      </c>
      <c r="E1604" s="23">
        <f t="shared" si="60"/>
        <v>-0.6875176237483609</v>
      </c>
      <c r="F1604" s="24">
        <f t="shared" si="61"/>
        <v>6.3056858302156149E-6</v>
      </c>
      <c r="G1604" s="115"/>
      <c r="H1604" s="4"/>
    </row>
    <row r="1605" spans="1:8" x14ac:dyDescent="0.15">
      <c r="A1605" s="55" t="s">
        <v>1802</v>
      </c>
      <c r="B1605" s="55" t="s">
        <v>1803</v>
      </c>
      <c r="C1605" s="116">
        <v>1.5191520000000001</v>
      </c>
      <c r="D1605" s="22">
        <v>0.56808230000000004</v>
      </c>
      <c r="E1605" s="23">
        <f t="shared" si="60"/>
        <v>1.6741759072585078</v>
      </c>
      <c r="F1605" s="24">
        <f t="shared" si="61"/>
        <v>5.7705137823884647E-5</v>
      </c>
      <c r="G1605" s="115"/>
    </row>
    <row r="1606" spans="1:8" x14ac:dyDescent="0.15">
      <c r="A1606" s="61" t="s">
        <v>1805</v>
      </c>
      <c r="B1606" s="55" t="s">
        <v>1806</v>
      </c>
      <c r="C1606" s="116">
        <v>5.7707649999999999E-2</v>
      </c>
      <c r="D1606" s="22">
        <v>0.1240739</v>
      </c>
      <c r="E1606" s="23">
        <f t="shared" si="60"/>
        <v>-0.53489291462588029</v>
      </c>
      <c r="F1606" s="24">
        <f t="shared" si="61"/>
        <v>2.192030749222261E-6</v>
      </c>
      <c r="G1606" s="115"/>
      <c r="H1606" s="4"/>
    </row>
    <row r="1607" spans="1:8" x14ac:dyDescent="0.15">
      <c r="A1607" s="61" t="s">
        <v>1807</v>
      </c>
      <c r="B1607" s="55" t="s">
        <v>1808</v>
      </c>
      <c r="C1607" s="116">
        <v>0.95048680000000008</v>
      </c>
      <c r="D1607" s="22">
        <v>10.784269999999999</v>
      </c>
      <c r="E1607" s="23">
        <f t="shared" si="60"/>
        <v>-0.91186359391966265</v>
      </c>
      <c r="F1607" s="24">
        <f t="shared" si="61"/>
        <v>3.6104334387726234E-5</v>
      </c>
      <c r="G1607" s="115"/>
    </row>
    <row r="1608" spans="1:8" x14ac:dyDescent="0.15">
      <c r="A1608" s="55" t="s">
        <v>1131</v>
      </c>
      <c r="B1608" s="55" t="s">
        <v>1132</v>
      </c>
      <c r="C1608" s="116">
        <v>6.4640310000000003</v>
      </c>
      <c r="D1608" s="22">
        <v>12.459009999999999</v>
      </c>
      <c r="E1608" s="23">
        <f t="shared" si="60"/>
        <v>-0.48117619297199365</v>
      </c>
      <c r="F1608" s="24">
        <f t="shared" si="61"/>
        <v>2.4553685197588055E-4</v>
      </c>
      <c r="G1608" s="115"/>
    </row>
    <row r="1609" spans="1:8" x14ac:dyDescent="0.15">
      <c r="A1609" s="61" t="s">
        <v>173</v>
      </c>
      <c r="B1609" s="55" t="s">
        <v>174</v>
      </c>
      <c r="C1609" s="116">
        <v>32.862279999999998</v>
      </c>
      <c r="D1609" s="22">
        <v>50.861579999999996</v>
      </c>
      <c r="E1609" s="23">
        <f t="shared" si="60"/>
        <v>-0.3538879444956291</v>
      </c>
      <c r="F1609" s="24">
        <f t="shared" si="61"/>
        <v>1.2482769312136559E-3</v>
      </c>
      <c r="G1609" s="115"/>
      <c r="H1609" s="4"/>
    </row>
    <row r="1610" spans="1:8" x14ac:dyDescent="0.15">
      <c r="A1610" s="25" t="s">
        <v>648</v>
      </c>
      <c r="B1610" s="55" t="s">
        <v>532</v>
      </c>
      <c r="C1610" s="116">
        <v>38.02843</v>
      </c>
      <c r="D1610" s="22">
        <v>45.112859999999998</v>
      </c>
      <c r="E1610" s="23">
        <f t="shared" si="60"/>
        <v>-0.15703792665772021</v>
      </c>
      <c r="F1610" s="24">
        <f t="shared" si="61"/>
        <v>1.4445136460182716E-3</v>
      </c>
      <c r="G1610" s="115"/>
    </row>
    <row r="1611" spans="1:8" x14ac:dyDescent="0.15">
      <c r="A1611" s="55" t="s">
        <v>17</v>
      </c>
      <c r="B1611" s="55" t="s">
        <v>18</v>
      </c>
      <c r="C1611" s="116">
        <v>0.46513709999999997</v>
      </c>
      <c r="D1611" s="22">
        <v>0.56420800000000004</v>
      </c>
      <c r="E1611" s="23">
        <f t="shared" si="60"/>
        <v>-0.17559286646059624</v>
      </c>
      <c r="F1611" s="24">
        <f t="shared" si="61"/>
        <v>1.7668278396435649E-5</v>
      </c>
      <c r="G1611" s="115"/>
    </row>
    <row r="1612" spans="1:8" x14ac:dyDescent="0.15">
      <c r="A1612" s="55" t="s">
        <v>441</v>
      </c>
      <c r="B1612" s="55" t="s">
        <v>21</v>
      </c>
      <c r="C1612" s="116">
        <v>12.166040000000001</v>
      </c>
      <c r="D1612" s="22">
        <v>12.052210000000001</v>
      </c>
      <c r="E1612" s="23">
        <f t="shared" si="60"/>
        <v>9.4447408400617494E-3</v>
      </c>
      <c r="F1612" s="24">
        <f t="shared" si="61"/>
        <v>4.6212822348974528E-4</v>
      </c>
      <c r="G1612" s="115"/>
      <c r="H1612" s="4"/>
    </row>
    <row r="1613" spans="1:8" x14ac:dyDescent="0.15">
      <c r="A1613" s="61" t="s">
        <v>24</v>
      </c>
      <c r="B1613" s="55" t="s">
        <v>25</v>
      </c>
      <c r="C1613" s="116">
        <v>1.222394</v>
      </c>
      <c r="D1613" s="22">
        <v>2.0019680000000002</v>
      </c>
      <c r="E1613" s="23">
        <f t="shared" si="60"/>
        <v>-0.38940382663459161</v>
      </c>
      <c r="F1613" s="24">
        <f t="shared" si="61"/>
        <v>4.6432756067259654E-5</v>
      </c>
      <c r="G1613" s="115"/>
      <c r="H1613" s="4"/>
    </row>
    <row r="1614" spans="1:8" x14ac:dyDescent="0.15">
      <c r="A1614" s="61" t="s">
        <v>26</v>
      </c>
      <c r="B1614" s="55" t="s">
        <v>27</v>
      </c>
      <c r="C1614" s="116">
        <v>0.84618730000000009</v>
      </c>
      <c r="D1614" s="22">
        <v>5.561534</v>
      </c>
      <c r="E1614" s="23">
        <f t="shared" si="60"/>
        <v>-0.84785001763901824</v>
      </c>
      <c r="F1614" s="24">
        <f t="shared" si="61"/>
        <v>3.2142507643291008E-5</v>
      </c>
      <c r="G1614" s="115"/>
      <c r="H1614" s="4"/>
    </row>
    <row r="1615" spans="1:8" x14ac:dyDescent="0.15">
      <c r="A1615" s="61" t="s">
        <v>28</v>
      </c>
      <c r="B1615" s="55" t="s">
        <v>29</v>
      </c>
      <c r="C1615" s="116">
        <v>8.2074999999999995E-3</v>
      </c>
      <c r="D1615" s="22">
        <v>8.0405000000000008E-3</v>
      </c>
      <c r="E1615" s="23">
        <f t="shared" si="60"/>
        <v>2.0769852621105533E-2</v>
      </c>
      <c r="F1615" s="24">
        <f t="shared" si="61"/>
        <v>3.1176269306134817E-7</v>
      </c>
      <c r="G1615" s="115"/>
      <c r="H1615" s="4"/>
    </row>
    <row r="1616" spans="1:8" x14ac:dyDescent="0.15">
      <c r="A1616" s="61" t="s">
        <v>30</v>
      </c>
      <c r="B1616" s="55" t="s">
        <v>31</v>
      </c>
      <c r="C1616" s="116">
        <v>2.9910329999999998</v>
      </c>
      <c r="D1616" s="22">
        <v>0.74623880000000009</v>
      </c>
      <c r="E1616" s="23">
        <f t="shared" si="60"/>
        <v>3.0081445778482703</v>
      </c>
      <c r="F1616" s="24">
        <f t="shared" si="61"/>
        <v>1.1361468207314814E-4</v>
      </c>
      <c r="G1616" s="115"/>
      <c r="H1616" s="4"/>
    </row>
    <row r="1617" spans="1:8" x14ac:dyDescent="0.15">
      <c r="A1617" s="61" t="s">
        <v>32</v>
      </c>
      <c r="B1617" s="55" t="s">
        <v>33</v>
      </c>
      <c r="C1617" s="116">
        <v>2.1280000000000001E-3</v>
      </c>
      <c r="D1617" s="22">
        <v>5.1017949999999999E-2</v>
      </c>
      <c r="E1617" s="23">
        <f t="shared" si="60"/>
        <v>-0.95828919037319216</v>
      </c>
      <c r="F1617" s="24">
        <f t="shared" si="61"/>
        <v>8.0832288861961497E-8</v>
      </c>
      <c r="G1617" s="115"/>
      <c r="H1617" s="4"/>
    </row>
    <row r="1618" spans="1:8" x14ac:dyDescent="0.15">
      <c r="A1618" s="61" t="s">
        <v>38</v>
      </c>
      <c r="B1618" s="55" t="s">
        <v>39</v>
      </c>
      <c r="C1618" s="116">
        <v>0.2078045</v>
      </c>
      <c r="D1618" s="22">
        <v>0.39643450000000002</v>
      </c>
      <c r="E1618" s="23">
        <f t="shared" si="60"/>
        <v>-0.47581630761197624</v>
      </c>
      <c r="F1618" s="24">
        <f t="shared" si="61"/>
        <v>7.893474328390732E-6</v>
      </c>
      <c r="G1618" s="115"/>
      <c r="H1618" s="4"/>
    </row>
    <row r="1619" spans="1:8" x14ac:dyDescent="0.15">
      <c r="A1619" s="61" t="s">
        <v>175</v>
      </c>
      <c r="B1619" s="55" t="s">
        <v>922</v>
      </c>
      <c r="C1619" s="116">
        <v>0.62470250000000005</v>
      </c>
      <c r="D1619" s="22">
        <v>0.47983190000000003</v>
      </c>
      <c r="E1619" s="23">
        <f t="shared" si="60"/>
        <v>0.30191948471954455</v>
      </c>
      <c r="F1619" s="24">
        <f t="shared" si="61"/>
        <v>2.3729385776686796E-5</v>
      </c>
      <c r="G1619" s="115"/>
      <c r="H1619" s="4"/>
    </row>
    <row r="1620" spans="1:8" x14ac:dyDescent="0.15">
      <c r="A1620" s="61" t="s">
        <v>448</v>
      </c>
      <c r="B1620" s="55" t="s">
        <v>87</v>
      </c>
      <c r="C1620" s="116">
        <v>3.519739</v>
      </c>
      <c r="D1620" s="22">
        <v>8.9381719999999998</v>
      </c>
      <c r="E1620" s="23">
        <f t="shared" si="60"/>
        <v>-0.60621265735320384</v>
      </c>
      <c r="F1620" s="24">
        <f t="shared" si="61"/>
        <v>1.3369763137533434E-4</v>
      </c>
      <c r="G1620" s="115"/>
    </row>
    <row r="1621" spans="1:8" x14ac:dyDescent="0.15">
      <c r="A1621" s="55" t="s">
        <v>92</v>
      </c>
      <c r="B1621" s="55" t="s">
        <v>93</v>
      </c>
      <c r="C1621" s="116">
        <v>7.3243309999999992E-2</v>
      </c>
      <c r="D1621" s="22">
        <v>2.9433130000000002E-2</v>
      </c>
      <c r="E1621" s="23">
        <f t="shared" si="60"/>
        <v>1.4884648693496065</v>
      </c>
      <c r="F1621" s="24">
        <f t="shared" si="61"/>
        <v>2.7821543191382479E-6</v>
      </c>
      <c r="G1621" s="115"/>
    </row>
    <row r="1622" spans="1:8" x14ac:dyDescent="0.15">
      <c r="A1622" s="55" t="s">
        <v>616</v>
      </c>
      <c r="B1622" s="55" t="s">
        <v>379</v>
      </c>
      <c r="C1622" s="116">
        <v>3.4706199999999998</v>
      </c>
      <c r="D1622" s="22">
        <v>9.0432880000000004</v>
      </c>
      <c r="E1622" s="23">
        <f t="shared" si="60"/>
        <v>-0.61622144512040311</v>
      </c>
      <c r="F1622" s="24">
        <f t="shared" si="61"/>
        <v>1.3183184133933306E-4</v>
      </c>
      <c r="G1622" s="115"/>
    </row>
    <row r="1623" spans="1:8" x14ac:dyDescent="0.15">
      <c r="A1623" s="140" t="s">
        <v>927</v>
      </c>
      <c r="B1623" s="55" t="s">
        <v>928</v>
      </c>
      <c r="C1623" s="116">
        <v>2.62825E-2</v>
      </c>
      <c r="D1623" s="142">
        <v>1.072298E-2</v>
      </c>
      <c r="E1623" s="23">
        <f t="shared" si="60"/>
        <v>1.4510443925102909</v>
      </c>
      <c r="F1623" s="144">
        <f t="shared" si="61"/>
        <v>9.9834334211207848E-7</v>
      </c>
      <c r="G1623" s="115"/>
    </row>
    <row r="1624" spans="1:8" s="4" customFormat="1" x14ac:dyDescent="0.15">
      <c r="A1624" s="107" t="s">
        <v>564</v>
      </c>
      <c r="B1624" s="26"/>
      <c r="C1624" s="28">
        <f>SUM(C1592:C1623)</f>
        <v>204.47873340000004</v>
      </c>
      <c r="D1624" s="28">
        <f>SUM(D1592:D1623)</f>
        <v>330.42802691000003</v>
      </c>
      <c r="E1624" s="29">
        <f t="shared" si="60"/>
        <v>-0.38117012859900434</v>
      </c>
      <c r="F1624" s="46">
        <f t="shared" si="61"/>
        <v>7.7671447576676761E-3</v>
      </c>
      <c r="G1624" s="115"/>
      <c r="H1624" s="19"/>
    </row>
    <row r="1625" spans="1:8" x14ac:dyDescent="0.15">
      <c r="E1625" s="32"/>
      <c r="G1625" s="115"/>
      <c r="H1625" s="19"/>
    </row>
    <row r="1626" spans="1:8" s="4" customFormat="1" x14ac:dyDescent="0.15">
      <c r="A1626" s="106" t="s">
        <v>123</v>
      </c>
      <c r="B1626" s="33" t="s">
        <v>999</v>
      </c>
      <c r="C1626" s="161" t="s">
        <v>311</v>
      </c>
      <c r="D1626" s="162"/>
      <c r="E1626" s="163"/>
      <c r="F1626" s="108"/>
      <c r="G1626" s="115"/>
      <c r="H1626" s="19"/>
    </row>
    <row r="1627" spans="1:8" s="4" customFormat="1" x14ac:dyDescent="0.15">
      <c r="A1627" s="37"/>
      <c r="B1627" s="36"/>
      <c r="C1627" s="7" t="s">
        <v>1715</v>
      </c>
      <c r="D1627" s="8" t="s">
        <v>531</v>
      </c>
      <c r="E1627" s="39" t="s">
        <v>980</v>
      </c>
      <c r="F1627" s="40" t="s">
        <v>981</v>
      </c>
      <c r="G1627" s="115"/>
      <c r="H1627" s="19"/>
    </row>
    <row r="1628" spans="1:8" ht="12.75" customHeight="1" x14ac:dyDescent="0.15">
      <c r="A1628" s="61" t="s">
        <v>454</v>
      </c>
      <c r="B1628" s="54" t="s">
        <v>128</v>
      </c>
      <c r="C1628" s="21">
        <v>5.2221820000000001</v>
      </c>
      <c r="D1628" s="44">
        <v>6.2324669999999998</v>
      </c>
      <c r="E1628" s="41">
        <f t="shared" ref="E1628:E1636" si="62">IF(ISERROR(C1628/D1628-1),"",((C1628/D1628-1)))</f>
        <v>-0.16210033683291059</v>
      </c>
      <c r="F1628" s="42">
        <f t="shared" ref="F1628:F1637" si="63">C1628/$C$1705</f>
        <v>1.9836509582412396E-4</v>
      </c>
    </row>
    <row r="1629" spans="1:8" x14ac:dyDescent="0.15">
      <c r="A1629" s="61" t="s">
        <v>124</v>
      </c>
      <c r="B1629" s="55" t="s">
        <v>125</v>
      </c>
      <c r="C1629" s="21">
        <v>69.203670000000002</v>
      </c>
      <c r="D1629" s="22">
        <v>52.163620000000002</v>
      </c>
      <c r="E1629" s="23">
        <f t="shared" si="62"/>
        <v>0.32666540397311383</v>
      </c>
      <c r="F1629" s="24">
        <f t="shared" si="63"/>
        <v>2.6287081972499334E-3</v>
      </c>
    </row>
    <row r="1630" spans="1:8" x14ac:dyDescent="0.15">
      <c r="A1630" s="61" t="s">
        <v>453</v>
      </c>
      <c r="B1630" s="55" t="s">
        <v>132</v>
      </c>
      <c r="C1630" s="21">
        <v>30.560210000000001</v>
      </c>
      <c r="D1630" s="22">
        <v>19.08466</v>
      </c>
      <c r="E1630" s="23">
        <f t="shared" si="62"/>
        <v>0.6012970626670846</v>
      </c>
      <c r="F1630" s="24">
        <f t="shared" si="63"/>
        <v>1.1608325763168253E-3</v>
      </c>
    </row>
    <row r="1631" spans="1:8" x14ac:dyDescent="0.15">
      <c r="A1631" s="61" t="s">
        <v>126</v>
      </c>
      <c r="B1631" s="55" t="s">
        <v>127</v>
      </c>
      <c r="C1631" s="21">
        <v>2.828255</v>
      </c>
      <c r="D1631" s="22">
        <v>1.450037</v>
      </c>
      <c r="E1631" s="23">
        <f t="shared" si="62"/>
        <v>0.95047091901792835</v>
      </c>
      <c r="F1631" s="24">
        <f t="shared" si="63"/>
        <v>1.0743154376658219E-4</v>
      </c>
    </row>
    <row r="1632" spans="1:8" x14ac:dyDescent="0.15">
      <c r="A1632" s="61" t="s">
        <v>456</v>
      </c>
      <c r="B1632" s="55" t="s">
        <v>129</v>
      </c>
      <c r="C1632" s="21">
        <v>169.11799999999999</v>
      </c>
      <c r="D1632" s="22">
        <v>131.01599999999999</v>
      </c>
      <c r="E1632" s="23">
        <f t="shared" si="62"/>
        <v>0.29081944190022591</v>
      </c>
      <c r="F1632" s="24">
        <f t="shared" si="63"/>
        <v>6.4239638288332715E-3</v>
      </c>
    </row>
    <row r="1633" spans="1:8" x14ac:dyDescent="0.15">
      <c r="A1633" s="61" t="s">
        <v>1439</v>
      </c>
      <c r="B1633" s="55" t="s">
        <v>1440</v>
      </c>
      <c r="C1633" s="21">
        <v>356.96409999999997</v>
      </c>
      <c r="D1633" s="22">
        <v>243.88120000000001</v>
      </c>
      <c r="E1633" s="23">
        <f t="shared" si="62"/>
        <v>0.46368026727767431</v>
      </c>
      <c r="F1633" s="24">
        <f t="shared" si="63"/>
        <v>1.3559316374318658E-2</v>
      </c>
    </row>
    <row r="1634" spans="1:8" x14ac:dyDescent="0.15">
      <c r="A1634" s="61" t="s">
        <v>455</v>
      </c>
      <c r="B1634" s="55" t="s">
        <v>130</v>
      </c>
      <c r="C1634" s="21">
        <v>12.67714</v>
      </c>
      <c r="D1634" s="22">
        <v>12.67714</v>
      </c>
      <c r="E1634" s="23">
        <f t="shared" si="62"/>
        <v>0</v>
      </c>
      <c r="F1634" s="24">
        <f t="shared" si="63"/>
        <v>4.815424071539128E-4</v>
      </c>
    </row>
    <row r="1635" spans="1:8" x14ac:dyDescent="0.15">
      <c r="A1635" s="61" t="s">
        <v>133</v>
      </c>
      <c r="B1635" s="55" t="s">
        <v>134</v>
      </c>
      <c r="C1635" s="21">
        <v>0.52001299999999995</v>
      </c>
      <c r="D1635" s="22">
        <v>0.1159559</v>
      </c>
      <c r="E1635" s="23">
        <f t="shared" si="62"/>
        <v>3.4845756015864646</v>
      </c>
      <c r="F1635" s="24">
        <f t="shared" si="63"/>
        <v>1.9752744843973297E-5</v>
      </c>
    </row>
    <row r="1636" spans="1:8" x14ac:dyDescent="0.15">
      <c r="A1636" s="61" t="s">
        <v>400</v>
      </c>
      <c r="B1636" s="56" t="s">
        <v>131</v>
      </c>
      <c r="C1636" s="21">
        <v>10.873060000000001</v>
      </c>
      <c r="D1636" s="142">
        <v>10.873060000000001</v>
      </c>
      <c r="E1636" s="143">
        <f t="shared" si="62"/>
        <v>0</v>
      </c>
      <c r="F1636" s="144">
        <f t="shared" si="63"/>
        <v>4.1301425128451085E-4</v>
      </c>
    </row>
    <row r="1637" spans="1:8" s="4" customFormat="1" x14ac:dyDescent="0.15">
      <c r="A1637" s="107" t="s">
        <v>564</v>
      </c>
      <c r="B1637" s="53"/>
      <c r="C1637" s="27">
        <f>SUM(C1628:C1636)</f>
        <v>657.9666299999999</v>
      </c>
      <c r="D1637" s="28">
        <f>SUM(D1628:D1636)</f>
        <v>477.49413990000005</v>
      </c>
      <c r="E1637" s="46">
        <f>C1637/D1637-1</f>
        <v>0.37795749731671169</v>
      </c>
      <c r="F1637" s="46">
        <f t="shared" si="63"/>
        <v>2.4992927019591788E-2</v>
      </c>
      <c r="G1637" s="115"/>
      <c r="H1637"/>
    </row>
    <row r="1638" spans="1:8" x14ac:dyDescent="0.15">
      <c r="E1638" s="32"/>
      <c r="G1638" s="115"/>
    </row>
    <row r="1639" spans="1:8" s="4" customFormat="1" x14ac:dyDescent="0.15">
      <c r="A1639" s="33" t="s">
        <v>118</v>
      </c>
      <c r="B1639" s="33" t="s">
        <v>999</v>
      </c>
      <c r="C1639" s="161" t="s">
        <v>311</v>
      </c>
      <c r="D1639" s="162"/>
      <c r="E1639" s="163"/>
      <c r="F1639" s="108"/>
      <c r="G1639" s="115"/>
      <c r="H1639"/>
    </row>
    <row r="1640" spans="1:8" s="4" customFormat="1" x14ac:dyDescent="0.15">
      <c r="A1640" s="36"/>
      <c r="B1640" s="36"/>
      <c r="C1640" s="7" t="s">
        <v>1715</v>
      </c>
      <c r="D1640" s="8" t="s">
        <v>531</v>
      </c>
      <c r="E1640" s="39" t="s">
        <v>980</v>
      </c>
      <c r="F1640" s="40" t="s">
        <v>981</v>
      </c>
      <c r="G1640" s="115"/>
      <c r="H1640"/>
    </row>
    <row r="1641" spans="1:8" x14ac:dyDescent="0.15">
      <c r="A1641" s="25" t="s">
        <v>119</v>
      </c>
      <c r="B1641" s="25" t="s">
        <v>120</v>
      </c>
      <c r="C1641" s="21">
        <v>0</v>
      </c>
      <c r="D1641" s="22">
        <v>0</v>
      </c>
      <c r="E1641" s="23" t="str">
        <f t="shared" ref="E1641:E1664" si="64">IF(ISERROR(C1641/D1641-1),"",((C1641/D1641-1)))</f>
        <v/>
      </c>
      <c r="F1641" s="24">
        <f t="shared" ref="F1641:F1663" si="65">C1641/$C$1705</f>
        <v>0</v>
      </c>
      <c r="G1641" s="115"/>
    </row>
    <row r="1642" spans="1:8" x14ac:dyDescent="0.15">
      <c r="A1642" s="25" t="s">
        <v>1239</v>
      </c>
      <c r="B1642" s="25" t="s">
        <v>1240</v>
      </c>
      <c r="C1642" s="21">
        <v>2.4131619999999998</v>
      </c>
      <c r="D1642" s="22">
        <v>2.7454740000000002</v>
      </c>
      <c r="E1642" s="23">
        <f t="shared" si="64"/>
        <v>-0.12103993700177107</v>
      </c>
      <c r="F1642" s="24">
        <f t="shared" si="65"/>
        <v>9.1664195420445812E-5</v>
      </c>
      <c r="G1642" s="115"/>
    </row>
    <row r="1643" spans="1:8" x14ac:dyDescent="0.15">
      <c r="A1643" s="25" t="s">
        <v>1241</v>
      </c>
      <c r="B1643" s="25" t="s">
        <v>1242</v>
      </c>
      <c r="C1643" s="21">
        <v>2.4486540000000001E-2</v>
      </c>
      <c r="D1643" s="22">
        <v>3.570781E-2</v>
      </c>
      <c r="E1643" s="23">
        <f t="shared" si="64"/>
        <v>-0.31425254027060179</v>
      </c>
      <c r="F1643" s="24">
        <f t="shared" si="65"/>
        <v>9.301236252396497E-7</v>
      </c>
      <c r="G1643" s="115"/>
    </row>
    <row r="1644" spans="1:8" x14ac:dyDescent="0.15">
      <c r="A1644" s="25" t="s">
        <v>1243</v>
      </c>
      <c r="B1644" s="25" t="s">
        <v>1244</v>
      </c>
      <c r="C1644" s="21">
        <v>2.981907E-2</v>
      </c>
      <c r="D1644" s="22">
        <v>0</v>
      </c>
      <c r="E1644" s="23" t="str">
        <f t="shared" si="64"/>
        <v/>
      </c>
      <c r="F1644" s="24">
        <f t="shared" si="65"/>
        <v>1.1326803006743656E-6</v>
      </c>
      <c r="G1644" s="115"/>
    </row>
    <row r="1645" spans="1:8" x14ac:dyDescent="0.15">
      <c r="A1645" s="25" t="s">
        <v>415</v>
      </c>
      <c r="B1645" s="25" t="s">
        <v>1252</v>
      </c>
      <c r="C1645" s="21">
        <v>2.2712929999999999E-2</v>
      </c>
      <c r="D1645" s="22">
        <v>6.6507949999999996E-2</v>
      </c>
      <c r="E1645" s="23">
        <f t="shared" si="64"/>
        <v>-0.65849300722695558</v>
      </c>
      <c r="F1645" s="24">
        <f t="shared" si="65"/>
        <v>8.6275287531086042E-7</v>
      </c>
      <c r="G1645" s="115"/>
    </row>
    <row r="1646" spans="1:8" x14ac:dyDescent="0.15">
      <c r="A1646" s="25" t="s">
        <v>420</v>
      </c>
      <c r="B1646" s="25" t="s">
        <v>1258</v>
      </c>
      <c r="C1646" s="21">
        <v>3.2703660000000002E-2</v>
      </c>
      <c r="D1646" s="22">
        <v>4.1947000000000002E-4</v>
      </c>
      <c r="E1646" s="23">
        <f t="shared" si="64"/>
        <v>76.964240589315096</v>
      </c>
      <c r="F1646" s="24">
        <f t="shared" si="65"/>
        <v>1.2422517349451954E-6</v>
      </c>
      <c r="G1646" s="115"/>
    </row>
    <row r="1647" spans="1:8" x14ac:dyDescent="0.15">
      <c r="A1647" s="25" t="s">
        <v>1500</v>
      </c>
      <c r="B1647" s="25" t="s">
        <v>1501</v>
      </c>
      <c r="C1647" s="21">
        <v>0</v>
      </c>
      <c r="D1647" s="22">
        <v>0</v>
      </c>
      <c r="E1647" s="23" t="str">
        <f t="shared" si="64"/>
        <v/>
      </c>
      <c r="F1647" s="24">
        <f t="shared" si="65"/>
        <v>0</v>
      </c>
      <c r="G1647" s="115"/>
    </row>
    <row r="1648" spans="1:8" x14ac:dyDescent="0.15">
      <c r="A1648" s="25" t="s">
        <v>1502</v>
      </c>
      <c r="B1648" s="25" t="s">
        <v>1503</v>
      </c>
      <c r="C1648" s="21">
        <v>2.2445E-2</v>
      </c>
      <c r="D1648" s="22">
        <v>9.8538400000000009E-3</v>
      </c>
      <c r="E1648" s="23">
        <f t="shared" si="64"/>
        <v>1.2777922109553228</v>
      </c>
      <c r="F1648" s="24">
        <f t="shared" si="65"/>
        <v>8.525755279636868E-7</v>
      </c>
      <c r="G1648" s="115"/>
    </row>
    <row r="1649" spans="1:8" x14ac:dyDescent="0.15">
      <c r="A1649" s="25" t="s">
        <v>425</v>
      </c>
      <c r="B1649" s="25" t="s">
        <v>1764</v>
      </c>
      <c r="C1649" s="21">
        <v>0</v>
      </c>
      <c r="D1649" s="22">
        <v>0</v>
      </c>
      <c r="E1649" s="23" t="str">
        <f t="shared" si="64"/>
        <v/>
      </c>
      <c r="F1649" s="24">
        <f t="shared" si="65"/>
        <v>0</v>
      </c>
      <c r="G1649" s="115"/>
    </row>
    <row r="1650" spans="1:8" x14ac:dyDescent="0.15">
      <c r="A1650" s="25" t="s">
        <v>296</v>
      </c>
      <c r="B1650" s="25" t="s">
        <v>297</v>
      </c>
      <c r="C1650" s="21">
        <v>0</v>
      </c>
      <c r="D1650" s="22">
        <v>0</v>
      </c>
      <c r="E1650" s="23" t="str">
        <f t="shared" si="64"/>
        <v/>
      </c>
      <c r="F1650" s="24">
        <f t="shared" si="65"/>
        <v>0</v>
      </c>
      <c r="G1650" s="115"/>
    </row>
    <row r="1651" spans="1:8" x14ac:dyDescent="0.15">
      <c r="A1651" s="25" t="s">
        <v>298</v>
      </c>
      <c r="B1651" s="25" t="s">
        <v>1804</v>
      </c>
      <c r="C1651" s="21">
        <v>2.01338E-2</v>
      </c>
      <c r="D1651" s="22">
        <v>0.29402070000000002</v>
      </c>
      <c r="E1651" s="23">
        <f t="shared" si="64"/>
        <v>-0.93152250844923501</v>
      </c>
      <c r="F1651" s="24">
        <f t="shared" si="65"/>
        <v>7.6478436912075197E-7</v>
      </c>
      <c r="G1651" s="115"/>
    </row>
    <row r="1652" spans="1:8" x14ac:dyDescent="0.15">
      <c r="A1652" s="25" t="s">
        <v>1805</v>
      </c>
      <c r="B1652" s="25" t="s">
        <v>1806</v>
      </c>
      <c r="C1652" s="21">
        <v>3.9014599999999998E-3</v>
      </c>
      <c r="D1652" s="22">
        <v>6.2145000000000006E-4</v>
      </c>
      <c r="E1652" s="23">
        <f t="shared" si="64"/>
        <v>5.2779950116662633</v>
      </c>
      <c r="F1652" s="24">
        <f t="shared" si="65"/>
        <v>1.4819734102602832E-7</v>
      </c>
      <c r="G1652" s="115"/>
    </row>
    <row r="1653" spans="1:8" x14ac:dyDescent="0.15">
      <c r="A1653" s="25" t="s">
        <v>597</v>
      </c>
      <c r="B1653" s="25" t="s">
        <v>929</v>
      </c>
      <c r="C1653" s="21">
        <v>0.1693595</v>
      </c>
      <c r="D1653" s="22">
        <v>1.2850360000000001</v>
      </c>
      <c r="E1653" s="23">
        <f t="shared" si="64"/>
        <v>-0.86820641600702242</v>
      </c>
      <c r="F1653" s="24">
        <f t="shared" si="65"/>
        <v>6.4331372300363564E-6</v>
      </c>
      <c r="G1653" s="115"/>
    </row>
    <row r="1654" spans="1:8" x14ac:dyDescent="0.15">
      <c r="A1654" s="25" t="s">
        <v>930</v>
      </c>
      <c r="B1654" s="25" t="s">
        <v>931</v>
      </c>
      <c r="C1654" s="21">
        <v>3.3866E-2</v>
      </c>
      <c r="D1654" s="22">
        <v>0</v>
      </c>
      <c r="E1654" s="23" t="str">
        <f t="shared" si="64"/>
        <v/>
      </c>
      <c r="F1654" s="24">
        <f t="shared" si="65"/>
        <v>1.2864033339281897E-6</v>
      </c>
      <c r="G1654" s="115"/>
    </row>
    <row r="1655" spans="1:8" x14ac:dyDescent="0.15">
      <c r="A1655" s="25" t="s">
        <v>932</v>
      </c>
      <c r="B1655" s="25" t="s">
        <v>933</v>
      </c>
      <c r="C1655" s="21">
        <v>5.4431680000000003E-2</v>
      </c>
      <c r="D1655" s="22">
        <v>0</v>
      </c>
      <c r="E1655" s="23" t="str">
        <f t="shared" si="64"/>
        <v/>
      </c>
      <c r="F1655" s="24">
        <f t="shared" si="65"/>
        <v>2.0675927072377124E-6</v>
      </c>
      <c r="G1655" s="115"/>
    </row>
    <row r="1656" spans="1:8" x14ac:dyDescent="0.15">
      <c r="A1656" s="25" t="s">
        <v>934</v>
      </c>
      <c r="B1656" s="25" t="s">
        <v>935</v>
      </c>
      <c r="C1656" s="21">
        <v>2.1827840000000001E-2</v>
      </c>
      <c r="D1656" s="22">
        <v>0</v>
      </c>
      <c r="E1656" s="23" t="str">
        <f t="shared" si="64"/>
        <v/>
      </c>
      <c r="F1656" s="24">
        <f t="shared" si="65"/>
        <v>8.2913264478979212E-7</v>
      </c>
      <c r="G1656" s="115"/>
    </row>
    <row r="1657" spans="1:8" x14ac:dyDescent="0.15">
      <c r="A1657" s="25" t="s">
        <v>936</v>
      </c>
      <c r="B1657" s="25" t="s">
        <v>937</v>
      </c>
      <c r="C1657" s="21">
        <v>0</v>
      </c>
      <c r="D1657" s="22">
        <v>0</v>
      </c>
      <c r="E1657" s="23" t="str">
        <f t="shared" si="64"/>
        <v/>
      </c>
      <c r="F1657" s="24">
        <f t="shared" si="65"/>
        <v>0</v>
      </c>
      <c r="G1657" s="115"/>
    </row>
    <row r="1658" spans="1:8" x14ac:dyDescent="0.15">
      <c r="A1658" s="25" t="s">
        <v>938</v>
      </c>
      <c r="B1658" s="25" t="s">
        <v>939</v>
      </c>
      <c r="C1658" s="21">
        <v>1.6903999999999999E-2</v>
      </c>
      <c r="D1658" s="22">
        <v>0</v>
      </c>
      <c r="E1658" s="23" t="str">
        <f t="shared" si="64"/>
        <v/>
      </c>
      <c r="F1658" s="24">
        <f t="shared" si="65"/>
        <v>6.4210009911776172E-7</v>
      </c>
      <c r="G1658" s="115"/>
    </row>
    <row r="1659" spans="1:8" x14ac:dyDescent="0.15">
      <c r="A1659" s="25" t="s">
        <v>940</v>
      </c>
      <c r="B1659" s="25" t="s">
        <v>941</v>
      </c>
      <c r="C1659" s="21">
        <v>5.4587200000000002E-3</v>
      </c>
      <c r="D1659" s="22">
        <v>2.3555980000000001E-2</v>
      </c>
      <c r="E1659" s="23">
        <f t="shared" si="64"/>
        <v>-0.76826606237566852</v>
      </c>
      <c r="F1659" s="24">
        <f t="shared" si="65"/>
        <v>2.0735001497019099E-7</v>
      </c>
      <c r="G1659" s="115"/>
    </row>
    <row r="1660" spans="1:8" x14ac:dyDescent="0.15">
      <c r="A1660" s="25" t="s">
        <v>450</v>
      </c>
      <c r="B1660" s="25" t="s">
        <v>942</v>
      </c>
      <c r="C1660" s="21">
        <v>2.6798099999999999E-3</v>
      </c>
      <c r="D1660" s="22">
        <v>1.150639E-2</v>
      </c>
      <c r="E1660" s="23">
        <f t="shared" si="64"/>
        <v>-0.76710245350626916</v>
      </c>
      <c r="F1660" s="24">
        <f t="shared" si="65"/>
        <v>1.0179284587179182E-7</v>
      </c>
      <c r="G1660" s="115"/>
    </row>
    <row r="1661" spans="1:8" x14ac:dyDescent="0.15">
      <c r="A1661" s="25" t="s">
        <v>451</v>
      </c>
      <c r="B1661" s="25" t="s">
        <v>943</v>
      </c>
      <c r="C1661" s="21">
        <v>2.4718499999999998E-3</v>
      </c>
      <c r="D1661" s="22">
        <v>4.6914E-4</v>
      </c>
      <c r="E1661" s="23">
        <f t="shared" si="64"/>
        <v>4.2688962782964568</v>
      </c>
      <c r="F1661" s="24">
        <f t="shared" si="65"/>
        <v>9.3893464860638859E-8</v>
      </c>
      <c r="G1661" s="115"/>
    </row>
    <row r="1662" spans="1:8" x14ac:dyDescent="0.15">
      <c r="A1662" s="25" t="s">
        <v>944</v>
      </c>
      <c r="B1662" s="25" t="s">
        <v>945</v>
      </c>
      <c r="C1662" s="21">
        <v>0</v>
      </c>
      <c r="D1662" s="142">
        <v>0</v>
      </c>
      <c r="E1662" s="23" t="str">
        <f t="shared" si="64"/>
        <v/>
      </c>
      <c r="F1662" s="24">
        <f t="shared" si="65"/>
        <v>0</v>
      </c>
      <c r="G1662" s="115"/>
    </row>
    <row r="1663" spans="1:8" s="4" customFormat="1" x14ac:dyDescent="0.15">
      <c r="A1663" s="107" t="s">
        <v>564</v>
      </c>
      <c r="B1663" s="26"/>
      <c r="C1663" s="28">
        <f>SUM(C1641:C1662)</f>
        <v>2.8763638599999992</v>
      </c>
      <c r="D1663" s="28">
        <f>SUM(D1641:D1662)</f>
        <v>4.4731727300000008</v>
      </c>
      <c r="E1663" s="29">
        <f t="shared" si="64"/>
        <v>-0.35697456064926003</v>
      </c>
      <c r="F1663" s="46">
        <f t="shared" si="65"/>
        <v>1.0925896353553877E-4</v>
      </c>
      <c r="G1663" s="115"/>
      <c r="H1663"/>
    </row>
    <row r="1664" spans="1:8" x14ac:dyDescent="0.15">
      <c r="E1664" s="32" t="str">
        <f t="shared" si="64"/>
        <v/>
      </c>
      <c r="G1664" s="115"/>
    </row>
    <row r="1665" spans="1:8" s="4" customFormat="1" x14ac:dyDescent="0.15">
      <c r="A1665" s="33" t="s">
        <v>121</v>
      </c>
      <c r="B1665" s="33" t="s">
        <v>999</v>
      </c>
      <c r="C1665" s="161" t="s">
        <v>311</v>
      </c>
      <c r="D1665" s="162"/>
      <c r="E1665" s="163"/>
      <c r="F1665" s="108"/>
      <c r="G1665" s="115"/>
      <c r="H1665"/>
    </row>
    <row r="1666" spans="1:8" s="4" customFormat="1" x14ac:dyDescent="0.15">
      <c r="A1666" s="36"/>
      <c r="B1666" s="36"/>
      <c r="C1666" s="7" t="s">
        <v>1715</v>
      </c>
      <c r="D1666" s="8" t="s">
        <v>531</v>
      </c>
      <c r="E1666" s="39" t="s">
        <v>980</v>
      </c>
      <c r="F1666" s="40" t="s">
        <v>981</v>
      </c>
      <c r="G1666" s="115"/>
      <c r="H1666"/>
    </row>
    <row r="1667" spans="1:8" x14ac:dyDescent="0.15">
      <c r="A1667" s="25" t="s">
        <v>307</v>
      </c>
      <c r="B1667" s="25" t="s">
        <v>308</v>
      </c>
      <c r="C1667" s="21">
        <v>29.232279999999999</v>
      </c>
      <c r="D1667" s="22">
        <v>12.40194</v>
      </c>
      <c r="E1667" s="23">
        <f>IF(ISERROR(C1667/D1667-1),"",((C1667/D1667-1)))</f>
        <v>1.3570731675850713</v>
      </c>
      <c r="F1667" s="24">
        <f>C1667/$C$1705</f>
        <v>1.1103910249312685E-3</v>
      </c>
      <c r="G1667" s="115"/>
    </row>
    <row r="1668" spans="1:8" x14ac:dyDescent="0.15">
      <c r="A1668" s="25" t="s">
        <v>374</v>
      </c>
      <c r="B1668" s="25" t="s">
        <v>122</v>
      </c>
      <c r="C1668" s="21">
        <v>0</v>
      </c>
      <c r="D1668" s="142">
        <v>0</v>
      </c>
      <c r="E1668" s="23" t="str">
        <f>IF(ISERROR(C1668/D1668-1),"",((C1668/D1668-1)))</f>
        <v/>
      </c>
      <c r="F1668" s="24">
        <f>C1668/$C$1705</f>
        <v>0</v>
      </c>
      <c r="G1668" s="115"/>
    </row>
    <row r="1669" spans="1:8" s="4" customFormat="1" x14ac:dyDescent="0.15">
      <c r="A1669" s="107" t="s">
        <v>564</v>
      </c>
      <c r="B1669" s="26"/>
      <c r="C1669" s="28">
        <f>SUM(C1667:C1668)</f>
        <v>29.232279999999999</v>
      </c>
      <c r="D1669" s="28">
        <f>SUM(D1667:D1668)</f>
        <v>12.40194</v>
      </c>
      <c r="E1669" s="46">
        <f>C1669/D1669-1</f>
        <v>1.3570731675850713</v>
      </c>
      <c r="F1669" s="46">
        <f>C1669/$C$1705</f>
        <v>1.1103910249312685E-3</v>
      </c>
      <c r="G1669" s="115"/>
      <c r="H1669"/>
    </row>
    <row r="1670" spans="1:8" x14ac:dyDescent="0.15">
      <c r="G1670" s="115"/>
    </row>
    <row r="1671" spans="1:8" s="4" customFormat="1" x14ac:dyDescent="0.15">
      <c r="A1671" s="33" t="s">
        <v>135</v>
      </c>
      <c r="B1671" s="33" t="s">
        <v>999</v>
      </c>
      <c r="C1671" s="161" t="s">
        <v>311</v>
      </c>
      <c r="D1671" s="162"/>
      <c r="E1671" s="163"/>
      <c r="F1671" s="108"/>
      <c r="G1671" s="115"/>
      <c r="H1671"/>
    </row>
    <row r="1672" spans="1:8" s="4" customFormat="1" x14ac:dyDescent="0.15">
      <c r="A1672" s="36"/>
      <c r="B1672" s="36"/>
      <c r="C1672" s="7" t="s">
        <v>1715</v>
      </c>
      <c r="D1672" s="8" t="s">
        <v>531</v>
      </c>
      <c r="E1672" s="39" t="s">
        <v>980</v>
      </c>
      <c r="F1672" s="40" t="s">
        <v>981</v>
      </c>
      <c r="G1672" s="115"/>
      <c r="H1672"/>
    </row>
    <row r="1673" spans="1:8" x14ac:dyDescent="0.15">
      <c r="A1673" s="20" t="s">
        <v>136</v>
      </c>
      <c r="B1673" s="57" t="s">
        <v>137</v>
      </c>
      <c r="C1673" s="43">
        <v>34.235010000000003</v>
      </c>
      <c r="D1673" s="44">
        <v>70.834199999999996</v>
      </c>
      <c r="E1673" s="41">
        <f>IF(ISERROR(C1673/D1673-1),"",((C1673/D1673-1)))</f>
        <v>-0.51668812522764418</v>
      </c>
      <c r="F1673" s="42">
        <f>C1673/$C$1705</f>
        <v>1.3004202149963066E-3</v>
      </c>
      <c r="G1673" s="115"/>
    </row>
    <row r="1674" spans="1:8" x14ac:dyDescent="0.15">
      <c r="A1674" s="25" t="s">
        <v>138</v>
      </c>
      <c r="B1674" s="60" t="s">
        <v>139</v>
      </c>
      <c r="C1674" s="126">
        <v>8.3633930000000003</v>
      </c>
      <c r="D1674" s="142">
        <v>15.99892</v>
      </c>
      <c r="E1674" s="143">
        <f>IF(ISERROR(C1674/D1674-1),"",((C1674/D1674-1)))</f>
        <v>-0.47725265205401368</v>
      </c>
      <c r="F1674" s="144">
        <f>C1674/$C$1705</f>
        <v>3.1768430396715542E-4</v>
      </c>
      <c r="G1674" s="115"/>
    </row>
    <row r="1675" spans="1:8" s="4" customFormat="1" x14ac:dyDescent="0.15">
      <c r="A1675" s="107" t="s">
        <v>564</v>
      </c>
      <c r="B1675" s="26"/>
      <c r="C1675" s="28">
        <f>SUM(C1673:C1674)</f>
        <v>42.598403000000005</v>
      </c>
      <c r="D1675" s="28">
        <f>SUM(D1673:D1674)</f>
        <v>86.833119999999994</v>
      </c>
      <c r="E1675" s="46">
        <f>C1675/D1675-1</f>
        <v>-0.5094221766993976</v>
      </c>
      <c r="F1675" s="45">
        <f>C1675/$C$1705</f>
        <v>1.618104518963462E-3</v>
      </c>
      <c r="G1675" s="115"/>
      <c r="H1675"/>
    </row>
    <row r="1676" spans="1:8" x14ac:dyDescent="0.15">
      <c r="G1676" s="115"/>
    </row>
    <row r="1677" spans="1:8" s="4" customFormat="1" x14ac:dyDescent="0.15">
      <c r="A1677" s="33" t="s">
        <v>140</v>
      </c>
      <c r="B1677" s="33" t="s">
        <v>999</v>
      </c>
      <c r="C1677" s="161" t="s">
        <v>311</v>
      </c>
      <c r="D1677" s="162"/>
      <c r="E1677" s="163"/>
      <c r="F1677" s="108"/>
      <c r="G1677" s="115"/>
      <c r="H1677"/>
    </row>
    <row r="1678" spans="1:8" s="4" customFormat="1" x14ac:dyDescent="0.15">
      <c r="A1678" s="36"/>
      <c r="B1678" s="36"/>
      <c r="C1678" s="7" t="s">
        <v>1715</v>
      </c>
      <c r="D1678" s="8" t="s">
        <v>531</v>
      </c>
      <c r="E1678" s="38" t="s">
        <v>980</v>
      </c>
      <c r="F1678" s="40" t="s">
        <v>981</v>
      </c>
      <c r="G1678" s="115"/>
      <c r="H1678"/>
    </row>
    <row r="1679" spans="1:8" x14ac:dyDescent="0.15">
      <c r="A1679" s="25" t="s">
        <v>141</v>
      </c>
      <c r="B1679" s="25" t="s">
        <v>142</v>
      </c>
      <c r="C1679" s="50">
        <v>1.6955789999999999</v>
      </c>
      <c r="D1679" s="22">
        <v>2.4269240000000001</v>
      </c>
      <c r="E1679" s="23">
        <f>IF(ISERROR(C1679/D1679-1),"",((C1679/D1679-1)))</f>
        <v>-0.30134647809325721</v>
      </c>
      <c r="F1679" s="24">
        <f>C1679/$C$1705</f>
        <v>6.4406734735092015E-5</v>
      </c>
      <c r="G1679" s="115"/>
    </row>
    <row r="1680" spans="1:8" s="4" customFormat="1" x14ac:dyDescent="0.15">
      <c r="A1680" s="107" t="s">
        <v>564</v>
      </c>
      <c r="B1680" s="26"/>
      <c r="C1680" s="28">
        <f>SUM(C1679:C1679)</f>
        <v>1.6955789999999999</v>
      </c>
      <c r="D1680" s="28">
        <f>SUM(D1679:D1679)</f>
        <v>2.4269240000000001</v>
      </c>
      <c r="E1680" s="46">
        <f>C1680/D1680-1</f>
        <v>-0.30134647809325721</v>
      </c>
      <c r="F1680" s="46">
        <f>C1680/$C$1705</f>
        <v>6.4406734735092015E-5</v>
      </c>
      <c r="G1680" s="115"/>
      <c r="H1680"/>
    </row>
    <row r="1681" spans="1:8" x14ac:dyDescent="0.15">
      <c r="G1681" s="115"/>
    </row>
    <row r="1682" spans="1:8" s="4" customFormat="1" x14ac:dyDescent="0.15">
      <c r="A1682" s="33" t="s">
        <v>143</v>
      </c>
      <c r="B1682" s="33" t="s">
        <v>999</v>
      </c>
      <c r="C1682" s="161" t="s">
        <v>311</v>
      </c>
      <c r="D1682" s="162"/>
      <c r="E1682" s="163"/>
      <c r="F1682" s="108"/>
      <c r="G1682" s="115"/>
      <c r="H1682"/>
    </row>
    <row r="1683" spans="1:8" s="4" customFormat="1" x14ac:dyDescent="0.15">
      <c r="A1683" s="36"/>
      <c r="B1683" s="36"/>
      <c r="C1683" s="7" t="s">
        <v>1715</v>
      </c>
      <c r="D1683" s="8" t="s">
        <v>531</v>
      </c>
      <c r="E1683" s="38" t="s">
        <v>980</v>
      </c>
      <c r="F1683" s="40" t="s">
        <v>981</v>
      </c>
      <c r="G1683" s="115"/>
      <c r="H1683"/>
    </row>
    <row r="1684" spans="1:8" x14ac:dyDescent="0.15">
      <c r="A1684" s="48" t="s">
        <v>144</v>
      </c>
      <c r="B1684" s="31" t="s">
        <v>145</v>
      </c>
      <c r="C1684" s="50">
        <v>0</v>
      </c>
      <c r="D1684" s="135">
        <v>0</v>
      </c>
      <c r="E1684" s="51" t="str">
        <f>IF(ISERROR(C1684/D1684-1),"",((C1684/D1684-1)))</f>
        <v/>
      </c>
      <c r="F1684" s="52">
        <f>C1684/$C$1705</f>
        <v>0</v>
      </c>
      <c r="G1684" s="115"/>
    </row>
    <row r="1685" spans="1:8" s="4" customFormat="1" x14ac:dyDescent="0.15">
      <c r="A1685" s="107" t="s">
        <v>564</v>
      </c>
      <c r="B1685" s="58"/>
      <c r="C1685" s="28">
        <f>SUM(C1684)</f>
        <v>0</v>
      </c>
      <c r="D1685" s="28">
        <f>SUM(D1684)</f>
        <v>0</v>
      </c>
      <c r="E1685" s="59">
        <f>IF(ISERROR(C1685/D1685-1),0,(C1685/D1685-1))</f>
        <v>0</v>
      </c>
      <c r="F1685" s="46">
        <f>C1685/$C$1705</f>
        <v>0</v>
      </c>
      <c r="G1685" s="115"/>
      <c r="H1685"/>
    </row>
    <row r="1686" spans="1:8" x14ac:dyDescent="0.15">
      <c r="G1686" s="115"/>
    </row>
    <row r="1687" spans="1:8" s="4" customFormat="1" x14ac:dyDescent="0.15">
      <c r="A1687" s="33" t="s">
        <v>176</v>
      </c>
      <c r="B1687" s="33" t="s">
        <v>999</v>
      </c>
      <c r="C1687" s="161" t="s">
        <v>311</v>
      </c>
      <c r="D1687" s="162"/>
      <c r="E1687" s="163"/>
      <c r="F1687" s="108"/>
      <c r="G1687" s="115"/>
      <c r="H1687"/>
    </row>
    <row r="1688" spans="1:8" s="4" customFormat="1" x14ac:dyDescent="0.15">
      <c r="A1688" s="36"/>
      <c r="B1688" s="36"/>
      <c r="C1688" s="7" t="s">
        <v>1715</v>
      </c>
      <c r="D1688" s="8" t="s">
        <v>531</v>
      </c>
      <c r="E1688" s="38" t="s">
        <v>980</v>
      </c>
      <c r="F1688" s="40" t="s">
        <v>981</v>
      </c>
      <c r="G1688" s="115"/>
      <c r="H1688"/>
    </row>
    <row r="1689" spans="1:8" x14ac:dyDescent="0.15">
      <c r="A1689" s="48" t="s">
        <v>177</v>
      </c>
      <c r="B1689" s="48" t="s">
        <v>178</v>
      </c>
      <c r="C1689" s="50">
        <v>0.46310590000000001</v>
      </c>
      <c r="D1689" s="135">
        <v>0.15838529999999998</v>
      </c>
      <c r="E1689" s="51">
        <f>IF(ISERROR(C1689/D1689-1),"",((C1689/D1689-1)))</f>
        <v>1.9239197071950493</v>
      </c>
      <c r="F1689" s="52">
        <f>C1689/$C$1705</f>
        <v>1.7591123065074554E-5</v>
      </c>
      <c r="G1689" s="115"/>
    </row>
    <row r="1690" spans="1:8" s="4" customFormat="1" x14ac:dyDescent="0.15">
      <c r="A1690" s="107" t="s">
        <v>564</v>
      </c>
      <c r="B1690" s="58"/>
      <c r="C1690" s="28">
        <f>SUM(C1689)</f>
        <v>0.46310590000000001</v>
      </c>
      <c r="D1690" s="28">
        <f>SUM(D1689)</f>
        <v>0.15838529999999998</v>
      </c>
      <c r="E1690" s="46">
        <f>C1690/D1690-1</f>
        <v>1.9239197071950493</v>
      </c>
      <c r="F1690" s="46">
        <f>C1690/$C$1705</f>
        <v>1.7591123065074554E-5</v>
      </c>
      <c r="G1690" s="115"/>
      <c r="H1690"/>
    </row>
    <row r="1691" spans="1:8" x14ac:dyDescent="0.15">
      <c r="G1691" s="115"/>
    </row>
    <row r="1692" spans="1:8" s="4" customFormat="1" x14ac:dyDescent="0.15">
      <c r="A1692" s="33" t="s">
        <v>179</v>
      </c>
      <c r="B1692" s="33" t="s">
        <v>999</v>
      </c>
      <c r="C1692" s="161" t="s">
        <v>311</v>
      </c>
      <c r="D1692" s="162"/>
      <c r="E1692" s="163"/>
      <c r="F1692" s="108"/>
      <c r="G1692" s="115"/>
      <c r="H1692"/>
    </row>
    <row r="1693" spans="1:8" s="4" customFormat="1" x14ac:dyDescent="0.15">
      <c r="A1693" s="36"/>
      <c r="B1693" s="36"/>
      <c r="C1693" s="7" t="s">
        <v>1715</v>
      </c>
      <c r="D1693" s="8" t="s">
        <v>531</v>
      </c>
      <c r="E1693" s="38" t="s">
        <v>980</v>
      </c>
      <c r="F1693" s="40" t="s">
        <v>981</v>
      </c>
      <c r="G1693" s="115"/>
      <c r="H1693"/>
    </row>
    <row r="1694" spans="1:8" x14ac:dyDescent="0.15">
      <c r="A1694" s="20" t="s">
        <v>457</v>
      </c>
      <c r="B1694" s="57" t="s">
        <v>180</v>
      </c>
      <c r="C1694" s="43">
        <v>4.7196220000000002</v>
      </c>
      <c r="D1694" s="44">
        <v>3.8316050000000001</v>
      </c>
      <c r="E1694" s="41">
        <f>IF(ISERROR(C1694/D1694-1),"",((C1694/D1694-1)))</f>
        <v>0.23176110272327133</v>
      </c>
      <c r="F1694" s="42">
        <f>C1694/$C$1705</f>
        <v>1.7927530489815244E-4</v>
      </c>
      <c r="G1694" s="115"/>
    </row>
    <row r="1695" spans="1:8" x14ac:dyDescent="0.15">
      <c r="A1695" s="137" t="s">
        <v>83</v>
      </c>
      <c r="B1695" s="149" t="s">
        <v>84</v>
      </c>
      <c r="C1695" s="126">
        <v>1.3253600000000001</v>
      </c>
      <c r="D1695" s="142">
        <v>3.813618</v>
      </c>
      <c r="E1695" s="143">
        <f>IF(ISERROR(C1695/D1695-1),"",((C1695/D1695-1)))</f>
        <v>-0.65246650293763031</v>
      </c>
      <c r="F1695" s="144">
        <f>C1695/$C$1705</f>
        <v>5.0343929683312636E-5</v>
      </c>
      <c r="G1695" s="115"/>
    </row>
    <row r="1696" spans="1:8" s="4" customFormat="1" x14ac:dyDescent="0.15">
      <c r="A1696" s="107" t="s">
        <v>564</v>
      </c>
      <c r="B1696" s="53"/>
      <c r="C1696" s="28">
        <f>SUM(C1694:C1695)</f>
        <v>6.0449820000000001</v>
      </c>
      <c r="D1696" s="28">
        <f>SUM(D1694:D1695)</f>
        <v>7.6452229999999997</v>
      </c>
      <c r="E1696" s="46">
        <f>IF(ISERROR(C1696/D1696-1),"",(C1696/D1696-1))</f>
        <v>-0.20931253411443973</v>
      </c>
      <c r="F1696" s="46">
        <f>C1696/$C$1705</f>
        <v>2.2961923458146506E-4</v>
      </c>
      <c r="G1696" s="115"/>
      <c r="H1696"/>
    </row>
    <row r="1697" spans="1:8" x14ac:dyDescent="0.15">
      <c r="G1697" s="115"/>
    </row>
    <row r="1698" spans="1:8" s="4" customFormat="1" x14ac:dyDescent="0.15">
      <c r="A1698" s="33" t="s">
        <v>146</v>
      </c>
      <c r="B1698" s="33" t="s">
        <v>999</v>
      </c>
      <c r="C1698" s="161" t="s">
        <v>311</v>
      </c>
      <c r="D1698" s="162"/>
      <c r="E1698" s="163"/>
      <c r="F1698" s="108"/>
      <c r="G1698" s="115"/>
      <c r="H1698"/>
    </row>
    <row r="1699" spans="1:8" s="4" customFormat="1" x14ac:dyDescent="0.15">
      <c r="A1699" s="36"/>
      <c r="B1699" s="36"/>
      <c r="C1699" s="7" t="s">
        <v>1715</v>
      </c>
      <c r="D1699" s="8" t="s">
        <v>531</v>
      </c>
      <c r="E1699" s="38" t="s">
        <v>980</v>
      </c>
      <c r="F1699" s="40" t="s">
        <v>981</v>
      </c>
      <c r="G1699" s="115"/>
      <c r="H1699"/>
    </row>
    <row r="1700" spans="1:8" x14ac:dyDescent="0.15">
      <c r="A1700" s="48" t="s">
        <v>147</v>
      </c>
      <c r="B1700" s="49" t="s">
        <v>148</v>
      </c>
      <c r="C1700" s="50">
        <v>8.1999999999999998E-4</v>
      </c>
      <c r="D1700" s="135">
        <v>2.7374000000000001E-3</v>
      </c>
      <c r="E1700" s="51">
        <f>IF(ISERROR(C1700/D1700-1),"",((C1700/D1700-1)))</f>
        <v>-0.7004456783809454</v>
      </c>
      <c r="F1700" s="52">
        <f>C1700/$C$1705</f>
        <v>3.1147780482522752E-8</v>
      </c>
      <c r="G1700" s="115"/>
    </row>
    <row r="1701" spans="1:8" s="4" customFormat="1" x14ac:dyDescent="0.15">
      <c r="A1701" s="107" t="s">
        <v>564</v>
      </c>
      <c r="B1701" s="26"/>
      <c r="C1701" s="28">
        <f>SUM(C1700)</f>
        <v>8.1999999999999998E-4</v>
      </c>
      <c r="D1701" s="28">
        <f>SUM(D1700)</f>
        <v>2.7374000000000001E-3</v>
      </c>
      <c r="E1701" s="46">
        <f>IF(ISERROR(C1701/D1701-1),"",(C1701/D1701-1))</f>
        <v>-0.7004456783809454</v>
      </c>
      <c r="F1701" s="46">
        <f>C1701/$C$1705</f>
        <v>3.1147780482522752E-8</v>
      </c>
      <c r="G1701" s="115"/>
      <c r="H1701"/>
    </row>
    <row r="1702" spans="1:8" x14ac:dyDescent="0.15">
      <c r="G1702" s="115"/>
    </row>
    <row r="1703" spans="1:8" x14ac:dyDescent="0.15">
      <c r="G1703" s="115"/>
    </row>
    <row r="1704" spans="1:8" x14ac:dyDescent="0.15">
      <c r="G1704" s="115"/>
    </row>
    <row r="1705" spans="1:8" s="4" customFormat="1" ht="14" thickBot="1" x14ac:dyDescent="0.2">
      <c r="A1705" s="62" t="s">
        <v>181</v>
      </c>
      <c r="B1705" s="62"/>
      <c r="C1705" s="63">
        <f>C487+C895+C1196+C1407+C1588+C1663+C1669+C1637+C1675+C1680+C1685+C1624+C1690+C1696+C1701</f>
        <v>26326.113363361732</v>
      </c>
      <c r="D1705" s="63">
        <f>D487+D895+D1196+D1407+D1588+D1663+D1669+D1637+D1675+D1680+D1685+D1624+D1690+D1696+D1701</f>
        <v>26895.008301685677</v>
      </c>
      <c r="E1705" s="150">
        <f>IF(ISERROR(C1705/D1705-1),"",((C1705/D1705-1)))</f>
        <v>-2.1152435869978503E-2</v>
      </c>
      <c r="F1705" s="104">
        <f>F487+F895+F1196+F1407+F1588+F1663+F1637+F1675+F1680+F1669+F1685+F1624+F1690+F1696+F1701</f>
        <v>1</v>
      </c>
      <c r="G1705" s="115"/>
      <c r="H1705"/>
    </row>
    <row r="1706" spans="1:8" ht="14" thickTop="1" x14ac:dyDescent="0.15">
      <c r="D1706" s="64"/>
      <c r="G1706" s="115"/>
    </row>
    <row r="1707" spans="1:8" x14ac:dyDescent="0.15">
      <c r="D1707" s="65"/>
      <c r="G1707" s="115"/>
    </row>
    <row r="1708" spans="1:8" s="4" customFormat="1" x14ac:dyDescent="0.15">
      <c r="A1708" s="66" t="s">
        <v>988</v>
      </c>
      <c r="B1708" s="66" t="s">
        <v>999</v>
      </c>
      <c r="C1708" s="158" t="s">
        <v>990</v>
      </c>
      <c r="D1708" s="159"/>
      <c r="E1708" s="160"/>
      <c r="F1708" s="67"/>
      <c r="G1708" s="115"/>
      <c r="H1708"/>
    </row>
    <row r="1709" spans="1:8" s="4" customFormat="1" x14ac:dyDescent="0.15">
      <c r="A1709" s="68"/>
      <c r="B1709" s="68"/>
      <c r="C1709" s="69" t="s">
        <v>1715</v>
      </c>
      <c r="D1709" s="69" t="s">
        <v>531</v>
      </c>
      <c r="E1709" s="70" t="s">
        <v>980</v>
      </c>
      <c r="F1709" s="71" t="s">
        <v>981</v>
      </c>
      <c r="G1709" s="115"/>
      <c r="H1709"/>
    </row>
    <row r="1710" spans="1:8" s="4" customFormat="1" x14ac:dyDescent="0.15">
      <c r="A1710" s="72" t="s">
        <v>182</v>
      </c>
      <c r="B1710" s="72" t="s">
        <v>183</v>
      </c>
      <c r="C1710" s="124">
        <v>604.23059999999998</v>
      </c>
      <c r="D1710" s="124">
        <v>455.22899999999998</v>
      </c>
      <c r="E1710" s="73">
        <f t="shared" ref="E1710:E1715" si="66">IF(ISERROR(C1710/D1710-1),"",((C1710/D1710-1)))</f>
        <v>0.32731130925314522</v>
      </c>
      <c r="F1710" s="74"/>
      <c r="G1710" s="115"/>
      <c r="H1710"/>
    </row>
    <row r="1711" spans="1:8" s="4" customFormat="1" x14ac:dyDescent="0.15">
      <c r="A1711" s="75" t="s">
        <v>184</v>
      </c>
      <c r="B1711" s="75" t="s">
        <v>185</v>
      </c>
      <c r="C1711" s="124">
        <v>434.25900000000001</v>
      </c>
      <c r="D1711" s="124">
        <v>316.75290000000001</v>
      </c>
      <c r="E1711" s="73">
        <f t="shared" si="66"/>
        <v>0.37097087351055036</v>
      </c>
      <c r="F1711" s="76"/>
      <c r="G1711" s="115"/>
      <c r="H1711"/>
    </row>
    <row r="1712" spans="1:8" s="4" customFormat="1" x14ac:dyDescent="0.15">
      <c r="A1712" s="61" t="s">
        <v>186</v>
      </c>
      <c r="B1712" s="61" t="s">
        <v>187</v>
      </c>
      <c r="C1712" s="124">
        <v>96.807000000000002</v>
      </c>
      <c r="D1712" s="124">
        <v>85.021389999999997</v>
      </c>
      <c r="E1712" s="73">
        <f t="shared" si="66"/>
        <v>0.13861935214185528</v>
      </c>
      <c r="F1712" s="77"/>
      <c r="G1712" s="115"/>
      <c r="H1712"/>
    </row>
    <row r="1713" spans="1:10" s="4" customFormat="1" x14ac:dyDescent="0.15">
      <c r="A1713" s="61" t="s">
        <v>190</v>
      </c>
      <c r="B1713" s="61" t="s">
        <v>191</v>
      </c>
      <c r="C1713" s="124">
        <v>27.255320000000001</v>
      </c>
      <c r="D1713" s="124">
        <v>22.91422</v>
      </c>
      <c r="E1713" s="73">
        <f t="shared" si="66"/>
        <v>0.18945004455748449</v>
      </c>
      <c r="F1713" s="77"/>
      <c r="G1713" s="115"/>
      <c r="H1713"/>
    </row>
    <row r="1714" spans="1:10" s="4" customFormat="1" x14ac:dyDescent="0.15">
      <c r="A1714" s="78" t="s">
        <v>188</v>
      </c>
      <c r="B1714" s="78" t="s">
        <v>189</v>
      </c>
      <c r="C1714" s="124">
        <v>21.207820000000002</v>
      </c>
      <c r="D1714" s="124">
        <v>11.522819999999999</v>
      </c>
      <c r="E1714" s="73">
        <f t="shared" si="66"/>
        <v>0.84050605667709832</v>
      </c>
      <c r="F1714" s="79"/>
      <c r="G1714" s="115"/>
      <c r="H1714"/>
    </row>
    <row r="1715" spans="1:10" s="4" customFormat="1" x14ac:dyDescent="0.15">
      <c r="A1715" s="80"/>
      <c r="B1715" s="80"/>
      <c r="C1715" s="81">
        <f>SUM(C1710:C1714)</f>
        <v>1183.75974</v>
      </c>
      <c r="D1715" s="119">
        <f>SUM(D1710:D1714)</f>
        <v>891.44033000000002</v>
      </c>
      <c r="E1715" s="82">
        <f t="shared" si="66"/>
        <v>0.32791808959327651</v>
      </c>
      <c r="F1715" s="82"/>
      <c r="G1715" s="115"/>
      <c r="H1715"/>
    </row>
    <row r="1716" spans="1:10" x14ac:dyDescent="0.15">
      <c r="G1716" s="115"/>
    </row>
    <row r="1717" spans="1:10" s="4" customFormat="1" x14ac:dyDescent="0.15">
      <c r="A1717" s="83" t="s">
        <v>991</v>
      </c>
      <c r="B1717" s="83"/>
      <c r="C1717" s="47"/>
      <c r="D1717" s="47"/>
      <c r="E1717" s="84"/>
      <c r="F1717" s="47"/>
      <c r="G1717" s="115"/>
      <c r="H1717"/>
      <c r="I1717" s="18"/>
      <c r="J1717" s="14"/>
    </row>
    <row r="1718" spans="1:10" s="4" customFormat="1" x14ac:dyDescent="0.15">
      <c r="A1718" s="83" t="s">
        <v>312</v>
      </c>
      <c r="B1718" s="83"/>
      <c r="C1718" s="47"/>
      <c r="D1718" s="47"/>
      <c r="E1718" s="84"/>
      <c r="F1718" s="47"/>
      <c r="G1718" s="115"/>
      <c r="H1718"/>
      <c r="I1718" s="18"/>
      <c r="J1718" s="14"/>
    </row>
    <row r="1719" spans="1:10" s="4" customFormat="1" x14ac:dyDescent="0.15">
      <c r="A1719" s="47"/>
      <c r="B1719" s="47"/>
      <c r="C1719" s="47"/>
      <c r="D1719" s="47"/>
      <c r="E1719" s="84"/>
      <c r="F1719" s="47"/>
      <c r="G1719" s="115"/>
      <c r="H1719"/>
      <c r="I1719" s="18"/>
      <c r="J1719" s="14"/>
    </row>
    <row r="1720" spans="1:10" s="4" customFormat="1" x14ac:dyDescent="0.15">
      <c r="A1720" s="47" t="s">
        <v>8</v>
      </c>
      <c r="B1720" s="47"/>
      <c r="C1720" s="47"/>
      <c r="D1720" s="47"/>
      <c r="E1720" s="84"/>
      <c r="F1720" s="47"/>
      <c r="G1720" s="115"/>
      <c r="H1720"/>
      <c r="I1720" s="18"/>
      <c r="J1720" s="14"/>
    </row>
    <row r="1721" spans="1:10" s="4" customFormat="1" x14ac:dyDescent="0.15">
      <c r="A1721" s="47" t="s">
        <v>987</v>
      </c>
      <c r="B1721" s="47"/>
      <c r="C1721" s="47"/>
      <c r="D1721" s="47"/>
      <c r="E1721" s="84"/>
      <c r="F1721" s="47"/>
      <c r="G1721" s="115"/>
      <c r="H1721"/>
      <c r="I1721" s="18"/>
      <c r="J1721" s="14"/>
    </row>
    <row r="1722" spans="1:10" x14ac:dyDescent="0.15">
      <c r="A1722" s="64"/>
      <c r="B1722" s="64"/>
      <c r="C1722" s="64"/>
      <c r="D1722" s="64"/>
      <c r="E1722" s="127"/>
      <c r="F1722" s="64"/>
    </row>
    <row r="1723" spans="1:10" x14ac:dyDescent="0.15">
      <c r="A1723" s="64"/>
      <c r="B1723" s="64"/>
      <c r="C1723" s="64"/>
      <c r="D1723" s="64"/>
      <c r="E1723" s="127"/>
      <c r="F1723" s="64"/>
    </row>
    <row r="1724" spans="1:10" x14ac:dyDescent="0.15">
      <c r="A1724" s="64"/>
      <c r="B1724" s="64"/>
      <c r="C1724" s="64"/>
      <c r="D1724" s="64"/>
      <c r="E1724" s="127"/>
      <c r="F1724" s="64"/>
    </row>
    <row r="1725" spans="1:10" x14ac:dyDescent="0.15">
      <c r="A1725" s="64"/>
      <c r="B1725" s="64"/>
      <c r="C1725" s="64"/>
      <c r="D1725" s="64"/>
      <c r="E1725" s="127"/>
      <c r="F1725" s="64"/>
    </row>
    <row r="1726" spans="1:10" x14ac:dyDescent="0.15">
      <c r="A1726" s="64"/>
      <c r="B1726" s="64"/>
      <c r="C1726" s="64"/>
      <c r="D1726" s="64"/>
      <c r="E1726" s="127"/>
      <c r="F1726" s="64"/>
    </row>
    <row r="1727" spans="1:10" x14ac:dyDescent="0.15">
      <c r="A1727" s="64"/>
      <c r="B1727" s="64"/>
      <c r="C1727" s="64"/>
      <c r="D1727" s="64"/>
      <c r="E1727" s="127"/>
      <c r="F1727" s="64"/>
    </row>
    <row r="1728" spans="1:10" x14ac:dyDescent="0.15">
      <c r="A1728" s="64"/>
      <c r="B1728" s="64"/>
      <c r="C1728" s="64"/>
      <c r="D1728" s="64"/>
      <c r="E1728" s="127"/>
      <c r="F1728" s="64"/>
    </row>
    <row r="1729" spans="1:7" x14ac:dyDescent="0.15">
      <c r="A1729" s="64"/>
      <c r="B1729" s="64"/>
      <c r="C1729" s="64"/>
      <c r="D1729" s="64"/>
      <c r="E1729" s="127"/>
      <c r="F1729" s="64"/>
    </row>
    <row r="1730" spans="1:7" x14ac:dyDescent="0.15">
      <c r="A1730" s="64"/>
      <c r="B1730" s="64"/>
      <c r="C1730" s="64"/>
      <c r="D1730" s="64"/>
      <c r="E1730" s="127"/>
      <c r="F1730" s="64"/>
    </row>
    <row r="1731" spans="1:7" x14ac:dyDescent="0.15">
      <c r="A1731" s="64"/>
      <c r="B1731" s="64"/>
      <c r="C1731" s="64"/>
      <c r="D1731" s="64"/>
      <c r="E1731" s="127"/>
      <c r="F1731" s="64"/>
    </row>
    <row r="1732" spans="1:7" x14ac:dyDescent="0.15">
      <c r="A1732" s="64"/>
      <c r="B1732" s="64"/>
      <c r="C1732" s="64"/>
      <c r="D1732" s="64"/>
      <c r="E1732" s="127"/>
      <c r="F1732" s="64"/>
    </row>
    <row r="1733" spans="1:7" x14ac:dyDescent="0.15">
      <c r="A1733" s="64"/>
      <c r="B1733" s="64"/>
      <c r="C1733" s="64"/>
      <c r="D1733" s="64"/>
      <c r="E1733" s="127"/>
      <c r="F1733" s="64"/>
    </row>
    <row r="1734" spans="1:7" x14ac:dyDescent="0.15">
      <c r="A1734" s="64"/>
      <c r="B1734" s="64"/>
      <c r="C1734" s="64"/>
      <c r="D1734" s="64"/>
      <c r="E1734" s="127"/>
      <c r="F1734" s="64"/>
    </row>
    <row r="1735" spans="1:7" x14ac:dyDescent="0.15">
      <c r="A1735" s="64"/>
      <c r="B1735" s="64"/>
      <c r="C1735" s="64"/>
      <c r="D1735" s="64"/>
      <c r="E1735" s="127"/>
      <c r="F1735" s="64"/>
    </row>
    <row r="1736" spans="1:7" x14ac:dyDescent="0.15">
      <c r="A1736" s="64"/>
      <c r="B1736" s="64"/>
      <c r="C1736" s="64"/>
      <c r="D1736" s="64"/>
      <c r="E1736" s="127"/>
      <c r="F1736" s="64"/>
    </row>
    <row r="1737" spans="1:7" x14ac:dyDescent="0.15">
      <c r="A1737" s="64"/>
      <c r="B1737" s="64"/>
      <c r="C1737" s="64"/>
      <c r="D1737" s="64"/>
      <c r="E1737" s="127"/>
      <c r="F1737" s="64"/>
    </row>
    <row r="1738" spans="1:7" x14ac:dyDescent="0.15">
      <c r="A1738" s="64"/>
      <c r="B1738" s="64"/>
      <c r="C1738" s="64"/>
      <c r="D1738" s="64"/>
      <c r="E1738" s="127"/>
      <c r="F1738" s="64"/>
    </row>
    <row r="1739" spans="1:7" x14ac:dyDescent="0.15">
      <c r="A1739" s="64"/>
      <c r="B1739" s="64"/>
      <c r="C1739" s="64"/>
      <c r="D1739" s="64"/>
      <c r="E1739" s="136"/>
      <c r="F1739" s="82"/>
      <c r="G1739" s="115"/>
    </row>
    <row r="1740" spans="1:7" x14ac:dyDescent="0.15">
      <c r="G1740" s="115"/>
    </row>
    <row r="1741" spans="1:7" x14ac:dyDescent="0.15">
      <c r="G1741" s="115"/>
    </row>
    <row r="1742" spans="1:7" x14ac:dyDescent="0.15">
      <c r="G1742" s="115"/>
    </row>
    <row r="1743" spans="1:7" x14ac:dyDescent="0.15">
      <c r="G1743" s="115"/>
    </row>
    <row r="1744" spans="1:7" x14ac:dyDescent="0.15">
      <c r="G1744" s="115"/>
    </row>
    <row r="1745" spans="7:7" x14ac:dyDescent="0.15">
      <c r="G1745" s="115"/>
    </row>
    <row r="1746" spans="7:7" x14ac:dyDescent="0.15">
      <c r="G1746" s="115"/>
    </row>
    <row r="1747" spans="7:7" x14ac:dyDescent="0.15">
      <c r="G1747" s="115"/>
    </row>
    <row r="1748" spans="7:7" x14ac:dyDescent="0.15">
      <c r="G1748" s="115"/>
    </row>
    <row r="1749" spans="7:7" x14ac:dyDescent="0.15">
      <c r="G1749" s="115"/>
    </row>
    <row r="1750" spans="7:7" x14ac:dyDescent="0.15">
      <c r="G1750" s="115"/>
    </row>
    <row r="1751" spans="7:7" x14ac:dyDescent="0.15">
      <c r="G1751" s="115"/>
    </row>
    <row r="1752" spans="7:7" x14ac:dyDescent="0.15">
      <c r="G1752" s="115"/>
    </row>
    <row r="1753" spans="7:7" x14ac:dyDescent="0.15">
      <c r="G1753" s="115"/>
    </row>
    <row r="1754" spans="7:7" x14ac:dyDescent="0.15">
      <c r="G1754" s="115"/>
    </row>
    <row r="1755" spans="7:7" x14ac:dyDescent="0.15">
      <c r="G1755" s="115"/>
    </row>
    <row r="1756" spans="7:7" x14ac:dyDescent="0.15">
      <c r="G1756" s="115"/>
    </row>
    <row r="1757" spans="7:7" x14ac:dyDescent="0.15">
      <c r="G1757" s="115"/>
    </row>
    <row r="1758" spans="7:7" x14ac:dyDescent="0.15">
      <c r="G1758" s="115"/>
    </row>
    <row r="1759" spans="7:7" x14ac:dyDescent="0.15">
      <c r="G1759" s="115"/>
    </row>
    <row r="1760" spans="7:7" x14ac:dyDescent="0.15">
      <c r="G1760" s="115"/>
    </row>
    <row r="1761" spans="7:7" x14ac:dyDescent="0.15">
      <c r="G1761" s="115"/>
    </row>
    <row r="1762" spans="7:7" x14ac:dyDescent="0.15">
      <c r="G1762" s="115"/>
    </row>
    <row r="1763" spans="7:7" x14ac:dyDescent="0.15">
      <c r="G1763" s="115"/>
    </row>
    <row r="1764" spans="7:7" x14ac:dyDescent="0.15">
      <c r="G1764" s="115"/>
    </row>
    <row r="1765" spans="7:7" x14ac:dyDescent="0.15">
      <c r="G1765" s="115"/>
    </row>
    <row r="1766" spans="7:7" x14ac:dyDescent="0.15">
      <c r="G1766" s="115"/>
    </row>
    <row r="1767" spans="7:7" x14ac:dyDescent="0.15">
      <c r="G1767" s="115"/>
    </row>
    <row r="1768" spans="7:7" x14ac:dyDescent="0.15">
      <c r="G1768" s="115"/>
    </row>
    <row r="1769" spans="7:7" x14ac:dyDescent="0.15">
      <c r="G1769" s="115"/>
    </row>
    <row r="1770" spans="7:7" x14ac:dyDescent="0.15">
      <c r="G1770" s="115"/>
    </row>
    <row r="1771" spans="7:7" x14ac:dyDescent="0.15">
      <c r="G1771" s="115"/>
    </row>
    <row r="1772" spans="7:7" x14ac:dyDescent="0.15">
      <c r="G1772" s="115"/>
    </row>
    <row r="1773" spans="7:7" x14ac:dyDescent="0.15">
      <c r="G1773" s="115"/>
    </row>
    <row r="1774" spans="7:7" x14ac:dyDescent="0.15">
      <c r="G1774" s="115"/>
    </row>
    <row r="1775" spans="7:7" x14ac:dyDescent="0.15">
      <c r="G1775" s="115"/>
    </row>
    <row r="1776" spans="7:7" x14ac:dyDescent="0.15">
      <c r="G1776" s="115"/>
    </row>
    <row r="1777" spans="7:7" x14ac:dyDescent="0.15">
      <c r="G1777" s="115"/>
    </row>
    <row r="1778" spans="7:7" x14ac:dyDescent="0.15">
      <c r="G1778" s="115"/>
    </row>
    <row r="1779" spans="7:7" x14ac:dyDescent="0.15">
      <c r="G1779" s="115"/>
    </row>
    <row r="1780" spans="7:7" x14ac:dyDescent="0.15">
      <c r="G1780" s="115"/>
    </row>
    <row r="1781" spans="7:7" x14ac:dyDescent="0.15">
      <c r="G1781" s="115"/>
    </row>
    <row r="1782" spans="7:7" x14ac:dyDescent="0.15">
      <c r="G1782" s="115"/>
    </row>
    <row r="1783" spans="7:7" x14ac:dyDescent="0.15">
      <c r="G1783" s="115"/>
    </row>
    <row r="1784" spans="7:7" x14ac:dyDescent="0.15">
      <c r="G1784" s="115"/>
    </row>
    <row r="1785" spans="7:7" x14ac:dyDescent="0.15">
      <c r="G1785" s="115"/>
    </row>
    <row r="1786" spans="7:7" x14ac:dyDescent="0.15">
      <c r="G1786" s="115"/>
    </row>
    <row r="1787" spans="7:7" x14ac:dyDescent="0.15">
      <c r="G1787" s="115"/>
    </row>
    <row r="1788" spans="7:7" x14ac:dyDescent="0.15">
      <c r="G1788" s="115"/>
    </row>
    <row r="1789" spans="7:7" x14ac:dyDescent="0.15">
      <c r="G1789" s="115"/>
    </row>
    <row r="1790" spans="7:7" x14ac:dyDescent="0.15">
      <c r="G1790" s="115"/>
    </row>
    <row r="1791" spans="7:7" x14ac:dyDescent="0.15">
      <c r="G1791" s="115"/>
    </row>
    <row r="1792" spans="7:7" x14ac:dyDescent="0.15">
      <c r="G1792" s="115"/>
    </row>
    <row r="1793" spans="7:7" x14ac:dyDescent="0.15">
      <c r="G1793" s="115"/>
    </row>
    <row r="1794" spans="7:7" x14ac:dyDescent="0.15">
      <c r="G1794" s="115"/>
    </row>
    <row r="1795" spans="7:7" x14ac:dyDescent="0.15">
      <c r="G1795" s="115"/>
    </row>
    <row r="1796" spans="7:7" x14ac:dyDescent="0.15">
      <c r="G1796" s="115"/>
    </row>
    <row r="1797" spans="7:7" x14ac:dyDescent="0.15">
      <c r="G1797" s="115"/>
    </row>
    <row r="1798" spans="7:7" x14ac:dyDescent="0.15">
      <c r="G1798" s="115"/>
    </row>
    <row r="1799" spans="7:7" x14ac:dyDescent="0.15">
      <c r="G1799" s="115"/>
    </row>
    <row r="1800" spans="7:7" x14ac:dyDescent="0.15">
      <c r="G1800" s="115"/>
    </row>
    <row r="1801" spans="7:7" x14ac:dyDescent="0.15">
      <c r="G1801" s="115"/>
    </row>
    <row r="1802" spans="7:7" x14ac:dyDescent="0.15">
      <c r="G1802" s="115"/>
    </row>
    <row r="1803" spans="7:7" x14ac:dyDescent="0.15">
      <c r="G1803" s="115"/>
    </row>
    <row r="1804" spans="7:7" x14ac:dyDescent="0.15">
      <c r="G1804" s="115"/>
    </row>
    <row r="1805" spans="7:7" x14ac:dyDescent="0.15">
      <c r="G1805" s="115"/>
    </row>
    <row r="1806" spans="7:7" x14ac:dyDescent="0.15">
      <c r="G1806" s="115"/>
    </row>
    <row r="1807" spans="7:7" x14ac:dyDescent="0.15">
      <c r="G1807" s="115"/>
    </row>
    <row r="1808" spans="7:7" x14ac:dyDescent="0.15">
      <c r="G1808" s="115"/>
    </row>
    <row r="1809" spans="7:7" x14ac:dyDescent="0.15">
      <c r="G1809" s="115"/>
    </row>
    <row r="1810" spans="7:7" x14ac:dyDescent="0.15">
      <c r="G1810" s="115"/>
    </row>
    <row r="1811" spans="7:7" x14ac:dyDescent="0.15">
      <c r="G1811" s="115"/>
    </row>
    <row r="1812" spans="7:7" x14ac:dyDescent="0.15">
      <c r="G1812" s="115"/>
    </row>
    <row r="1813" spans="7:7" x14ac:dyDescent="0.15">
      <c r="G1813" s="115"/>
    </row>
    <row r="1814" spans="7:7" x14ac:dyDescent="0.15">
      <c r="G1814" s="115"/>
    </row>
    <row r="1815" spans="7:7" x14ac:dyDescent="0.15">
      <c r="G1815" s="115"/>
    </row>
    <row r="1816" spans="7:7" x14ac:dyDescent="0.15">
      <c r="G1816" s="115"/>
    </row>
    <row r="1817" spans="7:7" x14ac:dyDescent="0.15">
      <c r="G1817" s="115"/>
    </row>
    <row r="1818" spans="7:7" x14ac:dyDescent="0.15">
      <c r="G1818" s="115"/>
    </row>
    <row r="1819" spans="7:7" x14ac:dyDescent="0.15">
      <c r="G1819" s="115"/>
    </row>
    <row r="1820" spans="7:7" x14ac:dyDescent="0.15">
      <c r="G1820" s="115"/>
    </row>
    <row r="1821" spans="7:7" x14ac:dyDescent="0.15">
      <c r="G1821" s="115"/>
    </row>
    <row r="1822" spans="7:7" x14ac:dyDescent="0.15">
      <c r="G1822" s="115"/>
    </row>
    <row r="1823" spans="7:7" x14ac:dyDescent="0.15">
      <c r="G1823" s="115"/>
    </row>
    <row r="1824" spans="7:7" x14ac:dyDescent="0.15">
      <c r="G1824" s="115"/>
    </row>
    <row r="1825" spans="7:7" x14ac:dyDescent="0.15">
      <c r="G1825" s="115"/>
    </row>
    <row r="1826" spans="7:7" x14ac:dyDescent="0.15">
      <c r="G1826" s="115"/>
    </row>
    <row r="1827" spans="7:7" x14ac:dyDescent="0.15">
      <c r="G1827" s="115"/>
    </row>
    <row r="1828" spans="7:7" x14ac:dyDescent="0.15">
      <c r="G1828" s="115"/>
    </row>
    <row r="1829" spans="7:7" x14ac:dyDescent="0.15">
      <c r="G1829" s="115"/>
    </row>
    <row r="1830" spans="7:7" x14ac:dyDescent="0.15">
      <c r="G1830" s="115"/>
    </row>
    <row r="1831" spans="7:7" x14ac:dyDescent="0.15">
      <c r="G1831" s="115"/>
    </row>
  </sheetData>
  <mergeCells count="16">
    <mergeCell ref="C1677:E1677"/>
    <mergeCell ref="C1682:E1682"/>
    <mergeCell ref="C4:E4"/>
    <mergeCell ref="C489:E489"/>
    <mergeCell ref="C1198:E1198"/>
    <mergeCell ref="C1665:E1665"/>
    <mergeCell ref="C1708:E1708"/>
    <mergeCell ref="C897:E897"/>
    <mergeCell ref="C1590:E1590"/>
    <mergeCell ref="C1626:E1626"/>
    <mergeCell ref="C1639:E1639"/>
    <mergeCell ref="C1409:E1409"/>
    <mergeCell ref="C1687:E1687"/>
    <mergeCell ref="C1692:E1692"/>
    <mergeCell ref="C1698:E1698"/>
    <mergeCell ref="C1671:E1671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88"/>
  <sheetViews>
    <sheetView showGridLines="0" workbookViewId="0">
      <selection activeCell="A7" sqref="A7:I487"/>
    </sheetView>
  </sheetViews>
  <sheetFormatPr baseColWidth="10" defaultRowHeight="13" x14ac:dyDescent="0.15"/>
  <cols>
    <col min="1" max="1" width="46.83203125" style="4" customWidth="1"/>
    <col min="2" max="2" width="12.6640625" style="98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998</v>
      </c>
      <c r="B1" s="85"/>
      <c r="C1" s="86"/>
      <c r="D1" s="18"/>
      <c r="E1" s="19"/>
      <c r="F1" s="18"/>
      <c r="G1" s="18"/>
      <c r="H1" s="19"/>
      <c r="I1" s="18"/>
    </row>
    <row r="2" spans="1:9" x14ac:dyDescent="0.15">
      <c r="A2" s="1" t="s">
        <v>314</v>
      </c>
      <c r="B2" s="85"/>
      <c r="C2" s="86"/>
      <c r="D2" s="18"/>
      <c r="E2" s="19"/>
      <c r="F2" s="18"/>
      <c r="G2" s="18"/>
      <c r="H2" s="19"/>
      <c r="I2" s="18"/>
    </row>
    <row r="3" spans="1:9" x14ac:dyDescent="0.15">
      <c r="A3" s="2" t="s">
        <v>1714</v>
      </c>
      <c r="B3" s="87"/>
      <c r="C3" s="18"/>
      <c r="D3" s="18"/>
      <c r="E3" s="19"/>
      <c r="F3" s="18"/>
      <c r="G3" s="18"/>
      <c r="H3" s="19"/>
      <c r="I3" s="18"/>
    </row>
    <row r="4" spans="1:9" x14ac:dyDescent="0.15">
      <c r="A4" s="88"/>
      <c r="B4" s="89"/>
      <c r="C4" s="18"/>
      <c r="D4" s="18"/>
      <c r="E4" s="19"/>
      <c r="F4" s="18"/>
      <c r="G4" s="18"/>
      <c r="H4" s="19"/>
      <c r="I4" s="18"/>
    </row>
    <row r="5" spans="1:9" x14ac:dyDescent="0.15">
      <c r="A5" s="90" t="s">
        <v>998</v>
      </c>
      <c r="B5" s="91" t="s">
        <v>999</v>
      </c>
      <c r="C5" s="167" t="s">
        <v>313</v>
      </c>
      <c r="D5" s="168"/>
      <c r="E5" s="169"/>
      <c r="F5" s="164" t="s">
        <v>992</v>
      </c>
      <c r="G5" s="170"/>
      <c r="H5" s="170"/>
      <c r="I5" s="171"/>
    </row>
    <row r="6" spans="1:9" ht="24" x14ac:dyDescent="0.15">
      <c r="A6" s="5"/>
      <c r="B6" s="121"/>
      <c r="C6" s="122" t="s">
        <v>1715</v>
      </c>
      <c r="D6" s="123" t="s">
        <v>531</v>
      </c>
      <c r="E6" s="123" t="s">
        <v>980</v>
      </c>
      <c r="F6" s="122" t="s">
        <v>1715</v>
      </c>
      <c r="G6" s="123" t="s">
        <v>531</v>
      </c>
      <c r="H6" s="92" t="s">
        <v>980</v>
      </c>
      <c r="I6" s="92" t="s">
        <v>993</v>
      </c>
    </row>
    <row r="7" spans="1:9" x14ac:dyDescent="0.15">
      <c r="A7" s="101" t="s">
        <v>1690</v>
      </c>
      <c r="B7" s="110" t="s">
        <v>1691</v>
      </c>
      <c r="C7" s="94">
        <v>3.3203516400000002</v>
      </c>
      <c r="D7" s="93">
        <v>0.10566314</v>
      </c>
      <c r="E7" s="95">
        <f t="shared" ref="E7:E70" si="0">IF(ISERROR(C7/D7-1),"",(C7/D7-1))</f>
        <v>30.423934969186039</v>
      </c>
      <c r="F7" s="94">
        <v>0.51379527000000003</v>
      </c>
      <c r="G7" s="93">
        <v>1.026649E-2</v>
      </c>
      <c r="H7" s="95">
        <f t="shared" ref="H7:H70" si="1">IF(ISERROR(F7/G7-1),"",(F7/G7-1))</f>
        <v>49.045855009842704</v>
      </c>
      <c r="I7" s="96">
        <f t="shared" ref="I7:I70" si="2">IF(ISERROR(F7/C7),"",(F7/C7))</f>
        <v>0.1547412219267234</v>
      </c>
    </row>
    <row r="8" spans="1:9" x14ac:dyDescent="0.15">
      <c r="A8" s="99" t="s">
        <v>627</v>
      </c>
      <c r="B8" s="110" t="s">
        <v>628</v>
      </c>
      <c r="C8" s="94">
        <v>0.76835433999999991</v>
      </c>
      <c r="D8" s="93">
        <v>1.02334627</v>
      </c>
      <c r="E8" s="95">
        <f t="shared" si="0"/>
        <v>-0.24917463176955745</v>
      </c>
      <c r="F8" s="94">
        <v>0.12480701</v>
      </c>
      <c r="G8" s="93">
        <v>0.1148947</v>
      </c>
      <c r="H8" s="95">
        <f t="shared" si="1"/>
        <v>8.6272996056389051E-2</v>
      </c>
      <c r="I8" s="96">
        <f t="shared" si="2"/>
        <v>0.16243418368665688</v>
      </c>
    </row>
    <row r="9" spans="1:9" x14ac:dyDescent="0.15">
      <c r="A9" s="99" t="s">
        <v>1401</v>
      </c>
      <c r="B9" s="110" t="s">
        <v>1402</v>
      </c>
      <c r="C9" s="94">
        <v>36.334224966999997</v>
      </c>
      <c r="D9" s="93">
        <v>48.834471299</v>
      </c>
      <c r="E9" s="95">
        <f t="shared" si="0"/>
        <v>-0.25597177566363816</v>
      </c>
      <c r="F9" s="94">
        <v>40.688280219999996</v>
      </c>
      <c r="G9" s="93">
        <v>31.293232360000001</v>
      </c>
      <c r="H9" s="95">
        <f t="shared" si="1"/>
        <v>0.30022618794755895</v>
      </c>
      <c r="I9" s="96">
        <f t="shared" si="2"/>
        <v>1.1198334423523415</v>
      </c>
    </row>
    <row r="10" spans="1:9" x14ac:dyDescent="0.15">
      <c r="A10" s="99" t="s">
        <v>1403</v>
      </c>
      <c r="B10" s="110" t="s">
        <v>1404</v>
      </c>
      <c r="C10" s="94">
        <v>1.6842849999999999E-2</v>
      </c>
      <c r="D10" s="93">
        <v>0</v>
      </c>
      <c r="E10" s="95" t="str">
        <f t="shared" si="0"/>
        <v/>
      </c>
      <c r="F10" s="94">
        <v>0</v>
      </c>
      <c r="G10" s="93">
        <v>0</v>
      </c>
      <c r="H10" s="95" t="str">
        <f t="shared" si="1"/>
        <v/>
      </c>
      <c r="I10" s="96">
        <f t="shared" si="2"/>
        <v>0</v>
      </c>
    </row>
    <row r="11" spans="1:9" x14ac:dyDescent="0.15">
      <c r="A11" s="99" t="s">
        <v>1347</v>
      </c>
      <c r="B11" s="110" t="s">
        <v>1348</v>
      </c>
      <c r="C11" s="94">
        <v>502.77819828600002</v>
      </c>
      <c r="D11" s="93">
        <v>79.41020815600001</v>
      </c>
      <c r="E11" s="95">
        <f t="shared" si="0"/>
        <v>5.3314051173156578</v>
      </c>
      <c r="F11" s="94">
        <v>23.14301008</v>
      </c>
      <c r="G11" s="93">
        <v>11.686505840000001</v>
      </c>
      <c r="H11" s="95">
        <f t="shared" si="1"/>
        <v>0.9803190446187291</v>
      </c>
      <c r="I11" s="96">
        <f t="shared" si="2"/>
        <v>4.603025779338854E-2</v>
      </c>
    </row>
    <row r="12" spans="1:9" x14ac:dyDescent="0.15">
      <c r="A12" s="101" t="s">
        <v>1688</v>
      </c>
      <c r="B12" s="110" t="s">
        <v>1689</v>
      </c>
      <c r="C12" s="94">
        <v>1.7268568899999999</v>
      </c>
      <c r="D12" s="93">
        <v>1.7653941399999999</v>
      </c>
      <c r="E12" s="95">
        <f t="shared" si="0"/>
        <v>-2.182926131158458E-2</v>
      </c>
      <c r="F12" s="94">
        <v>1.09612676</v>
      </c>
      <c r="G12" s="93">
        <v>0.75594322999999997</v>
      </c>
      <c r="H12" s="95">
        <f t="shared" si="1"/>
        <v>0.45001200685400677</v>
      </c>
      <c r="I12" s="96">
        <f t="shared" si="2"/>
        <v>0.63475251849040026</v>
      </c>
    </row>
    <row r="13" spans="1:9" x14ac:dyDescent="0.15">
      <c r="A13" s="101" t="s">
        <v>1686</v>
      </c>
      <c r="B13" s="110" t="s">
        <v>1687</v>
      </c>
      <c r="C13" s="94">
        <v>30.992985442000002</v>
      </c>
      <c r="D13" s="93">
        <v>53.812130880000005</v>
      </c>
      <c r="E13" s="95">
        <f t="shared" si="0"/>
        <v>-0.42405206901927461</v>
      </c>
      <c r="F13" s="94">
        <v>1.41949507</v>
      </c>
      <c r="G13" s="93">
        <v>1.64564413</v>
      </c>
      <c r="H13" s="95">
        <f t="shared" si="1"/>
        <v>-0.13742282178589849</v>
      </c>
      <c r="I13" s="96">
        <f t="shared" si="2"/>
        <v>4.5800527111414628E-2</v>
      </c>
    </row>
    <row r="14" spans="1:9" x14ac:dyDescent="0.15">
      <c r="A14" s="99" t="s">
        <v>1349</v>
      </c>
      <c r="B14" s="110" t="s">
        <v>1350</v>
      </c>
      <c r="C14" s="94">
        <v>341.40821997500001</v>
      </c>
      <c r="D14" s="93">
        <v>24.561354175000002</v>
      </c>
      <c r="E14" s="95">
        <f t="shared" si="0"/>
        <v>12.900219733100281</v>
      </c>
      <c r="F14" s="94">
        <v>13.616695999999999</v>
      </c>
      <c r="G14" s="93">
        <v>6.3307635599999994</v>
      </c>
      <c r="H14" s="95">
        <f t="shared" si="1"/>
        <v>1.1508773579912375</v>
      </c>
      <c r="I14" s="96">
        <f t="shared" si="2"/>
        <v>3.9883913752858956E-2</v>
      </c>
    </row>
    <row r="15" spans="1:9" x14ac:dyDescent="0.15">
      <c r="A15" s="99" t="s">
        <v>1351</v>
      </c>
      <c r="B15" s="110" t="s">
        <v>1352</v>
      </c>
      <c r="C15" s="94">
        <v>1.8435783219999999</v>
      </c>
      <c r="D15" s="93">
        <v>1.6148491999999999</v>
      </c>
      <c r="E15" s="95">
        <f t="shared" si="0"/>
        <v>0.14164116500785351</v>
      </c>
      <c r="F15" s="94">
        <v>1.4400536799999999</v>
      </c>
      <c r="G15" s="93">
        <v>0</v>
      </c>
      <c r="H15" s="95" t="str">
        <f t="shared" si="1"/>
        <v/>
      </c>
      <c r="I15" s="96">
        <f t="shared" si="2"/>
        <v>0.78111879642724502</v>
      </c>
    </row>
    <row r="16" spans="1:9" x14ac:dyDescent="0.15">
      <c r="A16" s="99" t="s">
        <v>1355</v>
      </c>
      <c r="B16" s="110" t="s">
        <v>1356</v>
      </c>
      <c r="C16" s="94">
        <v>2.0591322500000002</v>
      </c>
      <c r="D16" s="93">
        <v>1.6615011000000002</v>
      </c>
      <c r="E16" s="95">
        <f t="shared" si="0"/>
        <v>0.23932042536715747</v>
      </c>
      <c r="F16" s="94">
        <v>1.8738925099999999</v>
      </c>
      <c r="G16" s="93">
        <v>1.8411740000000003E-2</v>
      </c>
      <c r="H16" s="95">
        <f t="shared" si="1"/>
        <v>100.77704605865603</v>
      </c>
      <c r="I16" s="96">
        <f t="shared" si="2"/>
        <v>0.91003990151676739</v>
      </c>
    </row>
    <row r="17" spans="1:9" x14ac:dyDescent="0.15">
      <c r="A17" s="99" t="s">
        <v>1357</v>
      </c>
      <c r="B17" s="110" t="s">
        <v>1358</v>
      </c>
      <c r="C17" s="94">
        <v>8.7087861669999995</v>
      </c>
      <c r="D17" s="93">
        <v>5.5782362159999996</v>
      </c>
      <c r="E17" s="95">
        <f t="shared" si="0"/>
        <v>0.56120784953865432</v>
      </c>
      <c r="F17" s="94">
        <v>8.454477970000001</v>
      </c>
      <c r="G17" s="93">
        <v>4.6241128200000006</v>
      </c>
      <c r="H17" s="95">
        <f t="shared" si="1"/>
        <v>0.82834595501932418</v>
      </c>
      <c r="I17" s="96">
        <f t="shared" si="2"/>
        <v>0.9707986633127309</v>
      </c>
    </row>
    <row r="18" spans="1:9" x14ac:dyDescent="0.15">
      <c r="A18" s="99" t="s">
        <v>1359</v>
      </c>
      <c r="B18" s="110" t="s">
        <v>1360</v>
      </c>
      <c r="C18" s="94">
        <v>8.1327669169999997</v>
      </c>
      <c r="D18" s="93">
        <v>5.5370772380000002</v>
      </c>
      <c r="E18" s="95">
        <f t="shared" si="0"/>
        <v>0.46878336122643027</v>
      </c>
      <c r="F18" s="94">
        <v>5.39322458</v>
      </c>
      <c r="G18" s="93">
        <v>4.2137182300000005</v>
      </c>
      <c r="H18" s="95">
        <f t="shared" si="1"/>
        <v>0.27992055605483612</v>
      </c>
      <c r="I18" s="96">
        <f t="shared" si="2"/>
        <v>0.66314756528021135</v>
      </c>
    </row>
    <row r="19" spans="1:9" x14ac:dyDescent="0.15">
      <c r="A19" s="99" t="s">
        <v>1361</v>
      </c>
      <c r="B19" s="110" t="s">
        <v>1362</v>
      </c>
      <c r="C19" s="94">
        <v>0.15558076399999998</v>
      </c>
      <c r="D19" s="93">
        <v>2.802028323</v>
      </c>
      <c r="E19" s="95">
        <f t="shared" si="0"/>
        <v>-0.94447566331755461</v>
      </c>
      <c r="F19" s="94">
        <v>5.0573059999999996E-2</v>
      </c>
      <c r="G19" s="93">
        <v>0.80803248999999999</v>
      </c>
      <c r="H19" s="95">
        <f t="shared" si="1"/>
        <v>-0.93741209589233221</v>
      </c>
      <c r="I19" s="96">
        <f t="shared" si="2"/>
        <v>0.32505985122942321</v>
      </c>
    </row>
    <row r="20" spans="1:9" x14ac:dyDescent="0.15">
      <c r="A20" s="99" t="s">
        <v>1363</v>
      </c>
      <c r="B20" s="110" t="s">
        <v>1364</v>
      </c>
      <c r="C20" s="94">
        <v>8.253162E-2</v>
      </c>
      <c r="D20" s="93">
        <v>0.18583907199999999</v>
      </c>
      <c r="E20" s="95">
        <f t="shared" si="0"/>
        <v>-0.55589737340057321</v>
      </c>
      <c r="F20" s="94">
        <v>1.2286999999999999E-2</v>
      </c>
      <c r="G20" s="93">
        <v>0</v>
      </c>
      <c r="H20" s="95" t="str">
        <f t="shared" si="1"/>
        <v/>
      </c>
      <c r="I20" s="96">
        <f t="shared" si="2"/>
        <v>0.14887627311810914</v>
      </c>
    </row>
    <row r="21" spans="1:9" x14ac:dyDescent="0.15">
      <c r="A21" s="99" t="s">
        <v>1365</v>
      </c>
      <c r="B21" s="110" t="s">
        <v>1366</v>
      </c>
      <c r="C21" s="94">
        <v>0.1237965</v>
      </c>
      <c r="D21" s="93">
        <v>6.8232039999999994E-2</v>
      </c>
      <c r="E21" s="95">
        <f t="shared" si="0"/>
        <v>0.81434557723908019</v>
      </c>
      <c r="F21" s="94">
        <v>0</v>
      </c>
      <c r="G21" s="93">
        <v>1.5924600000000001E-2</v>
      </c>
      <c r="H21" s="95">
        <f t="shared" si="1"/>
        <v>-1</v>
      </c>
      <c r="I21" s="96">
        <f t="shared" si="2"/>
        <v>0</v>
      </c>
    </row>
    <row r="22" spans="1:9" x14ac:dyDescent="0.15">
      <c r="A22" s="99" t="s">
        <v>1367</v>
      </c>
      <c r="B22" s="110" t="s">
        <v>1368</v>
      </c>
      <c r="C22" s="94">
        <v>0.20303768</v>
      </c>
      <c r="D22" s="93">
        <v>2.3472884180000002</v>
      </c>
      <c r="E22" s="95">
        <f t="shared" si="0"/>
        <v>-0.91350117929990149</v>
      </c>
      <c r="F22" s="94">
        <v>0.44486774000000001</v>
      </c>
      <c r="G22" s="93">
        <v>0.90071022000000001</v>
      </c>
      <c r="H22" s="95">
        <f t="shared" si="1"/>
        <v>-0.50609227016431546</v>
      </c>
      <c r="I22" s="96">
        <f t="shared" si="2"/>
        <v>2.1910600042317268</v>
      </c>
    </row>
    <row r="23" spans="1:9" x14ac:dyDescent="0.15">
      <c r="A23" s="99" t="s">
        <v>1369</v>
      </c>
      <c r="B23" s="110" t="s">
        <v>1370</v>
      </c>
      <c r="C23" s="94">
        <v>7.0223711999999994E-2</v>
      </c>
      <c r="D23" s="93">
        <v>0.63534636799999999</v>
      </c>
      <c r="E23" s="95">
        <f t="shared" si="0"/>
        <v>-0.88947176605249756</v>
      </c>
      <c r="F23" s="94">
        <v>1.18125675</v>
      </c>
      <c r="G23" s="93">
        <v>0.45182435999999998</v>
      </c>
      <c r="H23" s="95">
        <f t="shared" si="1"/>
        <v>1.6144158097186261</v>
      </c>
      <c r="I23" s="96">
        <f t="shared" si="2"/>
        <v>16.821337356817594</v>
      </c>
    </row>
    <row r="24" spans="1:9" x14ac:dyDescent="0.15">
      <c r="A24" s="99" t="s">
        <v>1371</v>
      </c>
      <c r="B24" s="110" t="s">
        <v>1372</v>
      </c>
      <c r="C24" s="94">
        <v>2.4947529999999999E-2</v>
      </c>
      <c r="D24" s="93">
        <v>0.2804778</v>
      </c>
      <c r="E24" s="95">
        <f t="shared" si="0"/>
        <v>-0.91105345948948546</v>
      </c>
      <c r="F24" s="94">
        <v>1.0998900000000001E-3</v>
      </c>
      <c r="G24" s="93">
        <v>5.8479999999999999E-3</v>
      </c>
      <c r="H24" s="95">
        <f t="shared" si="1"/>
        <v>-0.81192031463748293</v>
      </c>
      <c r="I24" s="96">
        <f t="shared" si="2"/>
        <v>4.4088132171802186E-2</v>
      </c>
    </row>
    <row r="25" spans="1:9" x14ac:dyDescent="0.15">
      <c r="A25" s="99" t="s">
        <v>1373</v>
      </c>
      <c r="B25" s="110" t="s">
        <v>1374</v>
      </c>
      <c r="C25" s="94">
        <v>2.7906459999999998E-2</v>
      </c>
      <c r="D25" s="93">
        <v>8.2279500000000005E-2</v>
      </c>
      <c r="E25" s="95">
        <f t="shared" si="0"/>
        <v>-0.66083337890969207</v>
      </c>
      <c r="F25" s="94">
        <v>0.02</v>
      </c>
      <c r="G25" s="93">
        <v>7.6635679999999998E-2</v>
      </c>
      <c r="H25" s="95">
        <f t="shared" si="1"/>
        <v>-0.73902495547765734</v>
      </c>
      <c r="I25" s="96">
        <f t="shared" si="2"/>
        <v>0.71667993719017042</v>
      </c>
    </row>
    <row r="26" spans="1:9" x14ac:dyDescent="0.15">
      <c r="A26" s="99" t="s">
        <v>1375</v>
      </c>
      <c r="B26" s="110" t="s">
        <v>1376</v>
      </c>
      <c r="C26" s="94">
        <v>9.2270900000000003E-3</v>
      </c>
      <c r="D26" s="93">
        <v>2.6092480000000001E-2</v>
      </c>
      <c r="E26" s="95">
        <f t="shared" si="0"/>
        <v>-0.64636975864310331</v>
      </c>
      <c r="F26" s="94">
        <v>5.4815949999999995E-2</v>
      </c>
      <c r="G26" s="93">
        <v>0</v>
      </c>
      <c r="H26" s="95" t="str">
        <f t="shared" si="1"/>
        <v/>
      </c>
      <c r="I26" s="96">
        <f t="shared" si="2"/>
        <v>5.9407624722420609</v>
      </c>
    </row>
    <row r="27" spans="1:9" x14ac:dyDescent="0.15">
      <c r="A27" s="99" t="s">
        <v>1377</v>
      </c>
      <c r="B27" s="110" t="s">
        <v>1378</v>
      </c>
      <c r="C27" s="94">
        <v>2.435964802</v>
      </c>
      <c r="D27" s="93">
        <v>1.1503338219999999</v>
      </c>
      <c r="E27" s="95">
        <f t="shared" si="0"/>
        <v>1.1176155611636012</v>
      </c>
      <c r="F27" s="94">
        <v>0.82402017000000005</v>
      </c>
      <c r="G27" s="93">
        <v>0.85818169999999994</v>
      </c>
      <c r="H27" s="95">
        <f t="shared" si="1"/>
        <v>-3.9806873066624338E-2</v>
      </c>
      <c r="I27" s="96">
        <f t="shared" si="2"/>
        <v>0.33827260940858211</v>
      </c>
    </row>
    <row r="28" spans="1:9" x14ac:dyDescent="0.15">
      <c r="A28" s="99" t="s">
        <v>1379</v>
      </c>
      <c r="B28" s="110" t="s">
        <v>1380</v>
      </c>
      <c r="C28" s="94">
        <v>0.19603000000000001</v>
      </c>
      <c r="D28" s="93">
        <v>0.58820807200000003</v>
      </c>
      <c r="E28" s="95">
        <f t="shared" si="0"/>
        <v>-0.66673357722979354</v>
      </c>
      <c r="F28" s="94">
        <v>0.1130125</v>
      </c>
      <c r="G28" s="93">
        <v>0.58209619999999995</v>
      </c>
      <c r="H28" s="95">
        <f t="shared" si="1"/>
        <v>-0.80585253777640187</v>
      </c>
      <c r="I28" s="96">
        <f t="shared" si="2"/>
        <v>0.57650614701831349</v>
      </c>
    </row>
    <row r="29" spans="1:9" x14ac:dyDescent="0.15">
      <c r="A29" s="99" t="s">
        <v>1292</v>
      </c>
      <c r="B29" s="112" t="s">
        <v>1293</v>
      </c>
      <c r="C29" s="94">
        <v>0.26348624999999998</v>
      </c>
      <c r="D29" s="93">
        <v>0.18998909999999999</v>
      </c>
      <c r="E29" s="95">
        <f t="shared" si="0"/>
        <v>0.38684929819658076</v>
      </c>
      <c r="F29" s="94">
        <v>0.19725000000000001</v>
      </c>
      <c r="G29" s="93">
        <v>0.14916913000000001</v>
      </c>
      <c r="H29" s="95">
        <f t="shared" si="1"/>
        <v>0.32232453189208776</v>
      </c>
      <c r="I29" s="96">
        <f t="shared" si="2"/>
        <v>0.74861591449269183</v>
      </c>
    </row>
    <row r="30" spans="1:9" x14ac:dyDescent="0.15">
      <c r="A30" s="99" t="s">
        <v>1381</v>
      </c>
      <c r="B30" s="110" t="s">
        <v>1382</v>
      </c>
      <c r="C30" s="94">
        <v>0</v>
      </c>
      <c r="D30" s="93">
        <v>1.3734999999999999</v>
      </c>
      <c r="E30" s="95">
        <f t="shared" si="0"/>
        <v>-1</v>
      </c>
      <c r="F30" s="94">
        <v>0</v>
      </c>
      <c r="G30" s="93">
        <v>0.55789100999999996</v>
      </c>
      <c r="H30" s="95">
        <f t="shared" si="1"/>
        <v>-1</v>
      </c>
      <c r="I30" s="96" t="str">
        <f t="shared" si="2"/>
        <v/>
      </c>
    </row>
    <row r="31" spans="1:9" x14ac:dyDescent="0.15">
      <c r="A31" s="99" t="s">
        <v>1387</v>
      </c>
      <c r="B31" s="110" t="s">
        <v>1388</v>
      </c>
      <c r="C31" s="94">
        <v>0.1463901</v>
      </c>
      <c r="D31" s="93">
        <v>1.328327872</v>
      </c>
      <c r="E31" s="95">
        <f t="shared" si="0"/>
        <v>-0.88979369996988211</v>
      </c>
      <c r="F31" s="94">
        <v>2.359644E-2</v>
      </c>
      <c r="G31" s="93">
        <v>1.2008430000000001</v>
      </c>
      <c r="H31" s="95">
        <f t="shared" si="1"/>
        <v>-0.98035010405190359</v>
      </c>
      <c r="I31" s="96">
        <f t="shared" si="2"/>
        <v>0.16118876891265188</v>
      </c>
    </row>
    <row r="32" spans="1:9" x14ac:dyDescent="0.15">
      <c r="A32" s="99" t="s">
        <v>1389</v>
      </c>
      <c r="B32" s="110" t="s">
        <v>1390</v>
      </c>
      <c r="C32" s="94">
        <v>0.15056104000000001</v>
      </c>
      <c r="D32" s="93">
        <v>0.918127582</v>
      </c>
      <c r="E32" s="95">
        <f t="shared" si="0"/>
        <v>-0.83601294313364827</v>
      </c>
      <c r="F32" s="94">
        <v>0.38457759000000002</v>
      </c>
      <c r="G32" s="93">
        <v>1.3268682199999999</v>
      </c>
      <c r="H32" s="95">
        <f t="shared" si="1"/>
        <v>-0.71016142808816385</v>
      </c>
      <c r="I32" s="96">
        <f t="shared" si="2"/>
        <v>2.5542968486402593</v>
      </c>
    </row>
    <row r="33" spans="1:9" x14ac:dyDescent="0.15">
      <c r="A33" s="99" t="s">
        <v>1353</v>
      </c>
      <c r="B33" s="110" t="s">
        <v>1354</v>
      </c>
      <c r="C33" s="94">
        <v>5.1372243289999995</v>
      </c>
      <c r="D33" s="93">
        <v>3.688693346</v>
      </c>
      <c r="E33" s="95">
        <f t="shared" si="0"/>
        <v>0.39269487786800683</v>
      </c>
      <c r="F33" s="94">
        <v>2.4909685099999996</v>
      </c>
      <c r="G33" s="93">
        <v>0.94508370999999991</v>
      </c>
      <c r="H33" s="95">
        <f t="shared" si="1"/>
        <v>1.6357120365559998</v>
      </c>
      <c r="I33" s="96">
        <f t="shared" si="2"/>
        <v>0.48488606891046276</v>
      </c>
    </row>
    <row r="34" spans="1:9" x14ac:dyDescent="0.15">
      <c r="A34" s="99" t="s">
        <v>1391</v>
      </c>
      <c r="B34" s="110" t="s">
        <v>1392</v>
      </c>
      <c r="C34" s="94">
        <v>3.078E-3</v>
      </c>
      <c r="D34" s="93">
        <v>0.41861456400000002</v>
      </c>
      <c r="E34" s="95">
        <f t="shared" si="0"/>
        <v>-0.99264717411981873</v>
      </c>
      <c r="F34" s="94">
        <v>1.87904E-3</v>
      </c>
      <c r="G34" s="93">
        <v>0</v>
      </c>
      <c r="H34" s="95" t="str">
        <f t="shared" si="1"/>
        <v/>
      </c>
      <c r="I34" s="96">
        <f t="shared" si="2"/>
        <v>0.61047433398310591</v>
      </c>
    </row>
    <row r="35" spans="1:9" x14ac:dyDescent="0.15">
      <c r="A35" s="99" t="s">
        <v>1393</v>
      </c>
      <c r="B35" s="110" t="s">
        <v>1394</v>
      </c>
      <c r="C35" s="94">
        <v>2.9817629819999998</v>
      </c>
      <c r="D35" s="93">
        <v>3.7334691740000001</v>
      </c>
      <c r="E35" s="95">
        <f t="shared" si="0"/>
        <v>-0.20134254682880648</v>
      </c>
      <c r="F35" s="94">
        <v>2.1083481499999999</v>
      </c>
      <c r="G35" s="93">
        <v>6.2767650000000008E-2</v>
      </c>
      <c r="H35" s="95">
        <f t="shared" si="1"/>
        <v>32.589725758412172</v>
      </c>
      <c r="I35" s="96">
        <f t="shared" si="2"/>
        <v>0.70708106671370574</v>
      </c>
    </row>
    <row r="36" spans="1:9" x14ac:dyDescent="0.15">
      <c r="A36" s="99" t="s">
        <v>1395</v>
      </c>
      <c r="B36" s="110" t="s">
        <v>1396</v>
      </c>
      <c r="C36" s="94">
        <v>0.423579074</v>
      </c>
      <c r="D36" s="93">
        <v>3.5711970490000002</v>
      </c>
      <c r="E36" s="95">
        <f t="shared" si="0"/>
        <v>-0.88139017024596567</v>
      </c>
      <c r="F36" s="94">
        <v>5.6264849999999998E-2</v>
      </c>
      <c r="G36" s="93">
        <v>0</v>
      </c>
      <c r="H36" s="95" t="str">
        <f t="shared" si="1"/>
        <v/>
      </c>
      <c r="I36" s="96">
        <f t="shared" si="2"/>
        <v>0.13283198687950293</v>
      </c>
    </row>
    <row r="37" spans="1:9" x14ac:dyDescent="0.15">
      <c r="A37" s="101" t="s">
        <v>1653</v>
      </c>
      <c r="B37" s="110" t="s">
        <v>1654</v>
      </c>
      <c r="C37" s="94">
        <v>0.13004074000000002</v>
      </c>
      <c r="D37" s="93">
        <v>0.3734131</v>
      </c>
      <c r="E37" s="95">
        <f t="shared" si="0"/>
        <v>-0.65175099641656908</v>
      </c>
      <c r="F37" s="94">
        <v>5.0140000000000002E-3</v>
      </c>
      <c r="G37" s="93">
        <v>0</v>
      </c>
      <c r="H37" s="95" t="str">
        <f t="shared" si="1"/>
        <v/>
      </c>
      <c r="I37" s="96">
        <f t="shared" si="2"/>
        <v>3.8557147552374736E-2</v>
      </c>
    </row>
    <row r="38" spans="1:9" x14ac:dyDescent="0.15">
      <c r="A38" s="101" t="s">
        <v>1645</v>
      </c>
      <c r="B38" s="110" t="s">
        <v>1646</v>
      </c>
      <c r="C38" s="94">
        <v>4.2977999999999999E-4</v>
      </c>
      <c r="D38" s="93">
        <v>2.5374E-3</v>
      </c>
      <c r="E38" s="95">
        <f t="shared" si="0"/>
        <v>-0.83062189642941597</v>
      </c>
      <c r="F38" s="94">
        <v>120.427631517156</v>
      </c>
      <c r="G38" s="93">
        <v>111.02258055358399</v>
      </c>
      <c r="H38" s="95">
        <f t="shared" si="1"/>
        <v>8.4712955839039816E-2</v>
      </c>
      <c r="I38" s="96">
        <f t="shared" si="2"/>
        <v>280207.62138106942</v>
      </c>
    </row>
    <row r="39" spans="1:9" x14ac:dyDescent="0.15">
      <c r="A39" s="101" t="s">
        <v>1676</v>
      </c>
      <c r="B39" s="110" t="s">
        <v>1677</v>
      </c>
      <c r="C39" s="94">
        <v>2.8224000000000001E-3</v>
      </c>
      <c r="D39" s="93">
        <v>0</v>
      </c>
      <c r="E39" s="95" t="str">
        <f t="shared" si="0"/>
        <v/>
      </c>
      <c r="F39" s="94">
        <v>0</v>
      </c>
      <c r="G39" s="93">
        <v>0</v>
      </c>
      <c r="H39" s="95" t="str">
        <f t="shared" si="1"/>
        <v/>
      </c>
      <c r="I39" s="96">
        <f t="shared" si="2"/>
        <v>0</v>
      </c>
    </row>
    <row r="40" spans="1:9" x14ac:dyDescent="0.15">
      <c r="A40" s="101" t="s">
        <v>1678</v>
      </c>
      <c r="B40" s="110" t="s">
        <v>1679</v>
      </c>
      <c r="C40" s="94">
        <v>1.2708000000000001E-2</v>
      </c>
      <c r="D40" s="93">
        <v>1.65843E-2</v>
      </c>
      <c r="E40" s="95">
        <f t="shared" si="0"/>
        <v>-0.23373310902480049</v>
      </c>
      <c r="F40" s="94">
        <v>6.1019999999999998E-3</v>
      </c>
      <c r="G40" s="93">
        <v>1.9623939999999999E-2</v>
      </c>
      <c r="H40" s="95">
        <f t="shared" si="1"/>
        <v>-0.68905326860966754</v>
      </c>
      <c r="I40" s="96">
        <f t="shared" si="2"/>
        <v>0.48016997167138808</v>
      </c>
    </row>
    <row r="41" spans="1:9" x14ac:dyDescent="0.15">
      <c r="A41" s="101" t="s">
        <v>1680</v>
      </c>
      <c r="B41" s="110" t="s">
        <v>1681</v>
      </c>
      <c r="C41" s="94">
        <v>0.35176208199999998</v>
      </c>
      <c r="D41" s="93">
        <v>1.6932740000000002E-2</v>
      </c>
      <c r="E41" s="95">
        <f t="shared" si="0"/>
        <v>19.774079209862073</v>
      </c>
      <c r="F41" s="94">
        <v>7.2173199999999993E-3</v>
      </c>
      <c r="G41" s="93">
        <v>0</v>
      </c>
      <c r="H41" s="95" t="str">
        <f t="shared" si="1"/>
        <v/>
      </c>
      <c r="I41" s="96">
        <f t="shared" si="2"/>
        <v>2.0517617927903894E-2</v>
      </c>
    </row>
    <row r="42" spans="1:9" x14ac:dyDescent="0.15">
      <c r="A42" s="101" t="s">
        <v>1643</v>
      </c>
      <c r="B42" s="110" t="s">
        <v>1644</v>
      </c>
      <c r="C42" s="94">
        <v>3.21398E-3</v>
      </c>
      <c r="D42" s="93">
        <v>2.4082499999999998E-3</v>
      </c>
      <c r="E42" s="95">
        <f t="shared" si="0"/>
        <v>0.33457074639260886</v>
      </c>
      <c r="F42" s="94">
        <v>7.1912799999999995E-3</v>
      </c>
      <c r="G42" s="93">
        <v>0</v>
      </c>
      <c r="H42" s="95" t="str">
        <f t="shared" si="1"/>
        <v/>
      </c>
      <c r="I42" s="96">
        <f t="shared" si="2"/>
        <v>2.2374999222148237</v>
      </c>
    </row>
    <row r="43" spans="1:9" x14ac:dyDescent="0.15">
      <c r="A43" s="101" t="s">
        <v>1655</v>
      </c>
      <c r="B43" s="110" t="s">
        <v>1656</v>
      </c>
      <c r="C43" s="94">
        <v>0.39127253000000001</v>
      </c>
      <c r="D43" s="93">
        <v>0.4884</v>
      </c>
      <c r="E43" s="95">
        <f t="shared" si="0"/>
        <v>-0.19886869369369364</v>
      </c>
      <c r="F43" s="94">
        <v>0.19695842000000002</v>
      </c>
      <c r="G43" s="93">
        <v>0</v>
      </c>
      <c r="H43" s="95" t="str">
        <f t="shared" si="1"/>
        <v/>
      </c>
      <c r="I43" s="96">
        <f t="shared" si="2"/>
        <v>0.50337911531893131</v>
      </c>
    </row>
    <row r="44" spans="1:9" x14ac:dyDescent="0.15">
      <c r="A44" s="101" t="s">
        <v>1647</v>
      </c>
      <c r="B44" s="110" t="s">
        <v>1648</v>
      </c>
      <c r="C44" s="94">
        <v>0.99636770799999996</v>
      </c>
      <c r="D44" s="93">
        <v>0.38506311999999998</v>
      </c>
      <c r="E44" s="95">
        <f t="shared" si="0"/>
        <v>1.5875438499537426</v>
      </c>
      <c r="F44" s="94">
        <v>3.2095206000000003</v>
      </c>
      <c r="G44" s="93">
        <v>2.355264E-2</v>
      </c>
      <c r="H44" s="95">
        <f t="shared" si="1"/>
        <v>135.270099657618</v>
      </c>
      <c r="I44" s="96">
        <f t="shared" si="2"/>
        <v>3.2212210153241942</v>
      </c>
    </row>
    <row r="45" spans="1:9" x14ac:dyDescent="0.15">
      <c r="A45" s="101" t="s">
        <v>1651</v>
      </c>
      <c r="B45" s="110" t="s">
        <v>1652</v>
      </c>
      <c r="C45" s="94">
        <v>3.93718908</v>
      </c>
      <c r="D45" s="93">
        <v>2.8614516800000001</v>
      </c>
      <c r="E45" s="95">
        <f t="shared" si="0"/>
        <v>0.37594113768155601</v>
      </c>
      <c r="F45" s="94">
        <v>0.33429517999999997</v>
      </c>
      <c r="G45" s="93">
        <v>4.41653699</v>
      </c>
      <c r="H45" s="95">
        <f t="shared" si="1"/>
        <v>-0.92430830291766675</v>
      </c>
      <c r="I45" s="96">
        <f t="shared" si="2"/>
        <v>8.4907067760129004E-2</v>
      </c>
    </row>
    <row r="46" spans="1:9" x14ac:dyDescent="0.15">
      <c r="A46" s="101" t="s">
        <v>1649</v>
      </c>
      <c r="B46" s="110" t="s">
        <v>1650</v>
      </c>
      <c r="C46" s="94">
        <v>3.7369799000000002E-2</v>
      </c>
      <c r="D46" s="93">
        <v>1.28048E-2</v>
      </c>
      <c r="E46" s="95">
        <f t="shared" si="0"/>
        <v>1.9184211389478949</v>
      </c>
      <c r="F46" s="94">
        <v>0.37003692999999999</v>
      </c>
      <c r="G46" s="93">
        <v>0</v>
      </c>
      <c r="H46" s="95" t="str">
        <f t="shared" si="1"/>
        <v/>
      </c>
      <c r="I46" s="96">
        <f t="shared" si="2"/>
        <v>9.902031584381815</v>
      </c>
    </row>
    <row r="47" spans="1:9" x14ac:dyDescent="0.15">
      <c r="A47" s="101" t="s">
        <v>1657</v>
      </c>
      <c r="B47" s="110" t="s">
        <v>1658</v>
      </c>
      <c r="C47" s="94">
        <v>0.50718223299999998</v>
      </c>
      <c r="D47" s="93">
        <v>8.4765070000000012E-2</v>
      </c>
      <c r="E47" s="95">
        <f t="shared" si="0"/>
        <v>4.9833871782327313</v>
      </c>
      <c r="F47" s="94">
        <v>8.3699699999999991E-3</v>
      </c>
      <c r="G47" s="93">
        <v>2.4504700000000001E-2</v>
      </c>
      <c r="H47" s="95">
        <f t="shared" si="1"/>
        <v>-0.65843409631621697</v>
      </c>
      <c r="I47" s="96">
        <f t="shared" si="2"/>
        <v>1.6502884871363387E-2</v>
      </c>
    </row>
    <row r="48" spans="1:9" x14ac:dyDescent="0.15">
      <c r="A48" s="101" t="s">
        <v>1659</v>
      </c>
      <c r="B48" s="110" t="s">
        <v>1660</v>
      </c>
      <c r="C48" s="94">
        <v>10.193805919999999</v>
      </c>
      <c r="D48" s="93">
        <v>3.0040145800000002</v>
      </c>
      <c r="E48" s="95">
        <f t="shared" si="0"/>
        <v>2.3933942890516859</v>
      </c>
      <c r="F48" s="94">
        <v>0</v>
      </c>
      <c r="G48" s="93">
        <v>0</v>
      </c>
      <c r="H48" s="95" t="str">
        <f t="shared" si="1"/>
        <v/>
      </c>
      <c r="I48" s="96">
        <f t="shared" si="2"/>
        <v>0</v>
      </c>
    </row>
    <row r="49" spans="1:9" x14ac:dyDescent="0.15">
      <c r="A49" s="101" t="s">
        <v>1670</v>
      </c>
      <c r="B49" s="110" t="s">
        <v>1671</v>
      </c>
      <c r="C49" s="94">
        <v>4.9267199999999999E-3</v>
      </c>
      <c r="D49" s="93">
        <v>0</v>
      </c>
      <c r="E49" s="95" t="str">
        <f t="shared" si="0"/>
        <v/>
      </c>
      <c r="F49" s="94">
        <v>0</v>
      </c>
      <c r="G49" s="93">
        <v>0</v>
      </c>
      <c r="H49" s="95" t="str">
        <f t="shared" si="1"/>
        <v/>
      </c>
      <c r="I49" s="96">
        <f t="shared" si="2"/>
        <v>0</v>
      </c>
    </row>
    <row r="50" spans="1:9" x14ac:dyDescent="0.15">
      <c r="A50" s="101" t="s">
        <v>1672</v>
      </c>
      <c r="B50" s="110" t="s">
        <v>1673</v>
      </c>
      <c r="C50" s="94">
        <v>2.2924999999999998E-3</v>
      </c>
      <c r="D50" s="93">
        <v>0.40717790000000004</v>
      </c>
      <c r="E50" s="95">
        <f t="shared" si="0"/>
        <v>-0.99436978283939281</v>
      </c>
      <c r="F50" s="94">
        <v>0</v>
      </c>
      <c r="G50" s="93">
        <v>0</v>
      </c>
      <c r="H50" s="95" t="str">
        <f t="shared" si="1"/>
        <v/>
      </c>
      <c r="I50" s="96">
        <f t="shared" si="2"/>
        <v>0</v>
      </c>
    </row>
    <row r="51" spans="1:9" x14ac:dyDescent="0.15">
      <c r="A51" s="101" t="s">
        <v>1674</v>
      </c>
      <c r="B51" s="110" t="s">
        <v>1675</v>
      </c>
      <c r="C51" s="94">
        <v>0.29689226099999999</v>
      </c>
      <c r="D51" s="93">
        <v>0.11856705000000001</v>
      </c>
      <c r="E51" s="95">
        <f t="shared" si="0"/>
        <v>1.5040031020422617</v>
      </c>
      <c r="F51" s="94">
        <v>7.9747860000000004E-2</v>
      </c>
      <c r="G51" s="93">
        <v>2.30612E-2</v>
      </c>
      <c r="H51" s="95">
        <f t="shared" si="1"/>
        <v>2.4580967165628849</v>
      </c>
      <c r="I51" s="96">
        <f t="shared" si="2"/>
        <v>0.26860875299137554</v>
      </c>
    </row>
    <row r="52" spans="1:9" x14ac:dyDescent="0.15">
      <c r="A52" s="101" t="s">
        <v>1661</v>
      </c>
      <c r="B52" s="110" t="s">
        <v>1662</v>
      </c>
      <c r="C52" s="94">
        <v>9.6056705190000002</v>
      </c>
      <c r="D52" s="93">
        <v>7.31985318</v>
      </c>
      <c r="E52" s="95">
        <f t="shared" si="0"/>
        <v>0.312276391724021</v>
      </c>
      <c r="F52" s="94">
        <v>3.6011503500000002</v>
      </c>
      <c r="G52" s="93">
        <v>0</v>
      </c>
      <c r="H52" s="95" t="str">
        <f t="shared" si="1"/>
        <v/>
      </c>
      <c r="I52" s="96">
        <f t="shared" si="2"/>
        <v>0.37489838349930188</v>
      </c>
    </row>
    <row r="53" spans="1:9" x14ac:dyDescent="0.15">
      <c r="A53" s="101" t="s">
        <v>1641</v>
      </c>
      <c r="B53" s="110" t="s">
        <v>1642</v>
      </c>
      <c r="C53" s="94">
        <v>4.9972316500000007</v>
      </c>
      <c r="D53" s="93">
        <v>11.411237009999999</v>
      </c>
      <c r="E53" s="95">
        <f t="shared" si="0"/>
        <v>-0.56207800735180757</v>
      </c>
      <c r="F53" s="94">
        <v>1.0125962099999999</v>
      </c>
      <c r="G53" s="93">
        <v>2.0321410000000002E-2</v>
      </c>
      <c r="H53" s="95">
        <f t="shared" si="1"/>
        <v>48.829033024775342</v>
      </c>
      <c r="I53" s="96">
        <f t="shared" si="2"/>
        <v>0.20263143294547886</v>
      </c>
    </row>
    <row r="54" spans="1:9" x14ac:dyDescent="0.15">
      <c r="A54" s="111" t="s">
        <v>1397</v>
      </c>
      <c r="B54" s="110" t="s">
        <v>1398</v>
      </c>
      <c r="C54" s="94">
        <v>5.540027834</v>
      </c>
      <c r="D54" s="93">
        <v>4.3553160719999999</v>
      </c>
      <c r="E54" s="95">
        <f t="shared" si="0"/>
        <v>0.27201510577301691</v>
      </c>
      <c r="F54" s="94">
        <v>3.4628239999999998E-2</v>
      </c>
      <c r="G54" s="93">
        <v>0.10616286</v>
      </c>
      <c r="H54" s="95">
        <f t="shared" si="1"/>
        <v>-0.67381963899616126</v>
      </c>
      <c r="I54" s="96">
        <f t="shared" si="2"/>
        <v>6.2505534335912868E-3</v>
      </c>
    </row>
    <row r="55" spans="1:9" x14ac:dyDescent="0.15">
      <c r="A55" s="111" t="s">
        <v>1399</v>
      </c>
      <c r="B55" s="110" t="s">
        <v>1400</v>
      </c>
      <c r="C55" s="94">
        <v>3.6232562100000001</v>
      </c>
      <c r="D55" s="93">
        <v>3.7107365159999999</v>
      </c>
      <c r="E55" s="95">
        <f t="shared" si="0"/>
        <v>-2.3574917168815657E-2</v>
      </c>
      <c r="F55" s="94">
        <v>1.1820554599999999</v>
      </c>
      <c r="G55" s="93">
        <v>4.6648870700000007</v>
      </c>
      <c r="H55" s="95">
        <f t="shared" si="1"/>
        <v>-0.74660577153049923</v>
      </c>
      <c r="I55" s="96">
        <f t="shared" si="2"/>
        <v>0.3262412016952011</v>
      </c>
    </row>
    <row r="56" spans="1:9" x14ac:dyDescent="0.15">
      <c r="A56" s="101" t="s">
        <v>1682</v>
      </c>
      <c r="B56" s="110" t="s">
        <v>1683</v>
      </c>
      <c r="C56" s="94">
        <v>0.14492476999999998</v>
      </c>
      <c r="D56" s="93">
        <v>2.9306349999999998E-2</v>
      </c>
      <c r="E56" s="95">
        <f t="shared" si="0"/>
        <v>3.945166149998208</v>
      </c>
      <c r="F56" s="94">
        <v>2.2419349999999998E-2</v>
      </c>
      <c r="G56" s="93">
        <v>1.822648E-2</v>
      </c>
      <c r="H56" s="95">
        <f t="shared" si="1"/>
        <v>0.23004277293256825</v>
      </c>
      <c r="I56" s="96">
        <f t="shared" si="2"/>
        <v>0.15469646769147882</v>
      </c>
    </row>
    <row r="57" spans="1:9" x14ac:dyDescent="0.15">
      <c r="A57" s="101" t="s">
        <v>1684</v>
      </c>
      <c r="B57" s="110" t="s">
        <v>1685</v>
      </c>
      <c r="C57" s="94">
        <v>4.055752E-2</v>
      </c>
      <c r="D57" s="93">
        <v>2.87725E-3</v>
      </c>
      <c r="E57" s="95">
        <f t="shared" si="0"/>
        <v>13.095931879398732</v>
      </c>
      <c r="F57" s="94">
        <v>0</v>
      </c>
      <c r="G57" s="93">
        <v>0</v>
      </c>
      <c r="H57" s="95" t="str">
        <f t="shared" si="1"/>
        <v/>
      </c>
      <c r="I57" s="96">
        <f t="shared" si="2"/>
        <v>0</v>
      </c>
    </row>
    <row r="58" spans="1:9" x14ac:dyDescent="0.15">
      <c r="A58" s="114" t="s">
        <v>355</v>
      </c>
      <c r="B58" s="25" t="s">
        <v>356</v>
      </c>
      <c r="C58" s="94">
        <v>0.4773232</v>
      </c>
      <c r="D58" s="93">
        <v>2.4215054999999999</v>
      </c>
      <c r="E58" s="95">
        <f t="shared" si="0"/>
        <v>-0.80288163706421478</v>
      </c>
      <c r="F58" s="94">
        <v>4.7017491399999995</v>
      </c>
      <c r="G58" s="93">
        <v>4.5681390000000004</v>
      </c>
      <c r="H58" s="95">
        <f t="shared" si="1"/>
        <v>2.92482649936876E-2</v>
      </c>
      <c r="I58" s="96">
        <f t="shared" si="2"/>
        <v>9.8502422258126145</v>
      </c>
    </row>
    <row r="59" spans="1:9" x14ac:dyDescent="0.15">
      <c r="A59" s="114" t="s">
        <v>1663</v>
      </c>
      <c r="B59" s="25" t="s">
        <v>354</v>
      </c>
      <c r="C59" s="94">
        <v>9.5707475800000008</v>
      </c>
      <c r="D59" s="93">
        <v>20.450881329999998</v>
      </c>
      <c r="E59" s="95">
        <f t="shared" si="0"/>
        <v>-0.53201295212835698</v>
      </c>
      <c r="F59" s="94">
        <v>2.9887021499999999</v>
      </c>
      <c r="G59" s="93">
        <v>11.130281249999999</v>
      </c>
      <c r="H59" s="95">
        <f t="shared" si="1"/>
        <v>-0.7314800872619458</v>
      </c>
      <c r="I59" s="96">
        <f t="shared" si="2"/>
        <v>0.31227468126371793</v>
      </c>
    </row>
    <row r="60" spans="1:9" x14ac:dyDescent="0.15">
      <c r="A60" s="99" t="s">
        <v>1000</v>
      </c>
      <c r="B60" s="110" t="s">
        <v>1001</v>
      </c>
      <c r="C60" s="94">
        <v>7.533158999999999E-2</v>
      </c>
      <c r="D60" s="93">
        <v>0.15479435999999999</v>
      </c>
      <c r="E60" s="95">
        <f t="shared" si="0"/>
        <v>-0.51334409083121635</v>
      </c>
      <c r="F60" s="94">
        <v>7.7255585499999997</v>
      </c>
      <c r="G60" s="93">
        <v>1.5998202699999999</v>
      </c>
      <c r="H60" s="95">
        <f t="shared" si="1"/>
        <v>3.8290165432145704</v>
      </c>
      <c r="I60" s="96">
        <f t="shared" si="2"/>
        <v>102.5540354318819</v>
      </c>
    </row>
    <row r="61" spans="1:9" x14ac:dyDescent="0.15">
      <c r="A61" s="99" t="s">
        <v>1002</v>
      </c>
      <c r="B61" s="110" t="s">
        <v>1003</v>
      </c>
      <c r="C61" s="94">
        <v>0.39496050500000002</v>
      </c>
      <c r="D61" s="93">
        <v>0.10137378</v>
      </c>
      <c r="E61" s="95">
        <f t="shared" si="0"/>
        <v>2.8960814620900988</v>
      </c>
      <c r="F61" s="94">
        <v>2.6439169999999998E-2</v>
      </c>
      <c r="G61" s="93">
        <v>1.0571520000000001E-2</v>
      </c>
      <c r="H61" s="95">
        <f t="shared" si="1"/>
        <v>1.5009809374621619</v>
      </c>
      <c r="I61" s="96">
        <f t="shared" si="2"/>
        <v>6.6941300877666227E-2</v>
      </c>
    </row>
    <row r="62" spans="1:9" x14ac:dyDescent="0.15">
      <c r="A62" s="99" t="s">
        <v>1004</v>
      </c>
      <c r="B62" s="110" t="s">
        <v>1005</v>
      </c>
      <c r="C62" s="94">
        <v>5.1651997300000003</v>
      </c>
      <c r="D62" s="93">
        <v>6.8908991390000001</v>
      </c>
      <c r="E62" s="95">
        <f t="shared" si="0"/>
        <v>-0.25043167432725355</v>
      </c>
      <c r="F62" s="94">
        <v>32.07346313</v>
      </c>
      <c r="G62" s="93">
        <v>39.315650079999998</v>
      </c>
      <c r="H62" s="95">
        <f t="shared" si="1"/>
        <v>-0.18420621140089255</v>
      </c>
      <c r="I62" s="96">
        <f t="shared" si="2"/>
        <v>6.2095300872324639</v>
      </c>
    </row>
    <row r="63" spans="1:9" x14ac:dyDescent="0.15">
      <c r="A63" s="99" t="s">
        <v>1006</v>
      </c>
      <c r="B63" s="110" t="s">
        <v>1007</v>
      </c>
      <c r="C63" s="94">
        <v>6.5729614989999998</v>
      </c>
      <c r="D63" s="93">
        <v>6.525585081</v>
      </c>
      <c r="E63" s="95">
        <f t="shared" si="0"/>
        <v>7.2601027205885238E-3</v>
      </c>
      <c r="F63" s="94">
        <v>10.18622315</v>
      </c>
      <c r="G63" s="93">
        <v>18.71353899</v>
      </c>
      <c r="H63" s="95">
        <f t="shared" si="1"/>
        <v>-0.45567628039553409</v>
      </c>
      <c r="I63" s="96">
        <f t="shared" si="2"/>
        <v>1.5497159311749682</v>
      </c>
    </row>
    <row r="64" spans="1:9" x14ac:dyDescent="0.15">
      <c r="A64" s="99" t="s">
        <v>1008</v>
      </c>
      <c r="B64" s="110" t="s">
        <v>1009</v>
      </c>
      <c r="C64" s="94">
        <v>580.25657145500008</v>
      </c>
      <c r="D64" s="93">
        <v>428.98220583400001</v>
      </c>
      <c r="E64" s="95">
        <f t="shared" si="0"/>
        <v>0.35263552558526756</v>
      </c>
      <c r="F64" s="94">
        <v>524.50147928000001</v>
      </c>
      <c r="G64" s="93">
        <v>355.40035826999997</v>
      </c>
      <c r="H64" s="95">
        <f t="shared" si="1"/>
        <v>0.47580458791077751</v>
      </c>
      <c r="I64" s="96">
        <f t="shared" si="2"/>
        <v>0.90391303620191055</v>
      </c>
    </row>
    <row r="65" spans="1:9" x14ac:dyDescent="0.15">
      <c r="A65" s="99" t="s">
        <v>1129</v>
      </c>
      <c r="B65" s="110" t="s">
        <v>1130</v>
      </c>
      <c r="C65" s="94">
        <v>1.9194438600000001</v>
      </c>
      <c r="D65" s="93">
        <v>0.67731506999999991</v>
      </c>
      <c r="E65" s="95">
        <f t="shared" si="0"/>
        <v>1.8339010085808374</v>
      </c>
      <c r="F65" s="94">
        <v>32.779936339999999</v>
      </c>
      <c r="G65" s="93">
        <v>7.58449288</v>
      </c>
      <c r="H65" s="95">
        <f t="shared" si="1"/>
        <v>3.3219681076422871</v>
      </c>
      <c r="I65" s="96">
        <f t="shared" si="2"/>
        <v>17.077830210673625</v>
      </c>
    </row>
    <row r="66" spans="1:9" x14ac:dyDescent="0.15">
      <c r="A66" s="99" t="s">
        <v>42</v>
      </c>
      <c r="B66" s="110" t="s">
        <v>63</v>
      </c>
      <c r="C66" s="94">
        <v>1.57725318</v>
      </c>
      <c r="D66" s="93">
        <v>9.2110570000000003E-2</v>
      </c>
      <c r="E66" s="95">
        <f t="shared" si="0"/>
        <v>16.123476491351642</v>
      </c>
      <c r="F66" s="94">
        <v>19.5542725</v>
      </c>
      <c r="G66" s="93">
        <v>3.0737500000000001E-2</v>
      </c>
      <c r="H66" s="95">
        <f t="shared" si="1"/>
        <v>635.16990646604313</v>
      </c>
      <c r="I66" s="96">
        <f t="shared" si="2"/>
        <v>12.397675115164454</v>
      </c>
    </row>
    <row r="67" spans="1:9" x14ac:dyDescent="0.15">
      <c r="A67" s="101" t="s">
        <v>637</v>
      </c>
      <c r="B67" s="110" t="s">
        <v>832</v>
      </c>
      <c r="C67" s="94">
        <v>11.71609334</v>
      </c>
      <c r="D67" s="93">
        <v>8.2935907699999998</v>
      </c>
      <c r="E67" s="95">
        <f t="shared" si="0"/>
        <v>0.41266836825130704</v>
      </c>
      <c r="F67" s="94">
        <v>68.083950479999999</v>
      </c>
      <c r="G67" s="93">
        <v>85.018107329999992</v>
      </c>
      <c r="H67" s="95">
        <f t="shared" si="1"/>
        <v>-0.19918294327900787</v>
      </c>
      <c r="I67" s="96">
        <f t="shared" si="2"/>
        <v>5.8111478377825891</v>
      </c>
    </row>
    <row r="68" spans="1:9" x14ac:dyDescent="0.15">
      <c r="A68" s="99" t="s">
        <v>1010</v>
      </c>
      <c r="B68" s="110" t="s">
        <v>1011</v>
      </c>
      <c r="C68" s="94">
        <v>35.429878451</v>
      </c>
      <c r="D68" s="93">
        <v>62.462569802000004</v>
      </c>
      <c r="E68" s="95">
        <f t="shared" si="0"/>
        <v>-0.43278224761950856</v>
      </c>
      <c r="F68" s="94">
        <v>143.80344595</v>
      </c>
      <c r="G68" s="93">
        <v>109.35304791</v>
      </c>
      <c r="H68" s="95">
        <f t="shared" si="1"/>
        <v>0.31503829749997858</v>
      </c>
      <c r="I68" s="96">
        <f t="shared" si="2"/>
        <v>4.0588184954933473</v>
      </c>
    </row>
    <row r="69" spans="1:9" x14ac:dyDescent="0.15">
      <c r="A69" s="99" t="s">
        <v>410</v>
      </c>
      <c r="B69" s="110" t="s">
        <v>1012</v>
      </c>
      <c r="C69" s="94">
        <v>358.67491094000002</v>
      </c>
      <c r="D69" s="93">
        <v>297.565103593</v>
      </c>
      <c r="E69" s="95">
        <f t="shared" si="0"/>
        <v>0.20536617570111337</v>
      </c>
      <c r="F69" s="94">
        <v>680.74358507000011</v>
      </c>
      <c r="G69" s="93">
        <v>481.95241597</v>
      </c>
      <c r="H69" s="95">
        <f t="shared" si="1"/>
        <v>0.41247053134883394</v>
      </c>
      <c r="I69" s="96">
        <f t="shared" si="2"/>
        <v>1.8979403473912801</v>
      </c>
    </row>
    <row r="70" spans="1:9" x14ac:dyDescent="0.15">
      <c r="A70" s="99" t="s">
        <v>411</v>
      </c>
      <c r="B70" s="110" t="s">
        <v>1013</v>
      </c>
      <c r="C70" s="94">
        <v>357.48296387900001</v>
      </c>
      <c r="D70" s="93">
        <v>547.62677063299998</v>
      </c>
      <c r="E70" s="95">
        <f t="shared" si="0"/>
        <v>-0.34721422865104523</v>
      </c>
      <c r="F70" s="94">
        <v>72.098227080000001</v>
      </c>
      <c r="G70" s="93">
        <v>171.93645584000001</v>
      </c>
      <c r="H70" s="95">
        <f t="shared" si="1"/>
        <v>-0.58066934247444935</v>
      </c>
      <c r="I70" s="96">
        <f t="shared" si="2"/>
        <v>0.20168297335814761</v>
      </c>
    </row>
    <row r="71" spans="1:9" x14ac:dyDescent="0.15">
      <c r="A71" s="99" t="s">
        <v>1345</v>
      </c>
      <c r="B71" s="110" t="s">
        <v>1346</v>
      </c>
      <c r="C71" s="94">
        <v>268.9116702</v>
      </c>
      <c r="D71" s="93">
        <v>80.085584030000007</v>
      </c>
      <c r="E71" s="95">
        <f t="shared" ref="E71:E134" si="3">IF(ISERROR(C71/D71-1),"",(C71/D71-1))</f>
        <v>2.3578036978448691</v>
      </c>
      <c r="F71" s="94">
        <v>364.91697192000004</v>
      </c>
      <c r="G71" s="93">
        <v>183.44377299999999</v>
      </c>
      <c r="H71" s="95">
        <f t="shared" ref="H71:H134" si="4">IF(ISERROR(F71/G71-1),"",(F71/G71-1))</f>
        <v>0.98925788513955193</v>
      </c>
      <c r="I71" s="96">
        <f t="shared" ref="I71:I134" si="5">IF(ISERROR(F71/C71),"",(F71/C71))</f>
        <v>1.3570142628938238</v>
      </c>
    </row>
    <row r="72" spans="1:9" x14ac:dyDescent="0.15">
      <c r="A72" s="99" t="s">
        <v>412</v>
      </c>
      <c r="B72" s="110" t="s">
        <v>1014</v>
      </c>
      <c r="C72" s="94">
        <v>7.5157552920000006</v>
      </c>
      <c r="D72" s="93">
        <v>1.63993944</v>
      </c>
      <c r="E72" s="95">
        <f t="shared" si="3"/>
        <v>3.5829468507690754</v>
      </c>
      <c r="F72" s="94">
        <v>6.4928032999999994</v>
      </c>
      <c r="G72" s="93">
        <v>12.29004338</v>
      </c>
      <c r="H72" s="95">
        <f t="shared" si="4"/>
        <v>-0.47170216579007718</v>
      </c>
      <c r="I72" s="96">
        <f t="shared" si="5"/>
        <v>0.86389232322546972</v>
      </c>
    </row>
    <row r="73" spans="1:9" x14ac:dyDescent="0.15">
      <c r="A73" s="99" t="s">
        <v>98</v>
      </c>
      <c r="B73" s="110" t="s">
        <v>99</v>
      </c>
      <c r="C73" s="94">
        <v>6.1923439999999998E-3</v>
      </c>
      <c r="D73" s="93">
        <v>8.0070000000000002E-3</v>
      </c>
      <c r="E73" s="95">
        <f t="shared" si="3"/>
        <v>-0.22663369551642321</v>
      </c>
      <c r="F73" s="94">
        <v>2.9103862599999997</v>
      </c>
      <c r="G73" s="93">
        <v>0.173294</v>
      </c>
      <c r="H73" s="95">
        <f t="shared" si="4"/>
        <v>15.794501021385621</v>
      </c>
      <c r="I73" s="96">
        <f t="shared" si="5"/>
        <v>469.99750982826532</v>
      </c>
    </row>
    <row r="74" spans="1:9" x14ac:dyDescent="0.15">
      <c r="A74" s="99" t="s">
        <v>1015</v>
      </c>
      <c r="B74" s="111" t="s">
        <v>1016</v>
      </c>
      <c r="C74" s="94">
        <v>27.256138412999999</v>
      </c>
      <c r="D74" s="93">
        <v>15.822536648</v>
      </c>
      <c r="E74" s="95">
        <f t="shared" si="3"/>
        <v>0.72261496493011634</v>
      </c>
      <c r="F74" s="94">
        <v>79.860326150000006</v>
      </c>
      <c r="G74" s="93">
        <v>84.053050120000009</v>
      </c>
      <c r="H74" s="95">
        <f t="shared" si="4"/>
        <v>-4.9881877742856129E-2</v>
      </c>
      <c r="I74" s="96">
        <f t="shared" si="5"/>
        <v>2.9299941517728016</v>
      </c>
    </row>
    <row r="75" spans="1:9" x14ac:dyDescent="0.15">
      <c r="A75" s="99" t="s">
        <v>1017</v>
      </c>
      <c r="B75" s="111" t="s">
        <v>1018</v>
      </c>
      <c r="C75" s="94">
        <v>67.903423512999993</v>
      </c>
      <c r="D75" s="93">
        <v>48.166958094999998</v>
      </c>
      <c r="E75" s="95">
        <f t="shared" si="3"/>
        <v>0.40975112812965353</v>
      </c>
      <c r="F75" s="94">
        <v>36.050441210000002</v>
      </c>
      <c r="G75" s="93">
        <v>57.584718270000003</v>
      </c>
      <c r="H75" s="95">
        <f t="shared" si="4"/>
        <v>-0.37395819076566961</v>
      </c>
      <c r="I75" s="96">
        <f t="shared" si="5"/>
        <v>0.53090756466937494</v>
      </c>
    </row>
    <row r="76" spans="1:9" x14ac:dyDescent="0.15">
      <c r="A76" s="99" t="s">
        <v>1019</v>
      </c>
      <c r="B76" s="111" t="s">
        <v>1020</v>
      </c>
      <c r="C76" s="94">
        <v>42.671347950000005</v>
      </c>
      <c r="D76" s="93">
        <v>18.719464571</v>
      </c>
      <c r="E76" s="95">
        <f t="shared" si="3"/>
        <v>1.2795175464636963</v>
      </c>
      <c r="F76" s="94">
        <v>62.403580829999996</v>
      </c>
      <c r="G76" s="93">
        <v>54.357856659999996</v>
      </c>
      <c r="H76" s="95">
        <f t="shared" si="4"/>
        <v>0.14801400688634136</v>
      </c>
      <c r="I76" s="96">
        <f t="shared" si="5"/>
        <v>1.4624234721415683</v>
      </c>
    </row>
    <row r="77" spans="1:9" x14ac:dyDescent="0.15">
      <c r="A77" s="114" t="s">
        <v>1664</v>
      </c>
      <c r="B77" s="25" t="s">
        <v>1665</v>
      </c>
      <c r="C77" s="94">
        <v>4.1169520500000001</v>
      </c>
      <c r="D77" s="93">
        <v>2.7933844900000002</v>
      </c>
      <c r="E77" s="95">
        <f t="shared" si="3"/>
        <v>0.47382219123010882</v>
      </c>
      <c r="F77" s="94">
        <v>11.395155019999999</v>
      </c>
      <c r="G77" s="93">
        <v>5.54194619</v>
      </c>
      <c r="H77" s="95">
        <f t="shared" si="4"/>
        <v>1.0561648614635861</v>
      </c>
      <c r="I77" s="96">
        <f t="shared" si="5"/>
        <v>2.7678619720625597</v>
      </c>
    </row>
    <row r="78" spans="1:9" x14ac:dyDescent="0.15">
      <c r="A78" s="99" t="s">
        <v>436</v>
      </c>
      <c r="B78" s="111" t="s">
        <v>1021</v>
      </c>
      <c r="C78" s="94">
        <v>2.05976655</v>
      </c>
      <c r="D78" s="93">
        <v>1.49036291</v>
      </c>
      <c r="E78" s="95">
        <f t="shared" si="3"/>
        <v>0.3820570387114639</v>
      </c>
      <c r="F78" s="94">
        <v>37.917014909999999</v>
      </c>
      <c r="G78" s="93">
        <v>34.426894149999995</v>
      </c>
      <c r="H78" s="95">
        <f t="shared" si="4"/>
        <v>0.10137774104144692</v>
      </c>
      <c r="I78" s="96">
        <f t="shared" si="5"/>
        <v>18.408404054333243</v>
      </c>
    </row>
    <row r="79" spans="1:9" x14ac:dyDescent="0.15">
      <c r="A79" s="99" t="s">
        <v>1022</v>
      </c>
      <c r="B79" s="111" t="s">
        <v>1023</v>
      </c>
      <c r="C79" s="94">
        <v>7.9948195679999996</v>
      </c>
      <c r="D79" s="93">
        <v>7.5432319940000001</v>
      </c>
      <c r="E79" s="95">
        <f t="shared" si="3"/>
        <v>5.9866589594380626E-2</v>
      </c>
      <c r="F79" s="94">
        <v>21.922827699999999</v>
      </c>
      <c r="G79" s="93">
        <v>56.021363119999997</v>
      </c>
      <c r="H79" s="95">
        <f t="shared" si="4"/>
        <v>-0.60867022009013905</v>
      </c>
      <c r="I79" s="96">
        <f t="shared" si="5"/>
        <v>2.7421291391926008</v>
      </c>
    </row>
    <row r="80" spans="1:9" x14ac:dyDescent="0.15">
      <c r="A80" s="99" t="s">
        <v>1024</v>
      </c>
      <c r="B80" s="111" t="s">
        <v>1025</v>
      </c>
      <c r="C80" s="94">
        <v>11.04356321</v>
      </c>
      <c r="D80" s="93">
        <v>4.2967123899999997</v>
      </c>
      <c r="E80" s="95">
        <f t="shared" si="3"/>
        <v>1.570235614490362</v>
      </c>
      <c r="F80" s="94">
        <v>6.7873503799999995</v>
      </c>
      <c r="G80" s="93">
        <v>10.60483975</v>
      </c>
      <c r="H80" s="95">
        <f t="shared" si="4"/>
        <v>-0.35997614862591398</v>
      </c>
      <c r="I80" s="96">
        <f t="shared" si="5"/>
        <v>0.61459786582776299</v>
      </c>
    </row>
    <row r="81" spans="1:9" x14ac:dyDescent="0.15">
      <c r="A81" s="99" t="s">
        <v>1026</v>
      </c>
      <c r="B81" s="111" t="s">
        <v>1027</v>
      </c>
      <c r="C81" s="94">
        <v>1.9045816200000001</v>
      </c>
      <c r="D81" s="93">
        <v>1.0715293600000002</v>
      </c>
      <c r="E81" s="95">
        <f t="shared" si="3"/>
        <v>0.77744230918693602</v>
      </c>
      <c r="F81" s="94">
        <v>3.6002820799999999</v>
      </c>
      <c r="G81" s="93">
        <v>4.8298239299999999</v>
      </c>
      <c r="H81" s="95">
        <f t="shared" si="4"/>
        <v>-0.25457281006928967</v>
      </c>
      <c r="I81" s="96">
        <f t="shared" si="5"/>
        <v>1.8903270105063807</v>
      </c>
    </row>
    <row r="82" spans="1:9" x14ac:dyDescent="0.15">
      <c r="A82" s="99" t="s">
        <v>1028</v>
      </c>
      <c r="B82" s="111" t="s">
        <v>1029</v>
      </c>
      <c r="C82" s="94">
        <v>2.9789190400000001</v>
      </c>
      <c r="D82" s="93">
        <v>5.0981366399999999</v>
      </c>
      <c r="E82" s="95">
        <f t="shared" si="3"/>
        <v>-0.41568473927760397</v>
      </c>
      <c r="F82" s="94">
        <v>13.751798300000001</v>
      </c>
      <c r="G82" s="93">
        <v>5.1025573799999995</v>
      </c>
      <c r="H82" s="95">
        <f t="shared" si="4"/>
        <v>1.6950795994772334</v>
      </c>
      <c r="I82" s="96">
        <f t="shared" si="5"/>
        <v>4.6163719508134067</v>
      </c>
    </row>
    <row r="83" spans="1:9" x14ac:dyDescent="0.15">
      <c r="A83" s="99" t="s">
        <v>437</v>
      </c>
      <c r="B83" s="111" t="s">
        <v>1032</v>
      </c>
      <c r="C83" s="94">
        <v>14.974269826999999</v>
      </c>
      <c r="D83" s="93">
        <v>13.357594744999998</v>
      </c>
      <c r="E83" s="95">
        <f t="shared" si="3"/>
        <v>0.12103040351670735</v>
      </c>
      <c r="F83" s="94">
        <v>27.807289179999998</v>
      </c>
      <c r="G83" s="93">
        <v>24.522625210000001</v>
      </c>
      <c r="H83" s="95">
        <f t="shared" si="4"/>
        <v>0.13394422260552075</v>
      </c>
      <c r="I83" s="96">
        <f t="shared" si="5"/>
        <v>1.8570046821155095</v>
      </c>
    </row>
    <row r="84" spans="1:9" x14ac:dyDescent="0.15">
      <c r="A84" s="99" t="s">
        <v>1030</v>
      </c>
      <c r="B84" s="111" t="s">
        <v>1031</v>
      </c>
      <c r="C84" s="94">
        <v>11.434368189999999</v>
      </c>
      <c r="D84" s="93">
        <v>1.533935665</v>
      </c>
      <c r="E84" s="95">
        <f t="shared" si="3"/>
        <v>6.4542684226590419</v>
      </c>
      <c r="F84" s="94">
        <v>5.4598529999999998</v>
      </c>
      <c r="G84" s="93">
        <v>3.2101670599999999</v>
      </c>
      <c r="H84" s="95">
        <f t="shared" si="4"/>
        <v>0.70080026925452277</v>
      </c>
      <c r="I84" s="96">
        <f t="shared" si="5"/>
        <v>0.47749494412598587</v>
      </c>
    </row>
    <row r="85" spans="1:9" x14ac:dyDescent="0.15">
      <c r="A85" s="99" t="s">
        <v>1033</v>
      </c>
      <c r="B85" s="110" t="s">
        <v>1034</v>
      </c>
      <c r="C85" s="94">
        <v>3.0015693900000002</v>
      </c>
      <c r="D85" s="93">
        <v>1.20333651</v>
      </c>
      <c r="E85" s="95">
        <f t="shared" si="3"/>
        <v>1.4943724095930575</v>
      </c>
      <c r="F85" s="94">
        <v>14.59936441</v>
      </c>
      <c r="G85" s="93">
        <v>3.6393828399999997</v>
      </c>
      <c r="H85" s="95">
        <f t="shared" si="4"/>
        <v>3.0114945450476434</v>
      </c>
      <c r="I85" s="96">
        <f t="shared" si="5"/>
        <v>4.8639103459140749</v>
      </c>
    </row>
    <row r="86" spans="1:9" x14ac:dyDescent="0.15">
      <c r="A86" s="99" t="s">
        <v>1035</v>
      </c>
      <c r="B86" s="110" t="s">
        <v>1036</v>
      </c>
      <c r="C86" s="94">
        <v>2.93214409</v>
      </c>
      <c r="D86" s="93">
        <v>1.1016253999999999</v>
      </c>
      <c r="E86" s="95">
        <f t="shared" si="3"/>
        <v>1.6616525817215182</v>
      </c>
      <c r="F86" s="94">
        <v>18.095087149999998</v>
      </c>
      <c r="G86" s="93">
        <v>2.96134158</v>
      </c>
      <c r="H86" s="95">
        <f t="shared" si="4"/>
        <v>5.1104356458602114</v>
      </c>
      <c r="I86" s="96">
        <f t="shared" si="5"/>
        <v>6.1712816950956864</v>
      </c>
    </row>
    <row r="87" spans="1:9" x14ac:dyDescent="0.15">
      <c r="A87" s="99" t="s">
        <v>1037</v>
      </c>
      <c r="B87" s="111" t="s">
        <v>1038</v>
      </c>
      <c r="C87" s="94">
        <v>5.5787413299999997</v>
      </c>
      <c r="D87" s="93">
        <v>3.8891546899999998</v>
      </c>
      <c r="E87" s="95">
        <f t="shared" si="3"/>
        <v>0.43443544283398006</v>
      </c>
      <c r="F87" s="94">
        <v>25.225271960000001</v>
      </c>
      <c r="G87" s="93">
        <v>10.64595813</v>
      </c>
      <c r="H87" s="95">
        <f t="shared" si="4"/>
        <v>1.3694693941089171</v>
      </c>
      <c r="I87" s="96">
        <f t="shared" si="5"/>
        <v>4.5216780036653894</v>
      </c>
    </row>
    <row r="88" spans="1:9" x14ac:dyDescent="0.15">
      <c r="A88" s="99" t="s">
        <v>1039</v>
      </c>
      <c r="B88" s="111" t="s">
        <v>1040</v>
      </c>
      <c r="C88" s="94">
        <v>9.8324783699999987</v>
      </c>
      <c r="D88" s="93">
        <v>3.9566284</v>
      </c>
      <c r="E88" s="95">
        <f t="shared" si="3"/>
        <v>1.4850649027338525</v>
      </c>
      <c r="F88" s="94">
        <v>1.99677555</v>
      </c>
      <c r="G88" s="93">
        <v>4.1305966099999996</v>
      </c>
      <c r="H88" s="95">
        <f t="shared" si="4"/>
        <v>-0.51658906968405227</v>
      </c>
      <c r="I88" s="96">
        <f t="shared" si="5"/>
        <v>0.20307957717887157</v>
      </c>
    </row>
    <row r="89" spans="1:9" x14ac:dyDescent="0.15">
      <c r="A89" s="99" t="s">
        <v>1041</v>
      </c>
      <c r="B89" s="111" t="s">
        <v>1042</v>
      </c>
      <c r="C89" s="94">
        <v>3.2047175750000001</v>
      </c>
      <c r="D89" s="93">
        <v>1.7813894699999999</v>
      </c>
      <c r="E89" s="95">
        <f t="shared" si="3"/>
        <v>0.79899883151324591</v>
      </c>
      <c r="F89" s="94">
        <v>4.6378514000000006</v>
      </c>
      <c r="G89" s="93">
        <v>2.3595372999999999</v>
      </c>
      <c r="H89" s="95">
        <f t="shared" si="4"/>
        <v>0.96557664081004391</v>
      </c>
      <c r="I89" s="96">
        <f t="shared" si="5"/>
        <v>1.4471950465088956</v>
      </c>
    </row>
    <row r="90" spans="1:9" x14ac:dyDescent="0.15">
      <c r="A90" s="99" t="s">
        <v>1043</v>
      </c>
      <c r="B90" s="111" t="s">
        <v>1044</v>
      </c>
      <c r="C90" s="94">
        <v>26.77241296</v>
      </c>
      <c r="D90" s="93">
        <v>5.1609137149999995</v>
      </c>
      <c r="E90" s="95">
        <f t="shared" si="3"/>
        <v>4.187533533487878</v>
      </c>
      <c r="F90" s="94">
        <v>64.869477899999993</v>
      </c>
      <c r="G90" s="93">
        <v>5.7145530500000001</v>
      </c>
      <c r="H90" s="95">
        <f t="shared" si="4"/>
        <v>10.351627560794102</v>
      </c>
      <c r="I90" s="96">
        <f t="shared" si="5"/>
        <v>2.422997060329223</v>
      </c>
    </row>
    <row r="91" spans="1:9" x14ac:dyDescent="0.15">
      <c r="A91" s="99" t="s">
        <v>1045</v>
      </c>
      <c r="B91" s="110" t="s">
        <v>1046</v>
      </c>
      <c r="C91" s="94">
        <v>13.31378041</v>
      </c>
      <c r="D91" s="93">
        <v>14.326945213</v>
      </c>
      <c r="E91" s="95">
        <f t="shared" si="3"/>
        <v>-7.0717434033367721E-2</v>
      </c>
      <c r="F91" s="94">
        <v>22.807756749999999</v>
      </c>
      <c r="G91" s="93">
        <v>46.751798409999999</v>
      </c>
      <c r="H91" s="95">
        <f t="shared" si="4"/>
        <v>-0.51215231230288838</v>
      </c>
      <c r="I91" s="96">
        <f t="shared" si="5"/>
        <v>1.7130939558586276</v>
      </c>
    </row>
    <row r="92" spans="1:9" x14ac:dyDescent="0.15">
      <c r="A92" s="99" t="s">
        <v>104</v>
      </c>
      <c r="B92" s="110" t="s">
        <v>402</v>
      </c>
      <c r="C92" s="94">
        <v>3.41973386</v>
      </c>
      <c r="D92" s="93">
        <v>3.0531689700000002</v>
      </c>
      <c r="E92" s="95">
        <f t="shared" si="3"/>
        <v>0.12006046622437672</v>
      </c>
      <c r="F92" s="94">
        <v>0.76015189000000005</v>
      </c>
      <c r="G92" s="93">
        <v>2.9307878199999999</v>
      </c>
      <c r="H92" s="95">
        <f t="shared" si="4"/>
        <v>-0.74063223382714893</v>
      </c>
      <c r="I92" s="96">
        <f t="shared" si="5"/>
        <v>0.22228393235256033</v>
      </c>
    </row>
    <row r="93" spans="1:9" x14ac:dyDescent="0.15">
      <c r="A93" s="99" t="s">
        <v>1047</v>
      </c>
      <c r="B93" s="111" t="s">
        <v>1048</v>
      </c>
      <c r="C93" s="94">
        <v>0.91596814999999998</v>
      </c>
      <c r="D93" s="93">
        <v>1.6799976299999999</v>
      </c>
      <c r="E93" s="95">
        <f t="shared" si="3"/>
        <v>-0.45478009394572771</v>
      </c>
      <c r="F93" s="94">
        <v>0.50248680000000001</v>
      </c>
      <c r="G93" s="93">
        <v>2.4251795199999999</v>
      </c>
      <c r="H93" s="95">
        <f t="shared" si="4"/>
        <v>-0.79280428691728355</v>
      </c>
      <c r="I93" s="96">
        <f t="shared" si="5"/>
        <v>0.54858545026920424</v>
      </c>
    </row>
    <row r="94" spans="1:9" x14ac:dyDescent="0.15">
      <c r="A94" s="99" t="s">
        <v>1049</v>
      </c>
      <c r="B94" s="111" t="s">
        <v>1050</v>
      </c>
      <c r="C94" s="94">
        <v>1.1802786599999999</v>
      </c>
      <c r="D94" s="93">
        <v>0.97746435499999995</v>
      </c>
      <c r="E94" s="95">
        <f t="shared" si="3"/>
        <v>0.20749023119109022</v>
      </c>
      <c r="F94" s="94">
        <v>22.101751879999998</v>
      </c>
      <c r="G94" s="93">
        <v>0.71545230000000004</v>
      </c>
      <c r="H94" s="95">
        <f t="shared" si="4"/>
        <v>29.891999201064834</v>
      </c>
      <c r="I94" s="96">
        <f t="shared" si="5"/>
        <v>18.725876040154787</v>
      </c>
    </row>
    <row r="95" spans="1:9" x14ac:dyDescent="0.15">
      <c r="A95" s="99" t="s">
        <v>1051</v>
      </c>
      <c r="B95" s="110" t="s">
        <v>1052</v>
      </c>
      <c r="C95" s="94">
        <v>7.7590368669999998</v>
      </c>
      <c r="D95" s="93">
        <v>4.2857677920000006</v>
      </c>
      <c r="E95" s="95">
        <f t="shared" si="3"/>
        <v>0.81041933291004553</v>
      </c>
      <c r="F95" s="94">
        <v>27.026846920000001</v>
      </c>
      <c r="G95" s="93">
        <v>20.301791739999999</v>
      </c>
      <c r="H95" s="95">
        <f t="shared" si="4"/>
        <v>0.33125426889045628</v>
      </c>
      <c r="I95" s="96">
        <f t="shared" si="5"/>
        <v>3.483273424688575</v>
      </c>
    </row>
    <row r="96" spans="1:9" x14ac:dyDescent="0.15">
      <c r="A96" s="99" t="s">
        <v>1053</v>
      </c>
      <c r="B96" s="110" t="s">
        <v>1054</v>
      </c>
      <c r="C96" s="94">
        <v>52.409559373</v>
      </c>
      <c r="D96" s="93">
        <v>58.472346389000002</v>
      </c>
      <c r="E96" s="95">
        <f t="shared" si="3"/>
        <v>-0.10368639862108475</v>
      </c>
      <c r="F96" s="94">
        <v>35.228690010000001</v>
      </c>
      <c r="G96" s="93">
        <v>86.600254200000009</v>
      </c>
      <c r="H96" s="95">
        <f t="shared" si="4"/>
        <v>-0.59320338796418914</v>
      </c>
      <c r="I96" s="96">
        <f t="shared" si="5"/>
        <v>0.67218061802955886</v>
      </c>
    </row>
    <row r="97" spans="1:9" x14ac:dyDescent="0.15">
      <c r="A97" s="111" t="s">
        <v>323</v>
      </c>
      <c r="B97" s="110" t="s">
        <v>324</v>
      </c>
      <c r="C97" s="94">
        <v>4.5703493909999997</v>
      </c>
      <c r="D97" s="93">
        <v>2.7797555479999998</v>
      </c>
      <c r="E97" s="95">
        <f t="shared" si="3"/>
        <v>0.64415514676760344</v>
      </c>
      <c r="F97" s="94">
        <v>6.1280884200000001</v>
      </c>
      <c r="G97" s="93">
        <v>8.0053984800000002</v>
      </c>
      <c r="H97" s="95">
        <f t="shared" si="4"/>
        <v>-0.23450551083623261</v>
      </c>
      <c r="I97" s="96">
        <f t="shared" si="5"/>
        <v>1.3408358739634925</v>
      </c>
    </row>
    <row r="98" spans="1:9" x14ac:dyDescent="0.15">
      <c r="A98" s="99" t="s">
        <v>315</v>
      </c>
      <c r="B98" s="110" t="s">
        <v>1055</v>
      </c>
      <c r="C98" s="94">
        <v>505.63533721900001</v>
      </c>
      <c r="D98" s="93">
        <v>679.21696624600008</v>
      </c>
      <c r="E98" s="95">
        <f t="shared" si="3"/>
        <v>-0.25556138561493469</v>
      </c>
      <c r="F98" s="94">
        <v>550.40792835000002</v>
      </c>
      <c r="G98" s="93">
        <v>1199.5323207899999</v>
      </c>
      <c r="H98" s="95">
        <f t="shared" si="4"/>
        <v>-0.54114789671735819</v>
      </c>
      <c r="I98" s="96">
        <f t="shared" si="5"/>
        <v>1.0885471956474597</v>
      </c>
    </row>
    <row r="99" spans="1:9" x14ac:dyDescent="0.15">
      <c r="A99" s="114" t="s">
        <v>380</v>
      </c>
      <c r="B99" s="25" t="s">
        <v>316</v>
      </c>
      <c r="C99" s="94">
        <v>11.064750732</v>
      </c>
      <c r="D99" s="93">
        <v>20.403191340999999</v>
      </c>
      <c r="E99" s="95">
        <f t="shared" si="3"/>
        <v>-0.45769509548413145</v>
      </c>
      <c r="F99" s="94">
        <v>33.447596799999999</v>
      </c>
      <c r="G99" s="93">
        <v>78.001162269999995</v>
      </c>
      <c r="H99" s="95">
        <f t="shared" si="4"/>
        <v>-0.5711910460484988</v>
      </c>
      <c r="I99" s="96">
        <f t="shared" si="5"/>
        <v>3.0228965487010302</v>
      </c>
    </row>
    <row r="100" spans="1:9" x14ac:dyDescent="0.15">
      <c r="A100" s="99" t="s">
        <v>40</v>
      </c>
      <c r="B100" s="110" t="s">
        <v>61</v>
      </c>
      <c r="C100" s="94">
        <v>2.9143180000000001E-2</v>
      </c>
      <c r="D100" s="93">
        <v>6.1546238099999995</v>
      </c>
      <c r="E100" s="95">
        <f t="shared" si="3"/>
        <v>-0.99526483162908375</v>
      </c>
      <c r="F100" s="94">
        <v>2.602289E-2</v>
      </c>
      <c r="G100" s="93">
        <v>6.0617517000000003</v>
      </c>
      <c r="H100" s="95">
        <f t="shared" si="4"/>
        <v>-0.99570703465138632</v>
      </c>
      <c r="I100" s="96">
        <f t="shared" si="5"/>
        <v>0.89293241163112602</v>
      </c>
    </row>
    <row r="101" spans="1:9" x14ac:dyDescent="0.15">
      <c r="A101" s="99" t="s">
        <v>1093</v>
      </c>
      <c r="B101" s="110" t="s">
        <v>1094</v>
      </c>
      <c r="C101" s="94">
        <v>14.274215310000001</v>
      </c>
      <c r="D101" s="93">
        <v>0</v>
      </c>
      <c r="E101" s="95" t="str">
        <f t="shared" si="3"/>
        <v/>
      </c>
      <c r="F101" s="94">
        <v>13.49001161</v>
      </c>
      <c r="G101" s="93">
        <v>1.24955438</v>
      </c>
      <c r="H101" s="95">
        <f t="shared" si="4"/>
        <v>9.7958579681822258</v>
      </c>
      <c r="I101" s="96">
        <f t="shared" si="5"/>
        <v>0.94506151946225614</v>
      </c>
    </row>
    <row r="102" spans="1:9" x14ac:dyDescent="0.15">
      <c r="A102" s="99" t="s">
        <v>1095</v>
      </c>
      <c r="B102" s="110" t="s">
        <v>1096</v>
      </c>
      <c r="C102" s="94">
        <v>2.9924097000000001</v>
      </c>
      <c r="D102" s="93">
        <v>0</v>
      </c>
      <c r="E102" s="95" t="str">
        <f t="shared" si="3"/>
        <v/>
      </c>
      <c r="F102" s="94">
        <v>1.31924</v>
      </c>
      <c r="G102" s="93">
        <v>0</v>
      </c>
      <c r="H102" s="95" t="str">
        <f t="shared" si="4"/>
        <v/>
      </c>
      <c r="I102" s="96">
        <f t="shared" si="5"/>
        <v>0.44086209184524427</v>
      </c>
    </row>
    <row r="103" spans="1:9" x14ac:dyDescent="0.15">
      <c r="A103" s="99" t="s">
        <v>1056</v>
      </c>
      <c r="B103" s="110" t="s">
        <v>1057</v>
      </c>
      <c r="C103" s="94">
        <v>0.17399341000000002</v>
      </c>
      <c r="D103" s="93">
        <v>1.6509912199999999</v>
      </c>
      <c r="E103" s="95">
        <f t="shared" si="3"/>
        <v>-0.89461275875228452</v>
      </c>
      <c r="F103" s="94">
        <v>31.616000333963701</v>
      </c>
      <c r="G103" s="93">
        <v>29.31995935368305</v>
      </c>
      <c r="H103" s="95">
        <f t="shared" si="4"/>
        <v>7.8309828215782806E-2</v>
      </c>
      <c r="I103" s="96">
        <f t="shared" si="5"/>
        <v>181.7080332753045</v>
      </c>
    </row>
    <row r="104" spans="1:9" x14ac:dyDescent="0.15">
      <c r="A104" s="114" t="s">
        <v>163</v>
      </c>
      <c r="B104" s="25" t="s">
        <v>164</v>
      </c>
      <c r="C104" s="94">
        <v>7.9833219999999996E-2</v>
      </c>
      <c r="D104" s="93">
        <v>1.96145E-3</v>
      </c>
      <c r="E104" s="95">
        <f t="shared" si="3"/>
        <v>39.701124168344847</v>
      </c>
      <c r="F104" s="94">
        <v>8.1784619999999988E-2</v>
      </c>
      <c r="G104" s="93">
        <v>13.73739016</v>
      </c>
      <c r="H104" s="95">
        <f t="shared" si="4"/>
        <v>-0.99404656786715306</v>
      </c>
      <c r="I104" s="96">
        <f t="shared" si="5"/>
        <v>1.0244434585001081</v>
      </c>
    </row>
    <row r="105" spans="1:9" x14ac:dyDescent="0.15">
      <c r="A105" s="99" t="s">
        <v>1058</v>
      </c>
      <c r="B105" s="110" t="s">
        <v>1059</v>
      </c>
      <c r="C105" s="94">
        <v>55.026171931999997</v>
      </c>
      <c r="D105" s="93">
        <v>16.788968212</v>
      </c>
      <c r="E105" s="95">
        <f t="shared" si="3"/>
        <v>2.2775195733987847</v>
      </c>
      <c r="F105" s="94">
        <v>57.760402229999997</v>
      </c>
      <c r="G105" s="93">
        <v>37.09005149</v>
      </c>
      <c r="H105" s="95">
        <f t="shared" si="4"/>
        <v>0.55730175369459967</v>
      </c>
      <c r="I105" s="96">
        <f t="shared" si="5"/>
        <v>1.0496896331690835</v>
      </c>
    </row>
    <row r="106" spans="1:9" x14ac:dyDescent="0.15">
      <c r="A106" s="99" t="s">
        <v>381</v>
      </c>
      <c r="B106" s="110" t="s">
        <v>1060</v>
      </c>
      <c r="C106" s="94">
        <v>14.578237660000001</v>
      </c>
      <c r="D106" s="93">
        <v>4.9100562829999994</v>
      </c>
      <c r="E106" s="95">
        <f t="shared" si="3"/>
        <v>1.9690571390136555</v>
      </c>
      <c r="F106" s="94">
        <v>43.764801920000004</v>
      </c>
      <c r="G106" s="93">
        <v>60.492366709999999</v>
      </c>
      <c r="H106" s="95">
        <f t="shared" si="4"/>
        <v>-0.27652356321570004</v>
      </c>
      <c r="I106" s="96">
        <f t="shared" si="5"/>
        <v>3.002063962784923</v>
      </c>
    </row>
    <row r="107" spans="1:9" x14ac:dyDescent="0.15">
      <c r="A107" s="99" t="s">
        <v>382</v>
      </c>
      <c r="B107" s="110" t="s">
        <v>1061</v>
      </c>
      <c r="C107" s="94">
        <v>13.783199310000001</v>
      </c>
      <c r="D107" s="93">
        <v>15.89134808</v>
      </c>
      <c r="E107" s="95">
        <f t="shared" si="3"/>
        <v>-0.13266015943941234</v>
      </c>
      <c r="F107" s="94">
        <v>24.46168935</v>
      </c>
      <c r="G107" s="93">
        <v>85.43148042</v>
      </c>
      <c r="H107" s="95">
        <f t="shared" si="4"/>
        <v>-0.71366890483764367</v>
      </c>
      <c r="I107" s="96">
        <f t="shared" si="5"/>
        <v>1.7747468348841573</v>
      </c>
    </row>
    <row r="108" spans="1:9" x14ac:dyDescent="0.15">
      <c r="A108" s="99" t="s">
        <v>383</v>
      </c>
      <c r="B108" s="110" t="s">
        <v>1062</v>
      </c>
      <c r="C108" s="94">
        <v>61.754748653999997</v>
      </c>
      <c r="D108" s="93">
        <v>77.515520840000008</v>
      </c>
      <c r="E108" s="95">
        <f t="shared" si="3"/>
        <v>-0.20332408290891657</v>
      </c>
      <c r="F108" s="94">
        <v>153.18985691</v>
      </c>
      <c r="G108" s="93">
        <v>142.37343983000002</v>
      </c>
      <c r="H108" s="95">
        <f t="shared" si="4"/>
        <v>7.5972155290447763E-2</v>
      </c>
      <c r="I108" s="96">
        <f t="shared" si="5"/>
        <v>2.4806166367592777</v>
      </c>
    </row>
    <row r="109" spans="1:9" x14ac:dyDescent="0.15">
      <c r="A109" s="111" t="s">
        <v>384</v>
      </c>
      <c r="B109" s="110" t="s">
        <v>1063</v>
      </c>
      <c r="C109" s="94">
        <v>0.42735664000000001</v>
      </c>
      <c r="D109" s="93">
        <v>7.3055066500000008</v>
      </c>
      <c r="E109" s="95">
        <f t="shared" si="3"/>
        <v>-0.94150212155374602</v>
      </c>
      <c r="F109" s="94">
        <v>4.3213714599999999</v>
      </c>
      <c r="G109" s="93">
        <v>13.141446999999999</v>
      </c>
      <c r="H109" s="95">
        <f t="shared" si="4"/>
        <v>-0.6711647157272711</v>
      </c>
      <c r="I109" s="96">
        <f t="shared" si="5"/>
        <v>10.111862214191875</v>
      </c>
    </row>
    <row r="110" spans="1:9" x14ac:dyDescent="0.15">
      <c r="A110" s="99" t="s">
        <v>385</v>
      </c>
      <c r="B110" s="110" t="s">
        <v>1064</v>
      </c>
      <c r="C110" s="94">
        <v>0.10366494999999999</v>
      </c>
      <c r="D110" s="93">
        <v>2.1507621000000001</v>
      </c>
      <c r="E110" s="95">
        <f t="shared" si="3"/>
        <v>-0.95180082911076036</v>
      </c>
      <c r="F110" s="94">
        <v>0.55470015000000006</v>
      </c>
      <c r="G110" s="93">
        <v>2.97863817</v>
      </c>
      <c r="H110" s="95">
        <f t="shared" si="4"/>
        <v>-0.8137739066171974</v>
      </c>
      <c r="I110" s="96">
        <f t="shared" si="5"/>
        <v>5.3508939135165754</v>
      </c>
    </row>
    <row r="111" spans="1:9" x14ac:dyDescent="0.15">
      <c r="A111" s="99" t="s">
        <v>386</v>
      </c>
      <c r="B111" s="111" t="s">
        <v>1065</v>
      </c>
      <c r="C111" s="94">
        <v>50.631345108000005</v>
      </c>
      <c r="D111" s="93">
        <v>36.302048321000001</v>
      </c>
      <c r="E111" s="95">
        <f t="shared" si="3"/>
        <v>0.39472419463203656</v>
      </c>
      <c r="F111" s="94">
        <v>136.10243116000001</v>
      </c>
      <c r="G111" s="93">
        <v>92.817258340000009</v>
      </c>
      <c r="H111" s="95">
        <f t="shared" si="4"/>
        <v>0.46634832351373245</v>
      </c>
      <c r="I111" s="96">
        <f t="shared" si="5"/>
        <v>2.6881061696007587</v>
      </c>
    </row>
    <row r="112" spans="1:9" x14ac:dyDescent="0.15">
      <c r="A112" s="99" t="s">
        <v>387</v>
      </c>
      <c r="B112" s="111" t="s">
        <v>1066</v>
      </c>
      <c r="C112" s="94">
        <v>49.503431854999995</v>
      </c>
      <c r="D112" s="93">
        <v>75.480414594999999</v>
      </c>
      <c r="E112" s="95">
        <f t="shared" si="3"/>
        <v>-0.3441552736479111</v>
      </c>
      <c r="F112" s="94">
        <v>159.69783784000001</v>
      </c>
      <c r="G112" s="93">
        <v>218.24633405</v>
      </c>
      <c r="H112" s="95">
        <f t="shared" si="4"/>
        <v>-0.26826794807277998</v>
      </c>
      <c r="I112" s="96">
        <f t="shared" si="5"/>
        <v>3.2259952867059671</v>
      </c>
    </row>
    <row r="113" spans="1:9" x14ac:dyDescent="0.15">
      <c r="A113" s="99" t="s">
        <v>388</v>
      </c>
      <c r="B113" s="111" t="s">
        <v>1067</v>
      </c>
      <c r="C113" s="94">
        <v>20.549631290000001</v>
      </c>
      <c r="D113" s="93">
        <v>19.019495489999997</v>
      </c>
      <c r="E113" s="95">
        <f t="shared" si="3"/>
        <v>8.045091421086914E-2</v>
      </c>
      <c r="F113" s="94">
        <v>122.87449615000001</v>
      </c>
      <c r="G113" s="93">
        <v>83.983171799999994</v>
      </c>
      <c r="H113" s="95">
        <f t="shared" si="4"/>
        <v>0.46308472895756991</v>
      </c>
      <c r="I113" s="96">
        <f t="shared" si="5"/>
        <v>5.9794014995195575</v>
      </c>
    </row>
    <row r="114" spans="1:9" x14ac:dyDescent="0.15">
      <c r="A114" s="99" t="s">
        <v>389</v>
      </c>
      <c r="B114" s="111" t="s">
        <v>1068</v>
      </c>
      <c r="C114" s="94">
        <v>60.678826163000004</v>
      </c>
      <c r="D114" s="93">
        <v>53.019702193999997</v>
      </c>
      <c r="E114" s="95">
        <f t="shared" si="3"/>
        <v>0.14445807222709672</v>
      </c>
      <c r="F114" s="94">
        <v>132.28235293</v>
      </c>
      <c r="G114" s="93">
        <v>132.26265891</v>
      </c>
      <c r="H114" s="95">
        <f t="shared" si="4"/>
        <v>1.4890083234608831E-4</v>
      </c>
      <c r="I114" s="96">
        <f t="shared" si="5"/>
        <v>2.1800413965598682</v>
      </c>
    </row>
    <row r="115" spans="1:9" x14ac:dyDescent="0.15">
      <c r="A115" s="99" t="s">
        <v>390</v>
      </c>
      <c r="B115" s="111" t="s">
        <v>1069</v>
      </c>
      <c r="C115" s="94">
        <v>11.297230151000001</v>
      </c>
      <c r="D115" s="93">
        <v>17.181257109000001</v>
      </c>
      <c r="E115" s="95">
        <f t="shared" si="3"/>
        <v>-0.34246777873533996</v>
      </c>
      <c r="F115" s="94">
        <v>26.639919260000003</v>
      </c>
      <c r="G115" s="93">
        <v>33.483395829999999</v>
      </c>
      <c r="H115" s="95">
        <f t="shared" si="4"/>
        <v>-0.2043841850672885</v>
      </c>
      <c r="I115" s="96">
        <f t="shared" si="5"/>
        <v>2.3580929930547541</v>
      </c>
    </row>
    <row r="116" spans="1:9" x14ac:dyDescent="0.15">
      <c r="A116" s="99" t="s">
        <v>1070</v>
      </c>
      <c r="B116" s="111" t="s">
        <v>1071</v>
      </c>
      <c r="C116" s="94">
        <v>30.391852329999999</v>
      </c>
      <c r="D116" s="93">
        <v>31.891533079999999</v>
      </c>
      <c r="E116" s="95">
        <f t="shared" si="3"/>
        <v>-4.7024416989865148E-2</v>
      </c>
      <c r="F116" s="94">
        <v>48.940088590000002</v>
      </c>
      <c r="G116" s="93">
        <v>63.289945530000004</v>
      </c>
      <c r="H116" s="95">
        <f t="shared" si="4"/>
        <v>-0.22673201595975523</v>
      </c>
      <c r="I116" s="96">
        <f t="shared" si="5"/>
        <v>1.6103029212764013</v>
      </c>
    </row>
    <row r="117" spans="1:9" x14ac:dyDescent="0.15">
      <c r="A117" s="99" t="s">
        <v>391</v>
      </c>
      <c r="B117" s="111" t="s">
        <v>1072</v>
      </c>
      <c r="C117" s="94">
        <v>15.975395320000001</v>
      </c>
      <c r="D117" s="93">
        <v>9.1412416499999996</v>
      </c>
      <c r="E117" s="95">
        <f t="shared" si="3"/>
        <v>0.74761765760781529</v>
      </c>
      <c r="F117" s="94">
        <v>29.204646420000003</v>
      </c>
      <c r="G117" s="93">
        <v>20.64908075</v>
      </c>
      <c r="H117" s="95">
        <f t="shared" si="4"/>
        <v>0.4143315517810644</v>
      </c>
      <c r="I117" s="96">
        <f t="shared" si="5"/>
        <v>1.8281016422446816</v>
      </c>
    </row>
    <row r="118" spans="1:9" x14ac:dyDescent="0.15">
      <c r="A118" s="99" t="s">
        <v>1073</v>
      </c>
      <c r="B118" s="111" t="s">
        <v>1074</v>
      </c>
      <c r="C118" s="94">
        <v>0</v>
      </c>
      <c r="D118" s="93">
        <v>0.10921</v>
      </c>
      <c r="E118" s="95">
        <f t="shared" si="3"/>
        <v>-1</v>
      </c>
      <c r="F118" s="94">
        <v>6.4999161500000007</v>
      </c>
      <c r="G118" s="93">
        <v>1.6147899999999999</v>
      </c>
      <c r="H118" s="95">
        <f t="shared" si="4"/>
        <v>3.0252392880808037</v>
      </c>
      <c r="I118" s="96" t="str">
        <f t="shared" si="5"/>
        <v/>
      </c>
    </row>
    <row r="119" spans="1:9" x14ac:dyDescent="0.15">
      <c r="A119" s="99" t="s">
        <v>392</v>
      </c>
      <c r="B119" s="111" t="s">
        <v>1075</v>
      </c>
      <c r="C119" s="94">
        <v>15.81031224</v>
      </c>
      <c r="D119" s="93">
        <v>91.630340510000011</v>
      </c>
      <c r="E119" s="95">
        <f t="shared" si="3"/>
        <v>-0.8274554896118218</v>
      </c>
      <c r="F119" s="94">
        <v>30.11817799</v>
      </c>
      <c r="G119" s="93">
        <v>393.29590529000001</v>
      </c>
      <c r="H119" s="95">
        <f t="shared" si="4"/>
        <v>-0.92342107409485463</v>
      </c>
      <c r="I119" s="96">
        <f t="shared" si="5"/>
        <v>1.9049704732460109</v>
      </c>
    </row>
    <row r="120" spans="1:9" x14ac:dyDescent="0.15">
      <c r="A120" s="99" t="s">
        <v>1296</v>
      </c>
      <c r="B120" s="112" t="s">
        <v>1297</v>
      </c>
      <c r="C120" s="94">
        <v>0</v>
      </c>
      <c r="D120" s="93">
        <v>1.6131E-2</v>
      </c>
      <c r="E120" s="95">
        <f t="shared" si="3"/>
        <v>-1</v>
      </c>
      <c r="F120" s="94">
        <v>1.6131E-2</v>
      </c>
      <c r="G120" s="93">
        <v>0</v>
      </c>
      <c r="H120" s="95" t="str">
        <f t="shared" si="4"/>
        <v/>
      </c>
      <c r="I120" s="96" t="str">
        <f t="shared" si="5"/>
        <v/>
      </c>
    </row>
    <row r="121" spans="1:9" x14ac:dyDescent="0.15">
      <c r="A121" s="99" t="s">
        <v>1294</v>
      </c>
      <c r="B121" s="112" t="s">
        <v>1295</v>
      </c>
      <c r="C121" s="94">
        <v>0.64745593000000001</v>
      </c>
      <c r="D121" s="93">
        <v>0</v>
      </c>
      <c r="E121" s="95" t="str">
        <f t="shared" si="3"/>
        <v/>
      </c>
      <c r="F121" s="94">
        <v>5.4727856900000003</v>
      </c>
      <c r="G121" s="93">
        <v>0</v>
      </c>
      <c r="H121" s="95" t="str">
        <f t="shared" si="4"/>
        <v/>
      </c>
      <c r="I121" s="96">
        <f t="shared" si="5"/>
        <v>8.4527539812632497</v>
      </c>
    </row>
    <row r="122" spans="1:9" x14ac:dyDescent="0.15">
      <c r="A122" s="99" t="s">
        <v>1076</v>
      </c>
      <c r="B122" s="111" t="s">
        <v>1077</v>
      </c>
      <c r="C122" s="94">
        <v>0.55508137999999996</v>
      </c>
      <c r="D122" s="93">
        <v>1.903915</v>
      </c>
      <c r="E122" s="95">
        <f t="shared" si="3"/>
        <v>-0.70845264625784243</v>
      </c>
      <c r="F122" s="94">
        <v>2.7135038199999997</v>
      </c>
      <c r="G122" s="93">
        <v>0.27207500000000001</v>
      </c>
      <c r="H122" s="95">
        <f t="shared" si="4"/>
        <v>8.9733669760176404</v>
      </c>
      <c r="I122" s="96">
        <f t="shared" si="5"/>
        <v>4.8884792712737006</v>
      </c>
    </row>
    <row r="123" spans="1:9" x14ac:dyDescent="0.15">
      <c r="A123" s="99" t="s">
        <v>393</v>
      </c>
      <c r="B123" s="111" t="s">
        <v>1078</v>
      </c>
      <c r="C123" s="94">
        <v>1.7154350300000001</v>
      </c>
      <c r="D123" s="93">
        <v>1.9530311899999999</v>
      </c>
      <c r="E123" s="95">
        <f t="shared" si="3"/>
        <v>-0.1216550771009447</v>
      </c>
      <c r="F123" s="94">
        <v>4.72120695</v>
      </c>
      <c r="G123" s="93">
        <v>2.0534658800000001</v>
      </c>
      <c r="H123" s="95">
        <f t="shared" si="4"/>
        <v>1.2991406850159106</v>
      </c>
      <c r="I123" s="96">
        <f t="shared" si="5"/>
        <v>2.7521922237999301</v>
      </c>
    </row>
    <row r="124" spans="1:9" x14ac:dyDescent="0.15">
      <c r="A124" s="99" t="s">
        <v>1321</v>
      </c>
      <c r="B124" s="112" t="s">
        <v>1322</v>
      </c>
      <c r="C124" s="94">
        <v>0</v>
      </c>
      <c r="D124" s="93">
        <v>1.0961E-2</v>
      </c>
      <c r="E124" s="95">
        <f t="shared" si="3"/>
        <v>-1</v>
      </c>
      <c r="F124" s="94">
        <v>0</v>
      </c>
      <c r="G124" s="93">
        <v>2.1937349999999998E-2</v>
      </c>
      <c r="H124" s="95">
        <f t="shared" si="4"/>
        <v>-1</v>
      </c>
      <c r="I124" s="96" t="str">
        <f t="shared" si="5"/>
        <v/>
      </c>
    </row>
    <row r="125" spans="1:9" x14ac:dyDescent="0.15">
      <c r="A125" s="99" t="s">
        <v>1332</v>
      </c>
      <c r="B125" s="112" t="s">
        <v>1333</v>
      </c>
      <c r="C125" s="94">
        <v>2.98578E-2</v>
      </c>
      <c r="D125" s="93">
        <v>0</v>
      </c>
      <c r="E125" s="95" t="str">
        <f t="shared" si="3"/>
        <v/>
      </c>
      <c r="F125" s="94">
        <v>5.9305400000000001E-2</v>
      </c>
      <c r="G125" s="93">
        <v>0</v>
      </c>
      <c r="H125" s="95" t="str">
        <f t="shared" si="4"/>
        <v/>
      </c>
      <c r="I125" s="96">
        <f t="shared" si="5"/>
        <v>1.9862615463965865</v>
      </c>
    </row>
    <row r="126" spans="1:9" x14ac:dyDescent="0.15">
      <c r="A126" s="99" t="s">
        <v>394</v>
      </c>
      <c r="B126" s="110" t="s">
        <v>322</v>
      </c>
      <c r="C126" s="94">
        <v>55.50118999</v>
      </c>
      <c r="D126" s="93">
        <v>12.397566401000001</v>
      </c>
      <c r="E126" s="95">
        <f t="shared" si="3"/>
        <v>3.4767810225661071</v>
      </c>
      <c r="F126" s="94">
        <v>73.642735930000001</v>
      </c>
      <c r="G126" s="93">
        <v>15.88995285</v>
      </c>
      <c r="H126" s="95">
        <f t="shared" si="4"/>
        <v>3.6345471648142746</v>
      </c>
      <c r="I126" s="96">
        <f t="shared" si="5"/>
        <v>1.3268676931660146</v>
      </c>
    </row>
    <row r="127" spans="1:9" x14ac:dyDescent="0.15">
      <c r="A127" s="99" t="s">
        <v>1079</v>
      </c>
      <c r="B127" s="111" t="s">
        <v>1080</v>
      </c>
      <c r="C127" s="94">
        <v>3.90893E-2</v>
      </c>
      <c r="D127" s="93">
        <v>2.5263169999999998E-2</v>
      </c>
      <c r="E127" s="95">
        <f t="shared" si="3"/>
        <v>0.54728405025972604</v>
      </c>
      <c r="F127" s="94">
        <v>3.90893E-2</v>
      </c>
      <c r="G127" s="93">
        <v>2.7446680000000001E-2</v>
      </c>
      <c r="H127" s="95">
        <f t="shared" si="4"/>
        <v>0.42419046675226291</v>
      </c>
      <c r="I127" s="96">
        <f t="shared" si="5"/>
        <v>1</v>
      </c>
    </row>
    <row r="128" spans="1:9" x14ac:dyDescent="0.15">
      <c r="A128" s="99" t="s">
        <v>1081</v>
      </c>
      <c r="B128" s="111" t="s">
        <v>1082</v>
      </c>
      <c r="C128" s="94">
        <v>1.5289127579999999</v>
      </c>
      <c r="D128" s="93">
        <v>1.3543961899999999</v>
      </c>
      <c r="E128" s="95">
        <f t="shared" si="3"/>
        <v>0.12885193364284353</v>
      </c>
      <c r="F128" s="94">
        <v>2.8869612400000002</v>
      </c>
      <c r="G128" s="93">
        <v>1.7985936299999998</v>
      </c>
      <c r="H128" s="95">
        <f t="shared" si="4"/>
        <v>0.60512146370717468</v>
      </c>
      <c r="I128" s="96">
        <f t="shared" si="5"/>
        <v>1.8882445874652061</v>
      </c>
    </row>
    <row r="129" spans="1:9" x14ac:dyDescent="0.15">
      <c r="A129" s="114" t="s">
        <v>1668</v>
      </c>
      <c r="B129" s="25" t="s">
        <v>1669</v>
      </c>
      <c r="C129" s="94">
        <v>20.802750449999998</v>
      </c>
      <c r="D129" s="93">
        <v>5.5871135199999999</v>
      </c>
      <c r="E129" s="95">
        <f t="shared" si="3"/>
        <v>2.7233448677090775</v>
      </c>
      <c r="F129" s="94">
        <v>36.383799520000004</v>
      </c>
      <c r="G129" s="93">
        <v>23.788358260000003</v>
      </c>
      <c r="H129" s="95">
        <f t="shared" si="4"/>
        <v>0.52947921509905838</v>
      </c>
      <c r="I129" s="96">
        <f t="shared" si="5"/>
        <v>1.7489898562908544</v>
      </c>
    </row>
    <row r="130" spans="1:9" x14ac:dyDescent="0.15">
      <c r="A130" s="99" t="s">
        <v>1083</v>
      </c>
      <c r="B130" s="111" t="s">
        <v>1084</v>
      </c>
      <c r="C130" s="94">
        <v>45.795843707000003</v>
      </c>
      <c r="D130" s="93">
        <v>47.143798576999998</v>
      </c>
      <c r="E130" s="95">
        <f t="shared" si="3"/>
        <v>-2.8592411105744509E-2</v>
      </c>
      <c r="F130" s="94">
        <v>53.723537590000007</v>
      </c>
      <c r="G130" s="93">
        <v>78.596196459999987</v>
      </c>
      <c r="H130" s="95">
        <f t="shared" si="4"/>
        <v>-0.31646135551430199</v>
      </c>
      <c r="I130" s="96">
        <f t="shared" si="5"/>
        <v>1.1731094623721985</v>
      </c>
    </row>
    <row r="131" spans="1:9" x14ac:dyDescent="0.15">
      <c r="A131" s="99" t="s">
        <v>1085</v>
      </c>
      <c r="B131" s="111" t="s">
        <v>1086</v>
      </c>
      <c r="C131" s="94">
        <v>34.242620393999999</v>
      </c>
      <c r="D131" s="93">
        <v>28.324654585000001</v>
      </c>
      <c r="E131" s="95">
        <f t="shared" si="3"/>
        <v>0.20893337961953473</v>
      </c>
      <c r="F131" s="94">
        <v>75.777390690000004</v>
      </c>
      <c r="G131" s="93">
        <v>41.857077070000003</v>
      </c>
      <c r="H131" s="95">
        <f t="shared" si="4"/>
        <v>0.81038419293523778</v>
      </c>
      <c r="I131" s="96">
        <f t="shared" si="5"/>
        <v>2.2129553701818256</v>
      </c>
    </row>
    <row r="132" spans="1:9" x14ac:dyDescent="0.15">
      <c r="A132" s="99" t="s">
        <v>1087</v>
      </c>
      <c r="B132" s="110" t="s">
        <v>1088</v>
      </c>
      <c r="C132" s="94">
        <v>1.797015163</v>
      </c>
      <c r="D132" s="93">
        <v>0.68555344200000001</v>
      </c>
      <c r="E132" s="95">
        <f t="shared" si="3"/>
        <v>1.6212619657447509</v>
      </c>
      <c r="F132" s="94">
        <v>2.80932198</v>
      </c>
      <c r="G132" s="93">
        <v>0.68879994</v>
      </c>
      <c r="H132" s="95">
        <f t="shared" si="4"/>
        <v>3.0785746584124265</v>
      </c>
      <c r="I132" s="96">
        <f t="shared" si="5"/>
        <v>1.5633268087232051</v>
      </c>
    </row>
    <row r="133" spans="1:9" x14ac:dyDescent="0.15">
      <c r="A133" s="99" t="s">
        <v>1089</v>
      </c>
      <c r="B133" s="110" t="s">
        <v>1090</v>
      </c>
      <c r="C133" s="94">
        <v>15.514275551000001</v>
      </c>
      <c r="D133" s="93">
        <v>18.636281280999999</v>
      </c>
      <c r="E133" s="95">
        <f t="shared" si="3"/>
        <v>-0.16752299897849976</v>
      </c>
      <c r="F133" s="94">
        <v>15.050692769999999</v>
      </c>
      <c r="G133" s="93">
        <v>34.806932709999998</v>
      </c>
      <c r="H133" s="95">
        <f t="shared" si="4"/>
        <v>-0.56759497036416684</v>
      </c>
      <c r="I133" s="96">
        <f t="shared" si="5"/>
        <v>0.97011895402553161</v>
      </c>
    </row>
    <row r="134" spans="1:9" x14ac:dyDescent="0.15">
      <c r="A134" s="99" t="s">
        <v>1091</v>
      </c>
      <c r="B134" s="111" t="s">
        <v>1092</v>
      </c>
      <c r="C134" s="94">
        <v>80.373165518000008</v>
      </c>
      <c r="D134" s="93">
        <v>83.702111896999995</v>
      </c>
      <c r="E134" s="95">
        <f t="shared" si="3"/>
        <v>-3.9771354671390369E-2</v>
      </c>
      <c r="F134" s="94">
        <v>203.25003748</v>
      </c>
      <c r="G134" s="93">
        <v>138.40889587999999</v>
      </c>
      <c r="H134" s="95">
        <f t="shared" si="4"/>
        <v>0.4684752463903552</v>
      </c>
      <c r="I134" s="96">
        <f t="shared" si="5"/>
        <v>2.5288295685514721</v>
      </c>
    </row>
    <row r="135" spans="1:9" x14ac:dyDescent="0.15">
      <c r="A135" s="99" t="s">
        <v>1145</v>
      </c>
      <c r="B135" s="111" t="s">
        <v>1146</v>
      </c>
      <c r="C135" s="94">
        <v>0.29246696</v>
      </c>
      <c r="D135" s="93">
        <v>5.6762510000000002E-2</v>
      </c>
      <c r="E135" s="95">
        <f t="shared" ref="E135:E198" si="6">IF(ISERROR(C135/D135-1),"",(C135/D135-1))</f>
        <v>4.1524670068325022</v>
      </c>
      <c r="F135" s="94">
        <v>0.42725437999999999</v>
      </c>
      <c r="G135" s="93">
        <v>7.3225830000000006E-2</v>
      </c>
      <c r="H135" s="95">
        <f t="shared" ref="H135:H198" si="7">IF(ISERROR(F135/G135-1),"",(F135/G135-1))</f>
        <v>4.8347495685607109</v>
      </c>
      <c r="I135" s="96">
        <f t="shared" ref="I135:I198" si="8">IF(ISERROR(F135/C135),"",(F135/C135))</f>
        <v>1.4608637502164348</v>
      </c>
    </row>
    <row r="136" spans="1:9" x14ac:dyDescent="0.15">
      <c r="A136" s="99" t="s">
        <v>1147</v>
      </c>
      <c r="B136" s="111" t="s">
        <v>1148</v>
      </c>
      <c r="C136" s="94">
        <v>3.4681417219999999</v>
      </c>
      <c r="D136" s="93">
        <v>2.9125958920000001</v>
      </c>
      <c r="E136" s="95">
        <f t="shared" si="6"/>
        <v>0.19073906940743557</v>
      </c>
      <c r="F136" s="94">
        <v>19.683674079999999</v>
      </c>
      <c r="G136" s="93">
        <v>41.8130655</v>
      </c>
      <c r="H136" s="95">
        <f t="shared" si="7"/>
        <v>-0.52924585067794183</v>
      </c>
      <c r="I136" s="96">
        <f t="shared" si="8"/>
        <v>5.6755679720749308</v>
      </c>
    </row>
    <row r="137" spans="1:9" x14ac:dyDescent="0.15">
      <c r="A137" s="99" t="s">
        <v>1149</v>
      </c>
      <c r="B137" s="110" t="s">
        <v>1150</v>
      </c>
      <c r="C137" s="94">
        <v>57.856938157999998</v>
      </c>
      <c r="D137" s="93">
        <v>53.630002596000004</v>
      </c>
      <c r="E137" s="95">
        <f t="shared" si="6"/>
        <v>7.8816620499571943E-2</v>
      </c>
      <c r="F137" s="94">
        <v>176.27051369999998</v>
      </c>
      <c r="G137" s="93">
        <v>214.96902558000002</v>
      </c>
      <c r="H137" s="95">
        <f t="shared" si="7"/>
        <v>-0.18001901332337999</v>
      </c>
      <c r="I137" s="96">
        <f t="shared" si="8"/>
        <v>3.0466616331930227</v>
      </c>
    </row>
    <row r="138" spans="1:9" x14ac:dyDescent="0.15">
      <c r="A138" s="99" t="s">
        <v>1151</v>
      </c>
      <c r="B138" s="110" t="s">
        <v>1152</v>
      </c>
      <c r="C138" s="94">
        <v>14.380020435</v>
      </c>
      <c r="D138" s="93">
        <v>16.548491017</v>
      </c>
      <c r="E138" s="95">
        <f t="shared" si="6"/>
        <v>-0.13103736043197922</v>
      </c>
      <c r="F138" s="94">
        <v>48.689904909999996</v>
      </c>
      <c r="G138" s="93">
        <v>32.235062640000002</v>
      </c>
      <c r="H138" s="95">
        <f t="shared" si="7"/>
        <v>0.5104641009625781</v>
      </c>
      <c r="I138" s="96">
        <f t="shared" si="8"/>
        <v>3.3859412877809305</v>
      </c>
    </row>
    <row r="139" spans="1:9" x14ac:dyDescent="0.15">
      <c r="A139" s="99" t="s">
        <v>1153</v>
      </c>
      <c r="B139" s="110" t="s">
        <v>1154</v>
      </c>
      <c r="C139" s="94">
        <v>7.8694042170000005</v>
      </c>
      <c r="D139" s="93">
        <v>11.721880172000001</v>
      </c>
      <c r="E139" s="95">
        <f t="shared" si="6"/>
        <v>-0.32865682795515949</v>
      </c>
      <c r="F139" s="94">
        <v>13.76161664</v>
      </c>
      <c r="G139" s="93">
        <v>24.480517760000001</v>
      </c>
      <c r="H139" s="95">
        <f t="shared" si="7"/>
        <v>-0.43785434708060689</v>
      </c>
      <c r="I139" s="96">
        <f t="shared" si="8"/>
        <v>1.7487494936746619</v>
      </c>
    </row>
    <row r="140" spans="1:9" x14ac:dyDescent="0.15">
      <c r="A140" s="114" t="s">
        <v>1666</v>
      </c>
      <c r="B140" s="25" t="s">
        <v>1667</v>
      </c>
      <c r="C140" s="94">
        <v>5.6499037199999993</v>
      </c>
      <c r="D140" s="93">
        <v>3.8720312699999999</v>
      </c>
      <c r="E140" s="95">
        <f t="shared" si="6"/>
        <v>0.45915756511956052</v>
      </c>
      <c r="F140" s="94">
        <v>45.75511487</v>
      </c>
      <c r="G140" s="93">
        <v>26.628786989999998</v>
      </c>
      <c r="H140" s="95">
        <f t="shared" si="7"/>
        <v>0.71825757167168658</v>
      </c>
      <c r="I140" s="96">
        <f t="shared" si="8"/>
        <v>8.098388421741106</v>
      </c>
    </row>
    <row r="141" spans="1:9" x14ac:dyDescent="0.15">
      <c r="A141" s="99" t="s">
        <v>1127</v>
      </c>
      <c r="B141" s="110" t="s">
        <v>1128</v>
      </c>
      <c r="C141" s="94">
        <v>0.14033551999999999</v>
      </c>
      <c r="D141" s="93">
        <v>1.9781779999999999E-2</v>
      </c>
      <c r="E141" s="95">
        <f t="shared" si="6"/>
        <v>6.0941806045765343</v>
      </c>
      <c r="F141" s="94">
        <v>0.74730604</v>
      </c>
      <c r="G141" s="93">
        <v>1.2235439800000001</v>
      </c>
      <c r="H141" s="95">
        <f t="shared" si="7"/>
        <v>-0.38922829729422559</v>
      </c>
      <c r="I141" s="96">
        <f t="shared" si="8"/>
        <v>5.3251382116231163</v>
      </c>
    </row>
    <row r="142" spans="1:9" x14ac:dyDescent="0.15">
      <c r="A142" s="99" t="s">
        <v>1155</v>
      </c>
      <c r="B142" s="111" t="s">
        <v>1156</v>
      </c>
      <c r="C142" s="94">
        <v>8.1892816990000004</v>
      </c>
      <c r="D142" s="93">
        <v>23.647900352000001</v>
      </c>
      <c r="E142" s="95">
        <f t="shared" si="6"/>
        <v>-0.65369941613833804</v>
      </c>
      <c r="F142" s="94">
        <v>9.9168809299999996</v>
      </c>
      <c r="G142" s="93">
        <v>18.79392588</v>
      </c>
      <c r="H142" s="95">
        <f t="shared" si="7"/>
        <v>-0.47233584971443976</v>
      </c>
      <c r="I142" s="96">
        <f t="shared" si="8"/>
        <v>1.2109585790913699</v>
      </c>
    </row>
    <row r="143" spans="1:9" x14ac:dyDescent="0.15">
      <c r="A143" s="99" t="s">
        <v>1157</v>
      </c>
      <c r="B143" s="111" t="s">
        <v>1158</v>
      </c>
      <c r="C143" s="94">
        <v>15.106836068</v>
      </c>
      <c r="D143" s="93">
        <v>21.543428239999997</v>
      </c>
      <c r="E143" s="95">
        <f t="shared" si="6"/>
        <v>-0.29877288332639107</v>
      </c>
      <c r="F143" s="94">
        <v>17.332559660000001</v>
      </c>
      <c r="G143" s="93">
        <v>49.863723569999998</v>
      </c>
      <c r="H143" s="95">
        <f t="shared" si="7"/>
        <v>-0.65240141692049725</v>
      </c>
      <c r="I143" s="96">
        <f t="shared" si="8"/>
        <v>1.1473322131769625</v>
      </c>
    </row>
    <row r="144" spans="1:9" x14ac:dyDescent="0.15">
      <c r="A144" s="99" t="s">
        <v>1159</v>
      </c>
      <c r="B144" s="111" t="s">
        <v>1160</v>
      </c>
      <c r="C144" s="94">
        <v>29.930121454999998</v>
      </c>
      <c r="D144" s="93">
        <v>28.329868372</v>
      </c>
      <c r="E144" s="95">
        <f t="shared" si="6"/>
        <v>5.6486428457310334E-2</v>
      </c>
      <c r="F144" s="94">
        <v>180.09950169000001</v>
      </c>
      <c r="G144" s="93">
        <v>77.088593279999998</v>
      </c>
      <c r="H144" s="95">
        <f t="shared" si="7"/>
        <v>1.336266547708886</v>
      </c>
      <c r="I144" s="96">
        <f t="shared" si="8"/>
        <v>6.0173328050398993</v>
      </c>
    </row>
    <row r="145" spans="1:9" x14ac:dyDescent="0.15">
      <c r="A145" s="99" t="s">
        <v>1161</v>
      </c>
      <c r="B145" s="111" t="s">
        <v>1162</v>
      </c>
      <c r="C145" s="94">
        <v>45.743909259999995</v>
      </c>
      <c r="D145" s="93">
        <v>27.217490170000001</v>
      </c>
      <c r="E145" s="95">
        <f t="shared" si="6"/>
        <v>0.68068065697036295</v>
      </c>
      <c r="F145" s="94">
        <v>156.42057446000001</v>
      </c>
      <c r="G145" s="93">
        <v>81.445562219999999</v>
      </c>
      <c r="H145" s="95">
        <f t="shared" si="7"/>
        <v>0.92055368268535243</v>
      </c>
      <c r="I145" s="96">
        <f t="shared" si="8"/>
        <v>3.4194841890520142</v>
      </c>
    </row>
    <row r="146" spans="1:9" x14ac:dyDescent="0.15">
      <c r="A146" s="101" t="s">
        <v>1633</v>
      </c>
      <c r="B146" s="110" t="s">
        <v>1634</v>
      </c>
      <c r="C146" s="94">
        <v>9.715615660000001</v>
      </c>
      <c r="D146" s="93">
        <v>7.7638419400000007</v>
      </c>
      <c r="E146" s="95">
        <f t="shared" si="6"/>
        <v>0.25139276856530124</v>
      </c>
      <c r="F146" s="94">
        <v>8.4978112299999999</v>
      </c>
      <c r="G146" s="93">
        <v>8.0185168400000002</v>
      </c>
      <c r="H146" s="95">
        <f t="shared" si="7"/>
        <v>5.9773446831097532E-2</v>
      </c>
      <c r="I146" s="96">
        <f t="shared" si="8"/>
        <v>0.87465493977764031</v>
      </c>
    </row>
    <row r="147" spans="1:9" x14ac:dyDescent="0.15">
      <c r="A147" s="101" t="s">
        <v>638</v>
      </c>
      <c r="B147" s="110" t="s">
        <v>833</v>
      </c>
      <c r="C147" s="94">
        <v>7.08052261</v>
      </c>
      <c r="D147" s="93">
        <v>2.7985277100000001</v>
      </c>
      <c r="E147" s="95">
        <f t="shared" si="6"/>
        <v>1.5300884406822615</v>
      </c>
      <c r="F147" s="94">
        <v>6.2883261299999997</v>
      </c>
      <c r="G147" s="93">
        <v>6.0449412899999997</v>
      </c>
      <c r="H147" s="95">
        <f t="shared" si="7"/>
        <v>4.0262564733693162E-2</v>
      </c>
      <c r="I147" s="96">
        <f t="shared" si="8"/>
        <v>0.88811610051478951</v>
      </c>
    </row>
    <row r="148" spans="1:9" x14ac:dyDescent="0.15">
      <c r="A148" s="99" t="s">
        <v>102</v>
      </c>
      <c r="B148" s="110" t="s">
        <v>103</v>
      </c>
      <c r="C148" s="94">
        <v>0.16142171</v>
      </c>
      <c r="D148" s="93">
        <v>1.3699999999999999E-3</v>
      </c>
      <c r="E148" s="95">
        <f t="shared" si="6"/>
        <v>116.82606569343066</v>
      </c>
      <c r="F148" s="94">
        <v>0.18991989000000001</v>
      </c>
      <c r="G148" s="93">
        <v>2.9957209999999998E-2</v>
      </c>
      <c r="H148" s="95">
        <f t="shared" si="7"/>
        <v>5.3397055333257013</v>
      </c>
      <c r="I148" s="96">
        <f t="shared" si="8"/>
        <v>1.1765449021696028</v>
      </c>
    </row>
    <row r="149" spans="1:9" x14ac:dyDescent="0.15">
      <c r="A149" s="99" t="s">
        <v>1163</v>
      </c>
      <c r="B149" s="110" t="s">
        <v>1164</v>
      </c>
      <c r="C149" s="94">
        <v>20.343617936999998</v>
      </c>
      <c r="D149" s="93">
        <v>24.183432771000003</v>
      </c>
      <c r="E149" s="95">
        <f t="shared" si="6"/>
        <v>-0.15877873378690011</v>
      </c>
      <c r="F149" s="94">
        <v>8.6229972200000002</v>
      </c>
      <c r="G149" s="93">
        <v>25.21296753</v>
      </c>
      <c r="H149" s="95">
        <f t="shared" si="7"/>
        <v>-0.65799356185503322</v>
      </c>
      <c r="I149" s="96">
        <f t="shared" si="8"/>
        <v>0.42386743826509377</v>
      </c>
    </row>
    <row r="150" spans="1:9" x14ac:dyDescent="0.15">
      <c r="A150" s="99" t="s">
        <v>1174</v>
      </c>
      <c r="B150" s="110" t="s">
        <v>1175</v>
      </c>
      <c r="C150" s="94">
        <v>13.128281963999999</v>
      </c>
      <c r="D150" s="93">
        <v>14.719247883</v>
      </c>
      <c r="E150" s="95">
        <f t="shared" si="6"/>
        <v>-0.1080874465629108</v>
      </c>
      <c r="F150" s="94">
        <v>17.678846969999999</v>
      </c>
      <c r="G150" s="93">
        <v>16.634802622463599</v>
      </c>
      <c r="H150" s="95">
        <f t="shared" si="7"/>
        <v>6.27626531694776E-2</v>
      </c>
      <c r="I150" s="96">
        <f t="shared" si="8"/>
        <v>1.346623040126532</v>
      </c>
    </row>
    <row r="151" spans="1:9" x14ac:dyDescent="0.15">
      <c r="A151" s="99" t="s">
        <v>96</v>
      </c>
      <c r="B151" s="110" t="s">
        <v>97</v>
      </c>
      <c r="C151" s="94">
        <v>7.9419999999999994E-3</v>
      </c>
      <c r="D151" s="93">
        <v>9.7242800000000001E-3</v>
      </c>
      <c r="E151" s="95">
        <f t="shared" si="6"/>
        <v>-0.18328143574639977</v>
      </c>
      <c r="F151" s="94">
        <v>1.2541E-2</v>
      </c>
      <c r="G151" s="93">
        <v>2.932355E-2</v>
      </c>
      <c r="H151" s="95">
        <f t="shared" si="7"/>
        <v>-0.57232326918125542</v>
      </c>
      <c r="I151" s="96">
        <f t="shared" si="8"/>
        <v>1.579073281289348</v>
      </c>
    </row>
    <row r="152" spans="1:9" x14ac:dyDescent="0.15">
      <c r="A152" s="99" t="s">
        <v>1176</v>
      </c>
      <c r="B152" s="110" t="s">
        <v>1177</v>
      </c>
      <c r="C152" s="94">
        <v>3.8382028199999998</v>
      </c>
      <c r="D152" s="93">
        <v>1.899964024</v>
      </c>
      <c r="E152" s="95">
        <f t="shared" si="6"/>
        <v>1.0201449982823463</v>
      </c>
      <c r="F152" s="94">
        <v>5.0695887300000004</v>
      </c>
      <c r="G152" s="93">
        <v>11.800405960000001</v>
      </c>
      <c r="H152" s="95">
        <f t="shared" si="7"/>
        <v>-0.5703886165285792</v>
      </c>
      <c r="I152" s="96">
        <f t="shared" si="8"/>
        <v>1.320823564503556</v>
      </c>
    </row>
    <row r="153" spans="1:9" x14ac:dyDescent="0.15">
      <c r="A153" s="99" t="s">
        <v>100</v>
      </c>
      <c r="B153" s="110" t="s">
        <v>101</v>
      </c>
      <c r="C153" s="94">
        <v>2.9859999999999999E-3</v>
      </c>
      <c r="D153" s="93">
        <v>3.4549999999999997E-2</v>
      </c>
      <c r="E153" s="95">
        <f t="shared" si="6"/>
        <v>-0.91357452966714903</v>
      </c>
      <c r="F153" s="94">
        <v>8.0400000000000003E-3</v>
      </c>
      <c r="G153" s="93">
        <v>0.31172090000000002</v>
      </c>
      <c r="H153" s="95">
        <f t="shared" si="7"/>
        <v>-0.97420769669277874</v>
      </c>
      <c r="I153" s="96">
        <f t="shared" si="8"/>
        <v>2.6925653047555258</v>
      </c>
    </row>
    <row r="154" spans="1:9" x14ac:dyDescent="0.15">
      <c r="A154" s="99" t="s">
        <v>1178</v>
      </c>
      <c r="B154" s="110" t="s">
        <v>1179</v>
      </c>
      <c r="C154" s="94">
        <v>0.64681586000000002</v>
      </c>
      <c r="D154" s="93">
        <v>0.49192713500000002</v>
      </c>
      <c r="E154" s="95">
        <f t="shared" si="6"/>
        <v>0.31486111251008753</v>
      </c>
      <c r="F154" s="94">
        <v>1.4996779199999999</v>
      </c>
      <c r="G154" s="93">
        <v>1.76671695</v>
      </c>
      <c r="H154" s="95">
        <f t="shared" si="7"/>
        <v>-0.15114986585711998</v>
      </c>
      <c r="I154" s="96">
        <f t="shared" si="8"/>
        <v>2.3185546501596295</v>
      </c>
    </row>
    <row r="155" spans="1:9" x14ac:dyDescent="0.15">
      <c r="A155" s="99" t="s">
        <v>41</v>
      </c>
      <c r="B155" s="110" t="s">
        <v>62</v>
      </c>
      <c r="C155" s="94">
        <v>5.2077999999999998E-4</v>
      </c>
      <c r="D155" s="93">
        <v>7.2843700000000001E-3</v>
      </c>
      <c r="E155" s="95">
        <f t="shared" si="6"/>
        <v>-0.92850720103454387</v>
      </c>
      <c r="F155" s="94">
        <v>2.3846409999999998E-2</v>
      </c>
      <c r="G155" s="93">
        <v>8.5906299999999984E-3</v>
      </c>
      <c r="H155" s="95">
        <f t="shared" si="7"/>
        <v>1.7758627714149022</v>
      </c>
      <c r="I155" s="96">
        <f t="shared" si="8"/>
        <v>45.78979607511809</v>
      </c>
    </row>
    <row r="156" spans="1:9" x14ac:dyDescent="0.15">
      <c r="A156" s="99" t="s">
        <v>1180</v>
      </c>
      <c r="B156" s="110" t="s">
        <v>1181</v>
      </c>
      <c r="C156" s="94">
        <v>9.5530393499999988</v>
      </c>
      <c r="D156" s="93">
        <v>2.82187213</v>
      </c>
      <c r="E156" s="95">
        <f t="shared" si="6"/>
        <v>2.3853551507310855</v>
      </c>
      <c r="F156" s="94">
        <v>43.924299220000002</v>
      </c>
      <c r="G156" s="93">
        <v>12.65540839</v>
      </c>
      <c r="H156" s="95">
        <f t="shared" si="7"/>
        <v>2.4707927129959653</v>
      </c>
      <c r="I156" s="96">
        <f t="shared" si="8"/>
        <v>4.5979397352738847</v>
      </c>
    </row>
    <row r="157" spans="1:9" x14ac:dyDescent="0.15">
      <c r="A157" s="99" t="s">
        <v>1182</v>
      </c>
      <c r="B157" s="110" t="s">
        <v>1183</v>
      </c>
      <c r="C157" s="94">
        <v>0.35245545</v>
      </c>
      <c r="D157" s="93">
        <v>1.49058172</v>
      </c>
      <c r="E157" s="95">
        <f t="shared" si="6"/>
        <v>-0.7635450339482226</v>
      </c>
      <c r="F157" s="94">
        <v>2.4117325699999999</v>
      </c>
      <c r="G157" s="93">
        <v>1.6440260099999999</v>
      </c>
      <c r="H157" s="95">
        <f t="shared" si="7"/>
        <v>0.46696740521763402</v>
      </c>
      <c r="I157" s="96">
        <f t="shared" si="8"/>
        <v>6.8426593204900072</v>
      </c>
    </row>
    <row r="158" spans="1:9" x14ac:dyDescent="0.15">
      <c r="A158" s="99" t="s">
        <v>1184</v>
      </c>
      <c r="B158" s="110" t="s">
        <v>1185</v>
      </c>
      <c r="C158" s="94">
        <v>697.84340406299998</v>
      </c>
      <c r="D158" s="93">
        <v>883.25119173000007</v>
      </c>
      <c r="E158" s="95">
        <f t="shared" si="6"/>
        <v>-0.20991512879121843</v>
      </c>
      <c r="F158" s="94">
        <v>124.48564193999999</v>
      </c>
      <c r="G158" s="93">
        <v>709.30498263999993</v>
      </c>
      <c r="H158" s="95">
        <f t="shared" si="7"/>
        <v>-0.82449630978670096</v>
      </c>
      <c r="I158" s="96">
        <f t="shared" si="8"/>
        <v>0.1783862127451758</v>
      </c>
    </row>
    <row r="159" spans="1:9" x14ac:dyDescent="0.15">
      <c r="A159" s="99" t="s">
        <v>1186</v>
      </c>
      <c r="B159" s="110" t="s">
        <v>1187</v>
      </c>
      <c r="C159" s="94">
        <v>0.21512418</v>
      </c>
      <c r="D159" s="93">
        <v>0.43501845</v>
      </c>
      <c r="E159" s="95">
        <f t="shared" si="6"/>
        <v>-0.5054826295298509</v>
      </c>
      <c r="F159" s="94">
        <v>4.82915049</v>
      </c>
      <c r="G159" s="93">
        <v>0.65810334999999998</v>
      </c>
      <c r="H159" s="95">
        <f t="shared" si="7"/>
        <v>6.337981929434032</v>
      </c>
      <c r="I159" s="96">
        <f t="shared" si="8"/>
        <v>22.448199407430629</v>
      </c>
    </row>
    <row r="160" spans="1:9" x14ac:dyDescent="0.15">
      <c r="A160" s="99" t="s">
        <v>1188</v>
      </c>
      <c r="B160" s="110" t="s">
        <v>1189</v>
      </c>
      <c r="C160" s="94">
        <v>2.8870111700000001</v>
      </c>
      <c r="D160" s="93">
        <v>12.905620900000001</v>
      </c>
      <c r="E160" s="95">
        <f t="shared" si="6"/>
        <v>-0.77629815780502276</v>
      </c>
      <c r="F160" s="94">
        <v>24.407969884325151</v>
      </c>
      <c r="G160" s="93">
        <v>26.73282347</v>
      </c>
      <c r="H160" s="95">
        <f t="shared" si="7"/>
        <v>-8.6966256605249148E-2</v>
      </c>
      <c r="I160" s="96">
        <f t="shared" si="8"/>
        <v>8.4544078450258127</v>
      </c>
    </row>
    <row r="161" spans="1:9" x14ac:dyDescent="0.15">
      <c r="A161" s="99" t="s">
        <v>1115</v>
      </c>
      <c r="B161" s="110" t="s">
        <v>1116</v>
      </c>
      <c r="C161" s="94">
        <v>0.90884114999999999</v>
      </c>
      <c r="D161" s="93">
        <v>0.83115161000000004</v>
      </c>
      <c r="E161" s="95">
        <f t="shared" si="6"/>
        <v>9.3472164482722775E-2</v>
      </c>
      <c r="F161" s="94">
        <v>4.3764537699999995</v>
      </c>
      <c r="G161" s="93">
        <v>7.65717961</v>
      </c>
      <c r="H161" s="95">
        <f t="shared" si="7"/>
        <v>-0.42845094500793623</v>
      </c>
      <c r="I161" s="96">
        <f t="shared" si="8"/>
        <v>4.8154221119939384</v>
      </c>
    </row>
    <row r="162" spans="1:9" x14ac:dyDescent="0.15">
      <c r="A162" s="99" t="s">
        <v>1113</v>
      </c>
      <c r="B162" s="110" t="s">
        <v>1114</v>
      </c>
      <c r="C162" s="94">
        <v>3.4854830299999997</v>
      </c>
      <c r="D162" s="93">
        <v>1.4087238400000002</v>
      </c>
      <c r="E162" s="95">
        <f t="shared" si="6"/>
        <v>1.4742131360536921</v>
      </c>
      <c r="F162" s="94">
        <v>2.0646022099999999</v>
      </c>
      <c r="G162" s="93">
        <v>9.0744043100000003</v>
      </c>
      <c r="H162" s="95">
        <f t="shared" si="7"/>
        <v>-0.7724806896993992</v>
      </c>
      <c r="I162" s="96">
        <f t="shared" si="8"/>
        <v>0.59234321103551613</v>
      </c>
    </row>
    <row r="163" spans="1:9" x14ac:dyDescent="0.15">
      <c r="A163" s="99" t="s">
        <v>1121</v>
      </c>
      <c r="B163" s="110" t="s">
        <v>1122</v>
      </c>
      <c r="C163" s="94">
        <v>2.2119055699999999</v>
      </c>
      <c r="D163" s="93">
        <v>0.20085</v>
      </c>
      <c r="E163" s="95">
        <f t="shared" si="6"/>
        <v>10.012723773960667</v>
      </c>
      <c r="F163" s="94">
        <v>2.6508876400000001</v>
      </c>
      <c r="G163" s="93">
        <v>3.55670362</v>
      </c>
      <c r="H163" s="95">
        <f t="shared" si="7"/>
        <v>-0.25467851043489531</v>
      </c>
      <c r="I163" s="96">
        <f t="shared" si="8"/>
        <v>1.1984632960619563</v>
      </c>
    </row>
    <row r="164" spans="1:9" x14ac:dyDescent="0.15">
      <c r="A164" s="99" t="s">
        <v>1099</v>
      </c>
      <c r="B164" s="110" t="s">
        <v>1100</v>
      </c>
      <c r="C164" s="94">
        <v>7.7286250000000001E-2</v>
      </c>
      <c r="D164" s="93">
        <v>0.50100345000000002</v>
      </c>
      <c r="E164" s="95">
        <f t="shared" si="6"/>
        <v>-0.84573709023361021</v>
      </c>
      <c r="F164" s="94">
        <v>1.81583878</v>
      </c>
      <c r="G164" s="93">
        <v>2.46737612</v>
      </c>
      <c r="H164" s="95">
        <f t="shared" si="7"/>
        <v>-0.2640608112880658</v>
      </c>
      <c r="I164" s="96">
        <f t="shared" si="8"/>
        <v>23.494978472884892</v>
      </c>
    </row>
    <row r="165" spans="1:9" x14ac:dyDescent="0.15">
      <c r="A165" s="99" t="s">
        <v>1107</v>
      </c>
      <c r="B165" s="110" t="s">
        <v>1108</v>
      </c>
      <c r="C165" s="94">
        <v>9.1001735099999994</v>
      </c>
      <c r="D165" s="93">
        <v>7.3727895300000004</v>
      </c>
      <c r="E165" s="95">
        <f t="shared" si="6"/>
        <v>0.23429177965426051</v>
      </c>
      <c r="F165" s="94">
        <v>106.33330764</v>
      </c>
      <c r="G165" s="93">
        <v>39.49761831</v>
      </c>
      <c r="H165" s="95">
        <f t="shared" si="7"/>
        <v>1.6921447973251227</v>
      </c>
      <c r="I165" s="96">
        <f t="shared" si="8"/>
        <v>11.684756067909303</v>
      </c>
    </row>
    <row r="166" spans="1:9" x14ac:dyDescent="0.15">
      <c r="A166" s="99" t="s">
        <v>54</v>
      </c>
      <c r="B166" s="110" t="s">
        <v>74</v>
      </c>
      <c r="C166" s="94">
        <v>1.4540000000000001E-4</v>
      </c>
      <c r="D166" s="93">
        <v>0.27051853000000003</v>
      </c>
      <c r="E166" s="95">
        <f t="shared" si="6"/>
        <v>-0.99946251371394046</v>
      </c>
      <c r="F166" s="94">
        <v>1.5395951399999999</v>
      </c>
      <c r="G166" s="93">
        <v>0.10016885</v>
      </c>
      <c r="H166" s="95">
        <f t="shared" si="7"/>
        <v>14.369999156424376</v>
      </c>
      <c r="I166" s="96">
        <f t="shared" si="8"/>
        <v>10588.687345254468</v>
      </c>
    </row>
    <row r="167" spans="1:9" x14ac:dyDescent="0.15">
      <c r="A167" s="99" t="s">
        <v>60</v>
      </c>
      <c r="B167" s="110" t="s">
        <v>80</v>
      </c>
      <c r="C167" s="94">
        <v>0.59210881000000004</v>
      </c>
      <c r="D167" s="93">
        <v>0</v>
      </c>
      <c r="E167" s="95" t="str">
        <f t="shared" si="6"/>
        <v/>
      </c>
      <c r="F167" s="94">
        <v>31.445614859999999</v>
      </c>
      <c r="G167" s="93">
        <v>0.10283508999999999</v>
      </c>
      <c r="H167" s="95">
        <f t="shared" si="7"/>
        <v>304.78681712633306</v>
      </c>
      <c r="I167" s="96">
        <f t="shared" si="8"/>
        <v>53.107831413621419</v>
      </c>
    </row>
    <row r="168" spans="1:9" x14ac:dyDescent="0.15">
      <c r="A168" s="99" t="s">
        <v>58</v>
      </c>
      <c r="B168" s="110" t="s">
        <v>78</v>
      </c>
      <c r="C168" s="94">
        <v>0</v>
      </c>
      <c r="D168" s="93">
        <v>0</v>
      </c>
      <c r="E168" s="95" t="str">
        <f t="shared" si="6"/>
        <v/>
      </c>
      <c r="F168" s="94">
        <v>18.235505399999997</v>
      </c>
      <c r="G168" s="93">
        <v>0.10241788</v>
      </c>
      <c r="H168" s="95">
        <f t="shared" si="7"/>
        <v>177.05001821947494</v>
      </c>
      <c r="I168" s="96" t="str">
        <f t="shared" si="8"/>
        <v/>
      </c>
    </row>
    <row r="169" spans="1:9" x14ac:dyDescent="0.15">
      <c r="A169" s="99" t="s">
        <v>53</v>
      </c>
      <c r="B169" s="110" t="s">
        <v>73</v>
      </c>
      <c r="C169" s="94">
        <v>4.3676000000000001E-4</v>
      </c>
      <c r="D169" s="93">
        <v>0</v>
      </c>
      <c r="E169" s="95" t="str">
        <f t="shared" si="6"/>
        <v/>
      </c>
      <c r="F169" s="94">
        <v>1.4775914099999998</v>
      </c>
      <c r="G169" s="93">
        <v>0</v>
      </c>
      <c r="H169" s="95" t="str">
        <f t="shared" si="7"/>
        <v/>
      </c>
      <c r="I169" s="96">
        <f t="shared" si="8"/>
        <v>3383.0740223463681</v>
      </c>
    </row>
    <row r="170" spans="1:9" x14ac:dyDescent="0.15">
      <c r="A170" s="99" t="s">
        <v>52</v>
      </c>
      <c r="B170" s="110" t="s">
        <v>72</v>
      </c>
      <c r="C170" s="94">
        <v>2.6212171</v>
      </c>
      <c r="D170" s="93">
        <v>0.28545999999999999</v>
      </c>
      <c r="E170" s="95">
        <f t="shared" si="6"/>
        <v>8.1824322146710582</v>
      </c>
      <c r="F170" s="94">
        <v>3.4254664400000001</v>
      </c>
      <c r="G170" s="93">
        <v>0</v>
      </c>
      <c r="H170" s="95" t="str">
        <f t="shared" si="7"/>
        <v/>
      </c>
      <c r="I170" s="96">
        <f t="shared" si="8"/>
        <v>1.3068228648439688</v>
      </c>
    </row>
    <row r="171" spans="1:9" x14ac:dyDescent="0.15">
      <c r="A171" s="99" t="s">
        <v>51</v>
      </c>
      <c r="B171" s="110" t="s">
        <v>71</v>
      </c>
      <c r="C171" s="94">
        <v>0</v>
      </c>
      <c r="D171" s="93">
        <v>0</v>
      </c>
      <c r="E171" s="95" t="str">
        <f t="shared" si="6"/>
        <v/>
      </c>
      <c r="F171" s="94">
        <v>3.3224885400000002</v>
      </c>
      <c r="G171" s="93">
        <v>0</v>
      </c>
      <c r="H171" s="95" t="str">
        <f t="shared" si="7"/>
        <v/>
      </c>
      <c r="I171" s="96" t="str">
        <f t="shared" si="8"/>
        <v/>
      </c>
    </row>
    <row r="172" spans="1:9" x14ac:dyDescent="0.15">
      <c r="A172" s="99" t="s">
        <v>50</v>
      </c>
      <c r="B172" s="110" t="s">
        <v>70</v>
      </c>
      <c r="C172" s="94">
        <v>0</v>
      </c>
      <c r="D172" s="93">
        <v>0.12256</v>
      </c>
      <c r="E172" s="95">
        <f t="shared" si="6"/>
        <v>-1</v>
      </c>
      <c r="F172" s="94">
        <v>44.061848340000004</v>
      </c>
      <c r="G172" s="93">
        <v>0</v>
      </c>
      <c r="H172" s="95" t="str">
        <f t="shared" si="7"/>
        <v/>
      </c>
      <c r="I172" s="96" t="str">
        <f t="shared" si="8"/>
        <v/>
      </c>
    </row>
    <row r="173" spans="1:9" x14ac:dyDescent="0.15">
      <c r="A173" s="99" t="s">
        <v>43</v>
      </c>
      <c r="B173" s="110" t="s">
        <v>64</v>
      </c>
      <c r="C173" s="94">
        <v>0.22342645</v>
      </c>
      <c r="D173" s="93">
        <v>0.43563763999999999</v>
      </c>
      <c r="E173" s="95">
        <f t="shared" si="6"/>
        <v>-0.48712776517658118</v>
      </c>
      <c r="F173" s="94">
        <v>18.736351129999999</v>
      </c>
      <c r="G173" s="93">
        <v>0</v>
      </c>
      <c r="H173" s="95" t="str">
        <f t="shared" si="7"/>
        <v/>
      </c>
      <c r="I173" s="96">
        <f t="shared" si="8"/>
        <v>83.859145280247702</v>
      </c>
    </row>
    <row r="174" spans="1:9" x14ac:dyDescent="0.15">
      <c r="A174" s="99" t="s">
        <v>44</v>
      </c>
      <c r="B174" s="110" t="s">
        <v>65</v>
      </c>
      <c r="C174" s="94">
        <v>0.63431330000000008</v>
      </c>
      <c r="D174" s="93">
        <v>0</v>
      </c>
      <c r="E174" s="95" t="str">
        <f t="shared" si="6"/>
        <v/>
      </c>
      <c r="F174" s="94">
        <v>152.73128765000001</v>
      </c>
      <c r="G174" s="93">
        <v>0</v>
      </c>
      <c r="H174" s="95" t="str">
        <f t="shared" si="7"/>
        <v/>
      </c>
      <c r="I174" s="96">
        <f t="shared" si="8"/>
        <v>240.78209876728107</v>
      </c>
    </row>
    <row r="175" spans="1:9" x14ac:dyDescent="0.15">
      <c r="A175" s="99" t="s">
        <v>56</v>
      </c>
      <c r="B175" s="110" t="s">
        <v>76</v>
      </c>
      <c r="C175" s="94">
        <v>0.54911500000000002</v>
      </c>
      <c r="D175" s="93">
        <v>0</v>
      </c>
      <c r="E175" s="95" t="str">
        <f t="shared" si="6"/>
        <v/>
      </c>
      <c r="F175" s="94">
        <v>79.165792740000001</v>
      </c>
      <c r="G175" s="93">
        <v>0</v>
      </c>
      <c r="H175" s="95" t="str">
        <f t="shared" si="7"/>
        <v/>
      </c>
      <c r="I175" s="96">
        <f t="shared" si="8"/>
        <v>144.16978727588938</v>
      </c>
    </row>
    <row r="176" spans="1:9" x14ac:dyDescent="0.15">
      <c r="A176" s="99" t="s">
        <v>49</v>
      </c>
      <c r="B176" s="110" t="s">
        <v>69</v>
      </c>
      <c r="C176" s="94">
        <v>0</v>
      </c>
      <c r="D176" s="93">
        <v>0.27072499999999999</v>
      </c>
      <c r="E176" s="95">
        <f t="shared" si="6"/>
        <v>-1</v>
      </c>
      <c r="F176" s="94">
        <v>1.3089854699999999</v>
      </c>
      <c r="G176" s="93">
        <v>0</v>
      </c>
      <c r="H176" s="95" t="str">
        <f t="shared" si="7"/>
        <v/>
      </c>
      <c r="I176" s="96" t="str">
        <f t="shared" si="8"/>
        <v/>
      </c>
    </row>
    <row r="177" spans="1:9" x14ac:dyDescent="0.15">
      <c r="A177" s="99" t="s">
        <v>59</v>
      </c>
      <c r="B177" s="110" t="s">
        <v>79</v>
      </c>
      <c r="C177" s="94">
        <v>1.1764000000000001E-4</v>
      </c>
      <c r="D177" s="93">
        <v>0.11772000000000001</v>
      </c>
      <c r="E177" s="95">
        <f t="shared" si="6"/>
        <v>-0.99900067957866123</v>
      </c>
      <c r="F177" s="94">
        <v>30.222909870000002</v>
      </c>
      <c r="G177" s="93">
        <v>0.10289794000000001</v>
      </c>
      <c r="H177" s="95">
        <f t="shared" si="7"/>
        <v>292.71734623647473</v>
      </c>
      <c r="I177" s="96">
        <f t="shared" si="8"/>
        <v>256910.14850391026</v>
      </c>
    </row>
    <row r="178" spans="1:9" x14ac:dyDescent="0.15">
      <c r="A178" s="99" t="s">
        <v>48</v>
      </c>
      <c r="B178" s="110" t="s">
        <v>68</v>
      </c>
      <c r="C178" s="94">
        <v>1.2733929399999999</v>
      </c>
      <c r="D178" s="93">
        <v>0</v>
      </c>
      <c r="E178" s="95" t="str">
        <f t="shared" si="6"/>
        <v/>
      </c>
      <c r="F178" s="94">
        <v>1.3535465</v>
      </c>
      <c r="G178" s="93">
        <v>0</v>
      </c>
      <c r="H178" s="95" t="str">
        <f t="shared" si="7"/>
        <v/>
      </c>
      <c r="I178" s="96">
        <f t="shared" si="8"/>
        <v>1.0629448754443385</v>
      </c>
    </row>
    <row r="179" spans="1:9" x14ac:dyDescent="0.15">
      <c r="A179" s="99" t="s">
        <v>47</v>
      </c>
      <c r="B179" s="110" t="s">
        <v>67</v>
      </c>
      <c r="C179" s="94">
        <v>0</v>
      </c>
      <c r="D179" s="93">
        <v>0</v>
      </c>
      <c r="E179" s="95" t="str">
        <f t="shared" si="6"/>
        <v/>
      </c>
      <c r="F179" s="94">
        <v>1.2717764299999998</v>
      </c>
      <c r="G179" s="93">
        <v>0</v>
      </c>
      <c r="H179" s="95" t="str">
        <f t="shared" si="7"/>
        <v/>
      </c>
      <c r="I179" s="96" t="str">
        <f t="shared" si="8"/>
        <v/>
      </c>
    </row>
    <row r="180" spans="1:9" x14ac:dyDescent="0.15">
      <c r="A180" s="99" t="s">
        <v>57</v>
      </c>
      <c r="B180" s="110" t="s">
        <v>77</v>
      </c>
      <c r="C180" s="94">
        <v>0.233595</v>
      </c>
      <c r="D180" s="93">
        <v>0</v>
      </c>
      <c r="E180" s="95" t="str">
        <f t="shared" si="6"/>
        <v/>
      </c>
      <c r="F180" s="94">
        <v>1.27093543</v>
      </c>
      <c r="G180" s="93">
        <v>0</v>
      </c>
      <c r="H180" s="95" t="str">
        <f t="shared" si="7"/>
        <v/>
      </c>
      <c r="I180" s="96">
        <f t="shared" si="8"/>
        <v>5.4407646995868921</v>
      </c>
    </row>
    <row r="181" spans="1:9" x14ac:dyDescent="0.15">
      <c r="A181" s="99" t="s">
        <v>10</v>
      </c>
      <c r="B181" s="110" t="s">
        <v>66</v>
      </c>
      <c r="C181" s="94">
        <v>0.41432495000000003</v>
      </c>
      <c r="D181" s="93">
        <v>0.25752805000000001</v>
      </c>
      <c r="E181" s="95">
        <f t="shared" si="6"/>
        <v>0.6088536763276855</v>
      </c>
      <c r="F181" s="94">
        <v>3.1435450499999997</v>
      </c>
      <c r="G181" s="93">
        <v>0.10193744</v>
      </c>
      <c r="H181" s="95">
        <f t="shared" si="7"/>
        <v>29.837983080603159</v>
      </c>
      <c r="I181" s="96">
        <f t="shared" si="8"/>
        <v>7.5871488067518005</v>
      </c>
    </row>
    <row r="182" spans="1:9" x14ac:dyDescent="0.15">
      <c r="A182" s="99" t="s">
        <v>9</v>
      </c>
      <c r="B182" s="110" t="s">
        <v>496</v>
      </c>
      <c r="C182" s="94">
        <v>0</v>
      </c>
      <c r="D182" s="93">
        <v>0</v>
      </c>
      <c r="E182" s="95" t="str">
        <f t="shared" si="6"/>
        <v/>
      </c>
      <c r="F182" s="94">
        <v>1.2863519399999999</v>
      </c>
      <c r="G182" s="93">
        <v>0</v>
      </c>
      <c r="H182" s="95" t="str">
        <f t="shared" si="7"/>
        <v/>
      </c>
      <c r="I182" s="96" t="str">
        <f t="shared" si="8"/>
        <v/>
      </c>
    </row>
    <row r="183" spans="1:9" x14ac:dyDescent="0.15">
      <c r="A183" s="99" t="s">
        <v>55</v>
      </c>
      <c r="B183" s="110" t="s">
        <v>75</v>
      </c>
      <c r="C183" s="94">
        <v>0.36086381000000001</v>
      </c>
      <c r="D183" s="93">
        <v>0</v>
      </c>
      <c r="E183" s="95" t="str">
        <f t="shared" si="6"/>
        <v/>
      </c>
      <c r="F183" s="94">
        <v>66.619197659999998</v>
      </c>
      <c r="G183" s="93">
        <v>0</v>
      </c>
      <c r="H183" s="95" t="str">
        <f t="shared" si="7"/>
        <v/>
      </c>
      <c r="I183" s="96">
        <f t="shared" si="8"/>
        <v>184.61035940400893</v>
      </c>
    </row>
    <row r="184" spans="1:9" x14ac:dyDescent="0.15">
      <c r="A184" s="99" t="s">
        <v>1105</v>
      </c>
      <c r="B184" s="110" t="s">
        <v>1106</v>
      </c>
      <c r="C184" s="94">
        <v>3.51454719</v>
      </c>
      <c r="D184" s="93">
        <v>0.16763720000000001</v>
      </c>
      <c r="E184" s="95">
        <f t="shared" si="6"/>
        <v>19.96519859553846</v>
      </c>
      <c r="F184" s="94">
        <v>13.674986000000001</v>
      </c>
      <c r="G184" s="93">
        <v>14.86474439</v>
      </c>
      <c r="H184" s="95">
        <f t="shared" si="7"/>
        <v>-8.0038940380326329E-2</v>
      </c>
      <c r="I184" s="96">
        <f t="shared" si="8"/>
        <v>3.8909666767057978</v>
      </c>
    </row>
    <row r="185" spans="1:9" x14ac:dyDescent="0.15">
      <c r="A185" s="99" t="s">
        <v>1192</v>
      </c>
      <c r="B185" s="110" t="s">
        <v>1193</v>
      </c>
      <c r="C185" s="94">
        <v>1.86020447</v>
      </c>
      <c r="D185" s="93">
        <v>7.3163190399999998</v>
      </c>
      <c r="E185" s="95">
        <f t="shared" si="6"/>
        <v>-0.74574585118147063</v>
      </c>
      <c r="F185" s="94">
        <v>0.21409595000000001</v>
      </c>
      <c r="G185" s="93">
        <v>1.8478735500000001</v>
      </c>
      <c r="H185" s="95">
        <f t="shared" si="7"/>
        <v>-0.88413928539644937</v>
      </c>
      <c r="I185" s="96">
        <f t="shared" si="8"/>
        <v>0.11509269730977477</v>
      </c>
    </row>
    <row r="186" spans="1:9" x14ac:dyDescent="0.15">
      <c r="A186" s="99" t="s">
        <v>1194</v>
      </c>
      <c r="B186" s="110" t="s">
        <v>1195</v>
      </c>
      <c r="C186" s="94">
        <v>0.24188801000000001</v>
      </c>
      <c r="D186" s="93">
        <v>0.38112378699999999</v>
      </c>
      <c r="E186" s="95">
        <f t="shared" si="6"/>
        <v>-0.36532953793303902</v>
      </c>
      <c r="F186" s="94">
        <v>8.2432199999999997E-2</v>
      </c>
      <c r="G186" s="93">
        <v>0.8538430600000001</v>
      </c>
      <c r="H186" s="95">
        <f t="shared" si="7"/>
        <v>-0.90345743396918865</v>
      </c>
      <c r="I186" s="96">
        <f t="shared" si="8"/>
        <v>0.34078663097025763</v>
      </c>
    </row>
    <row r="187" spans="1:9" x14ac:dyDescent="0.15">
      <c r="A187" s="99" t="s">
        <v>1196</v>
      </c>
      <c r="B187" s="110" t="s">
        <v>1197</v>
      </c>
      <c r="C187" s="94">
        <v>11.245346230000001</v>
      </c>
      <c r="D187" s="93">
        <v>2.8901821079999999</v>
      </c>
      <c r="E187" s="95">
        <f t="shared" si="6"/>
        <v>2.8908780864959951</v>
      </c>
      <c r="F187" s="94">
        <v>4.28105256</v>
      </c>
      <c r="G187" s="93">
        <v>10.48273017</v>
      </c>
      <c r="H187" s="95">
        <f t="shared" si="7"/>
        <v>-0.59160900923962256</v>
      </c>
      <c r="I187" s="96">
        <f t="shared" si="8"/>
        <v>0.3806954870432655</v>
      </c>
    </row>
    <row r="188" spans="1:9" x14ac:dyDescent="0.15">
      <c r="A188" s="99" t="s">
        <v>1198</v>
      </c>
      <c r="B188" s="110" t="s">
        <v>1199</v>
      </c>
      <c r="C188" s="94">
        <v>13.510865472999999</v>
      </c>
      <c r="D188" s="93">
        <v>16.668427229999999</v>
      </c>
      <c r="E188" s="95">
        <f t="shared" si="6"/>
        <v>-0.18943369481896821</v>
      </c>
      <c r="F188" s="94">
        <v>6.0641550999999998</v>
      </c>
      <c r="G188" s="93">
        <v>13.576543880000001</v>
      </c>
      <c r="H188" s="95">
        <f t="shared" si="7"/>
        <v>-0.55333587446115196</v>
      </c>
      <c r="I188" s="96">
        <f t="shared" si="8"/>
        <v>0.44883542894558137</v>
      </c>
    </row>
    <row r="189" spans="1:9" x14ac:dyDescent="0.15">
      <c r="A189" s="99" t="s">
        <v>1200</v>
      </c>
      <c r="B189" s="110" t="s">
        <v>1201</v>
      </c>
      <c r="C189" s="94">
        <v>8.6709545500000011</v>
      </c>
      <c r="D189" s="93">
        <v>1.7316411869999999</v>
      </c>
      <c r="E189" s="95">
        <f t="shared" si="6"/>
        <v>4.0073621574121185</v>
      </c>
      <c r="F189" s="94">
        <v>16.45513772</v>
      </c>
      <c r="G189" s="93">
        <v>0.8724893199999999</v>
      </c>
      <c r="H189" s="95">
        <f t="shared" si="7"/>
        <v>17.859987558357737</v>
      </c>
      <c r="I189" s="96">
        <f t="shared" si="8"/>
        <v>1.8977308236496289</v>
      </c>
    </row>
    <row r="190" spans="1:9" x14ac:dyDescent="0.15">
      <c r="A190" s="99" t="s">
        <v>1202</v>
      </c>
      <c r="B190" s="110" t="s">
        <v>1203</v>
      </c>
      <c r="C190" s="94">
        <v>0.72947978000000002</v>
      </c>
      <c r="D190" s="93">
        <v>0.25205889999999997</v>
      </c>
      <c r="E190" s="95">
        <f t="shared" si="6"/>
        <v>1.8940845968938218</v>
      </c>
      <c r="F190" s="94">
        <v>3.6724405899999999</v>
      </c>
      <c r="G190" s="93">
        <v>5.63176013</v>
      </c>
      <c r="H190" s="95">
        <f t="shared" si="7"/>
        <v>-0.34790536080591206</v>
      </c>
      <c r="I190" s="96">
        <f t="shared" si="8"/>
        <v>5.0343281482044642</v>
      </c>
    </row>
    <row r="191" spans="1:9" x14ac:dyDescent="0.15">
      <c r="A191" s="99" t="s">
        <v>1204</v>
      </c>
      <c r="B191" s="110" t="s">
        <v>1205</v>
      </c>
      <c r="C191" s="94">
        <v>5.1782399999999998E-3</v>
      </c>
      <c r="D191" s="93">
        <v>0.16833861999999999</v>
      </c>
      <c r="E191" s="95">
        <f t="shared" si="6"/>
        <v>-0.96923914429142877</v>
      </c>
      <c r="F191" s="94">
        <v>5.1782399999999998E-3</v>
      </c>
      <c r="G191" s="93">
        <v>0.64774478000000002</v>
      </c>
      <c r="H191" s="95">
        <f t="shared" si="7"/>
        <v>-0.99200574028554889</v>
      </c>
      <c r="I191" s="96">
        <f t="shared" si="8"/>
        <v>1</v>
      </c>
    </row>
    <row r="192" spans="1:9" x14ac:dyDescent="0.15">
      <c r="A192" s="99" t="s">
        <v>458</v>
      </c>
      <c r="B192" s="110" t="s">
        <v>1191</v>
      </c>
      <c r="C192" s="94">
        <v>1.0712854700000001</v>
      </c>
      <c r="D192" s="93">
        <v>0.12000484</v>
      </c>
      <c r="E192" s="95">
        <f t="shared" si="6"/>
        <v>7.9270188602393041</v>
      </c>
      <c r="F192" s="94">
        <v>1.01062268</v>
      </c>
      <c r="G192" s="93">
        <v>8.686511999999999E-2</v>
      </c>
      <c r="H192" s="95">
        <f t="shared" si="7"/>
        <v>10.63438995997473</v>
      </c>
      <c r="I192" s="96">
        <f t="shared" si="8"/>
        <v>0.94337383293362498</v>
      </c>
    </row>
    <row r="193" spans="1:9" x14ac:dyDescent="0.15">
      <c r="A193" s="99" t="s">
        <v>413</v>
      </c>
      <c r="B193" s="110" t="s">
        <v>1190</v>
      </c>
      <c r="C193" s="94">
        <v>3.5478160000000002E-2</v>
      </c>
      <c r="D193" s="93">
        <v>4.9049019999999999E-2</v>
      </c>
      <c r="E193" s="95">
        <f t="shared" si="6"/>
        <v>-0.276679534066124</v>
      </c>
      <c r="F193" s="94">
        <v>6.3058199999999993E-3</v>
      </c>
      <c r="G193" s="93">
        <v>1.9657479999999998E-2</v>
      </c>
      <c r="H193" s="95">
        <f t="shared" si="7"/>
        <v>-0.67921524020372903</v>
      </c>
      <c r="I193" s="96">
        <f t="shared" si="8"/>
        <v>0.17773807886316537</v>
      </c>
    </row>
    <row r="194" spans="1:9" x14ac:dyDescent="0.15">
      <c r="A194" s="99" t="s">
        <v>1206</v>
      </c>
      <c r="B194" s="110" t="s">
        <v>1207</v>
      </c>
      <c r="C194" s="94">
        <v>2.0016587499999998</v>
      </c>
      <c r="D194" s="93">
        <v>1.2962731999999999</v>
      </c>
      <c r="E194" s="95">
        <f t="shared" si="6"/>
        <v>0.54416426259526163</v>
      </c>
      <c r="F194" s="94">
        <v>1.1094143400000001</v>
      </c>
      <c r="G194" s="93">
        <v>0.34775646999999998</v>
      </c>
      <c r="H194" s="95">
        <f t="shared" si="7"/>
        <v>2.1902047429915541</v>
      </c>
      <c r="I194" s="96">
        <f t="shared" si="8"/>
        <v>0.55424749098716264</v>
      </c>
    </row>
    <row r="195" spans="1:9" x14ac:dyDescent="0.15">
      <c r="A195" s="99" t="s">
        <v>1208</v>
      </c>
      <c r="B195" s="110" t="s">
        <v>1209</v>
      </c>
      <c r="C195" s="94">
        <v>120.913008612</v>
      </c>
      <c r="D195" s="93">
        <v>154.34661718200002</v>
      </c>
      <c r="E195" s="95">
        <f t="shared" si="6"/>
        <v>-0.21661380845539557</v>
      </c>
      <c r="F195" s="94">
        <v>27.492654479999999</v>
      </c>
      <c r="G195" s="93">
        <v>1620.9204684900001</v>
      </c>
      <c r="H195" s="95">
        <f t="shared" si="7"/>
        <v>-0.98303886278540775</v>
      </c>
      <c r="I195" s="96">
        <f t="shared" si="8"/>
        <v>0.22737548916859465</v>
      </c>
    </row>
    <row r="196" spans="1:9" x14ac:dyDescent="0.15">
      <c r="A196" s="99" t="s">
        <v>339</v>
      </c>
      <c r="B196" s="110" t="s">
        <v>340</v>
      </c>
      <c r="C196" s="94">
        <v>11.65310319</v>
      </c>
      <c r="D196" s="93">
        <v>9.2846210899999999</v>
      </c>
      <c r="E196" s="95">
        <f t="shared" si="6"/>
        <v>0.25509733537225054</v>
      </c>
      <c r="F196" s="94">
        <v>0.75882550999999998</v>
      </c>
      <c r="G196" s="93">
        <v>14.95266526</v>
      </c>
      <c r="H196" s="95">
        <f t="shared" si="7"/>
        <v>-0.94925148815910831</v>
      </c>
      <c r="I196" s="96">
        <f t="shared" si="8"/>
        <v>6.5117891571678424E-2</v>
      </c>
    </row>
    <row r="197" spans="1:9" x14ac:dyDescent="0.15">
      <c r="A197" s="99" t="s">
        <v>1097</v>
      </c>
      <c r="B197" s="110" t="s">
        <v>1098</v>
      </c>
      <c r="C197" s="94">
        <v>1.7770869899999999</v>
      </c>
      <c r="D197" s="93">
        <v>0.58305373999999999</v>
      </c>
      <c r="E197" s="95">
        <f t="shared" si="6"/>
        <v>2.0478957051197373</v>
      </c>
      <c r="F197" s="94">
        <v>3.8210069999999999E-2</v>
      </c>
      <c r="G197" s="93">
        <v>613.54222399000002</v>
      </c>
      <c r="H197" s="95">
        <f t="shared" si="7"/>
        <v>-0.99993772218356625</v>
      </c>
      <c r="I197" s="96">
        <f t="shared" si="8"/>
        <v>2.150151917999242E-2</v>
      </c>
    </row>
    <row r="198" spans="1:9" x14ac:dyDescent="0.15">
      <c r="A198" s="101" t="s">
        <v>645</v>
      </c>
      <c r="B198" s="110" t="s">
        <v>882</v>
      </c>
      <c r="C198" s="94">
        <v>9.3051000000000002E-3</v>
      </c>
      <c r="D198" s="93">
        <v>1.0391E-4</v>
      </c>
      <c r="E198" s="95">
        <f t="shared" si="6"/>
        <v>88.549610239630454</v>
      </c>
      <c r="F198" s="94">
        <v>0</v>
      </c>
      <c r="G198" s="93">
        <v>0</v>
      </c>
      <c r="H198" s="95" t="str">
        <f t="shared" si="7"/>
        <v/>
      </c>
      <c r="I198" s="96">
        <f t="shared" si="8"/>
        <v>0</v>
      </c>
    </row>
    <row r="199" spans="1:9" x14ac:dyDescent="0.15">
      <c r="A199" s="101" t="s">
        <v>824</v>
      </c>
      <c r="B199" s="110" t="s">
        <v>886</v>
      </c>
      <c r="C199" s="94">
        <v>6.7874179999999997</v>
      </c>
      <c r="D199" s="93">
        <v>4.3620347099999996</v>
      </c>
      <c r="E199" s="95">
        <f t="shared" ref="E199:E262" si="9">IF(ISERROR(C199/D199-1),"",(C199/D199-1))</f>
        <v>0.55602108906648295</v>
      </c>
      <c r="F199" s="94">
        <v>4.04028543</v>
      </c>
      <c r="G199" s="93">
        <v>4.7246965300000001</v>
      </c>
      <c r="H199" s="95">
        <f t="shared" ref="H199:H262" si="10">IF(ISERROR(F199/G199-1),"",(F199/G199-1))</f>
        <v>-0.14485821378246277</v>
      </c>
      <c r="I199" s="96">
        <f t="shared" ref="I199:I262" si="11">IF(ISERROR(F199/C199),"",(F199/C199))</f>
        <v>0.59526103004117326</v>
      </c>
    </row>
    <row r="200" spans="1:9" x14ac:dyDescent="0.15">
      <c r="A200" s="101" t="s">
        <v>646</v>
      </c>
      <c r="B200" s="110" t="s">
        <v>883</v>
      </c>
      <c r="C200" s="94">
        <v>6.3224799999999992E-3</v>
      </c>
      <c r="D200" s="93">
        <v>0.11341572</v>
      </c>
      <c r="E200" s="95">
        <f t="shared" si="9"/>
        <v>-0.94425393587414519</v>
      </c>
      <c r="F200" s="94">
        <v>6.7450158499999997</v>
      </c>
      <c r="G200" s="93">
        <v>0</v>
      </c>
      <c r="H200" s="95" t="str">
        <f t="shared" si="10"/>
        <v/>
      </c>
      <c r="I200" s="96">
        <f t="shared" si="11"/>
        <v>1066.830713580747</v>
      </c>
    </row>
    <row r="201" spans="1:9" x14ac:dyDescent="0.15">
      <c r="A201" s="101" t="s">
        <v>647</v>
      </c>
      <c r="B201" s="110" t="s">
        <v>884</v>
      </c>
      <c r="C201" s="94">
        <v>5.1035000000000004E-3</v>
      </c>
      <c r="D201" s="93">
        <v>0</v>
      </c>
      <c r="E201" s="95" t="str">
        <f t="shared" si="9"/>
        <v/>
      </c>
      <c r="F201" s="94">
        <v>0</v>
      </c>
      <c r="G201" s="93">
        <v>0</v>
      </c>
      <c r="H201" s="95" t="str">
        <f t="shared" si="10"/>
        <v/>
      </c>
      <c r="I201" s="96">
        <f t="shared" si="11"/>
        <v>0</v>
      </c>
    </row>
    <row r="202" spans="1:9" x14ac:dyDescent="0.15">
      <c r="A202" s="101" t="s">
        <v>823</v>
      </c>
      <c r="B202" s="110" t="s">
        <v>885</v>
      </c>
      <c r="C202" s="94">
        <v>9.662836630000001</v>
      </c>
      <c r="D202" s="93">
        <v>3.8625752100000001</v>
      </c>
      <c r="E202" s="95">
        <f t="shared" si="9"/>
        <v>1.5016565645073876</v>
      </c>
      <c r="F202" s="94">
        <v>5.6346720000000001</v>
      </c>
      <c r="G202" s="93">
        <v>0</v>
      </c>
      <c r="H202" s="95" t="str">
        <f t="shared" si="10"/>
        <v/>
      </c>
      <c r="I202" s="96">
        <f t="shared" si="11"/>
        <v>0.58312814505278454</v>
      </c>
    </row>
    <row r="203" spans="1:9" x14ac:dyDescent="0.15">
      <c r="A203" s="101" t="s">
        <v>825</v>
      </c>
      <c r="B203" s="110" t="s">
        <v>887</v>
      </c>
      <c r="C203" s="94">
        <v>2.078957E-2</v>
      </c>
      <c r="D203" s="93">
        <v>11.20570455</v>
      </c>
      <c r="E203" s="95">
        <f t="shared" si="9"/>
        <v>-0.99814473334476772</v>
      </c>
      <c r="F203" s="94">
        <v>2.77009778</v>
      </c>
      <c r="G203" s="93">
        <v>9.0380289999999988E-2</v>
      </c>
      <c r="H203" s="95">
        <f t="shared" si="10"/>
        <v>29.649357066679034</v>
      </c>
      <c r="I203" s="96">
        <f t="shared" si="11"/>
        <v>133.24459236049614</v>
      </c>
    </row>
    <row r="204" spans="1:9" x14ac:dyDescent="0.15">
      <c r="A204" s="99" t="s">
        <v>445</v>
      </c>
      <c r="B204" s="110" t="s">
        <v>1210</v>
      </c>
      <c r="C204" s="94">
        <v>68.008960966000004</v>
      </c>
      <c r="D204" s="93">
        <v>325.795829545</v>
      </c>
      <c r="E204" s="95">
        <f t="shared" si="9"/>
        <v>-0.79125281910152145</v>
      </c>
      <c r="F204" s="94">
        <v>17.93378074</v>
      </c>
      <c r="G204" s="93">
        <v>35.356525270000006</v>
      </c>
      <c r="H204" s="95">
        <f t="shared" si="10"/>
        <v>-0.49277309908005007</v>
      </c>
      <c r="I204" s="96">
        <f t="shared" si="11"/>
        <v>0.26369731996002271</v>
      </c>
    </row>
    <row r="205" spans="1:9" x14ac:dyDescent="0.15">
      <c r="A205" s="99" t="s">
        <v>341</v>
      </c>
      <c r="B205" s="110" t="s">
        <v>342</v>
      </c>
      <c r="C205" s="94">
        <v>3.73077083</v>
      </c>
      <c r="D205" s="93">
        <v>0.55184083499999992</v>
      </c>
      <c r="E205" s="95">
        <f t="shared" si="9"/>
        <v>5.7605921732848939</v>
      </c>
      <c r="F205" s="94">
        <v>5.0190800000000001E-2</v>
      </c>
      <c r="G205" s="93">
        <v>0</v>
      </c>
      <c r="H205" s="95" t="str">
        <f t="shared" si="10"/>
        <v/>
      </c>
      <c r="I205" s="96">
        <f t="shared" si="11"/>
        <v>1.3453198356866107E-2</v>
      </c>
    </row>
    <row r="206" spans="1:9" x14ac:dyDescent="0.15">
      <c r="A206" s="99" t="s">
        <v>1125</v>
      </c>
      <c r="B206" s="110" t="s">
        <v>1126</v>
      </c>
      <c r="C206" s="94">
        <v>2.429682E-2</v>
      </c>
      <c r="D206" s="93">
        <v>0.15982185999999998</v>
      </c>
      <c r="E206" s="95">
        <f t="shared" si="9"/>
        <v>-0.8479756148501838</v>
      </c>
      <c r="F206" s="94">
        <v>0</v>
      </c>
      <c r="G206" s="93">
        <v>0</v>
      </c>
      <c r="H206" s="95" t="str">
        <f t="shared" si="10"/>
        <v/>
      </c>
      <c r="I206" s="96">
        <f t="shared" si="11"/>
        <v>0</v>
      </c>
    </row>
    <row r="207" spans="1:9" x14ac:dyDescent="0.15">
      <c r="A207" s="99" t="s">
        <v>1211</v>
      </c>
      <c r="B207" s="110" t="s">
        <v>1212</v>
      </c>
      <c r="C207" s="94">
        <v>3.5649099999999996E-2</v>
      </c>
      <c r="D207" s="93">
        <v>1.4078450000000001E-2</v>
      </c>
      <c r="E207" s="95">
        <f t="shared" si="9"/>
        <v>1.5321750618853631</v>
      </c>
      <c r="F207" s="94">
        <v>0</v>
      </c>
      <c r="G207" s="93">
        <v>0</v>
      </c>
      <c r="H207" s="95" t="str">
        <f t="shared" si="10"/>
        <v/>
      </c>
      <c r="I207" s="96">
        <f t="shared" si="11"/>
        <v>0</v>
      </c>
    </row>
    <row r="208" spans="1:9" x14ac:dyDescent="0.15">
      <c r="A208" s="99" t="s">
        <v>1213</v>
      </c>
      <c r="B208" s="110" t="s">
        <v>1214</v>
      </c>
      <c r="C208" s="94">
        <v>3.13446E-2</v>
      </c>
      <c r="D208" s="93">
        <v>0</v>
      </c>
      <c r="E208" s="95" t="str">
        <f t="shared" si="9"/>
        <v/>
      </c>
      <c r="F208" s="94">
        <v>0</v>
      </c>
      <c r="G208" s="93">
        <v>0</v>
      </c>
      <c r="H208" s="95" t="str">
        <f t="shared" si="10"/>
        <v/>
      </c>
      <c r="I208" s="96">
        <f t="shared" si="11"/>
        <v>0</v>
      </c>
    </row>
    <row r="209" spans="1:9" x14ac:dyDescent="0.15">
      <c r="A209" s="99" t="s">
        <v>1215</v>
      </c>
      <c r="B209" s="110" t="s">
        <v>1216</v>
      </c>
      <c r="C209" s="94">
        <v>9.3068191000000008E-2</v>
      </c>
      <c r="D209" s="93">
        <v>0.43944320000000003</v>
      </c>
      <c r="E209" s="95">
        <f t="shared" si="9"/>
        <v>-0.78821337774711275</v>
      </c>
      <c r="F209" s="94">
        <v>3.3121300000000006E-2</v>
      </c>
      <c r="G209" s="93">
        <v>0.16625624</v>
      </c>
      <c r="H209" s="95">
        <f t="shared" si="10"/>
        <v>-0.8007816127683387</v>
      </c>
      <c r="I209" s="96">
        <f t="shared" si="11"/>
        <v>0.35588206501187936</v>
      </c>
    </row>
    <row r="210" spans="1:9" x14ac:dyDescent="0.15">
      <c r="A210" s="101" t="s">
        <v>636</v>
      </c>
      <c r="B210" s="110" t="s">
        <v>831</v>
      </c>
      <c r="C210" s="94">
        <v>0</v>
      </c>
      <c r="D210" s="93">
        <v>0</v>
      </c>
      <c r="E210" s="95" t="str">
        <f t="shared" si="9"/>
        <v/>
      </c>
      <c r="F210" s="94">
        <v>0</v>
      </c>
      <c r="G210" s="93">
        <v>0</v>
      </c>
      <c r="H210" s="95" t="str">
        <f t="shared" si="10"/>
        <v/>
      </c>
      <c r="I210" s="96" t="str">
        <f t="shared" si="11"/>
        <v/>
      </c>
    </row>
    <row r="211" spans="1:9" x14ac:dyDescent="0.15">
      <c r="A211" s="101" t="s">
        <v>635</v>
      </c>
      <c r="B211" s="110" t="s">
        <v>830</v>
      </c>
      <c r="C211" s="94">
        <v>0.84569921999999997</v>
      </c>
      <c r="D211" s="93">
        <v>3.735E-3</v>
      </c>
      <c r="E211" s="95">
        <f t="shared" si="9"/>
        <v>225.42549397590361</v>
      </c>
      <c r="F211" s="94">
        <v>0</v>
      </c>
      <c r="G211" s="93">
        <v>0</v>
      </c>
      <c r="H211" s="95" t="str">
        <f t="shared" si="10"/>
        <v/>
      </c>
      <c r="I211" s="96">
        <f t="shared" si="11"/>
        <v>0</v>
      </c>
    </row>
    <row r="212" spans="1:9" x14ac:dyDescent="0.15">
      <c r="A212" s="101" t="s">
        <v>634</v>
      </c>
      <c r="B212" s="110" t="s">
        <v>829</v>
      </c>
      <c r="C212" s="94">
        <v>6.9793000000000003</v>
      </c>
      <c r="D212" s="93">
        <v>4.3483667400000003</v>
      </c>
      <c r="E212" s="95">
        <f t="shared" si="9"/>
        <v>0.60503941302798192</v>
      </c>
      <c r="F212" s="94">
        <v>8.3846887500000005</v>
      </c>
      <c r="G212" s="93">
        <v>4.8733599999999999</v>
      </c>
      <c r="H212" s="95">
        <f t="shared" si="10"/>
        <v>0.72051495272255695</v>
      </c>
      <c r="I212" s="96">
        <f t="shared" si="11"/>
        <v>1.2013652873497342</v>
      </c>
    </row>
    <row r="213" spans="1:9" x14ac:dyDescent="0.15">
      <c r="A213" s="101" t="s">
        <v>633</v>
      </c>
      <c r="B213" s="110" t="s">
        <v>828</v>
      </c>
      <c r="C213" s="94">
        <v>0</v>
      </c>
      <c r="D213" s="93">
        <v>0</v>
      </c>
      <c r="E213" s="95" t="str">
        <f t="shared" si="9"/>
        <v/>
      </c>
      <c r="F213" s="94">
        <v>2.9942779999999999E-2</v>
      </c>
      <c r="G213" s="93">
        <v>1.0435129999999999</v>
      </c>
      <c r="H213" s="95">
        <f t="shared" si="10"/>
        <v>-0.97130579111137094</v>
      </c>
      <c r="I213" s="96" t="str">
        <f t="shared" si="11"/>
        <v/>
      </c>
    </row>
    <row r="214" spans="1:9" x14ac:dyDescent="0.15">
      <c r="A214" s="101" t="s">
        <v>632</v>
      </c>
      <c r="B214" s="110" t="s">
        <v>827</v>
      </c>
      <c r="C214" s="94">
        <v>0.52602024999999997</v>
      </c>
      <c r="D214" s="93">
        <v>8.0721749999999995E-2</v>
      </c>
      <c r="E214" s="95">
        <f t="shared" si="9"/>
        <v>5.5164624156438631</v>
      </c>
      <c r="F214" s="94">
        <v>0.59608724999999996</v>
      </c>
      <c r="G214" s="93">
        <v>6.6651499999999999E-3</v>
      </c>
      <c r="H214" s="95">
        <f t="shared" si="10"/>
        <v>88.4334336061454</v>
      </c>
      <c r="I214" s="96">
        <f t="shared" si="11"/>
        <v>1.1332020963071288</v>
      </c>
    </row>
    <row r="215" spans="1:9" x14ac:dyDescent="0.15">
      <c r="A215" s="101" t="s">
        <v>629</v>
      </c>
      <c r="B215" s="110" t="s">
        <v>826</v>
      </c>
      <c r="C215" s="94">
        <v>0.37671650000000001</v>
      </c>
      <c r="D215" s="93">
        <v>1.0325E-3</v>
      </c>
      <c r="E215" s="95">
        <f t="shared" si="9"/>
        <v>363.8585956416465</v>
      </c>
      <c r="F215" s="94">
        <v>0.37671650000000001</v>
      </c>
      <c r="G215" s="93">
        <v>0</v>
      </c>
      <c r="H215" s="95" t="str">
        <f t="shared" si="10"/>
        <v/>
      </c>
      <c r="I215" s="96">
        <f t="shared" si="11"/>
        <v>1</v>
      </c>
    </row>
    <row r="216" spans="1:9" x14ac:dyDescent="0.15">
      <c r="A216" s="114" t="s">
        <v>843</v>
      </c>
      <c r="B216" s="25" t="s">
        <v>844</v>
      </c>
      <c r="C216" s="94">
        <v>1.6426E-2</v>
      </c>
      <c r="D216" s="93">
        <v>2.6811999999999999E-3</v>
      </c>
      <c r="E216" s="95">
        <f t="shared" si="9"/>
        <v>5.1263613307474269</v>
      </c>
      <c r="F216" s="94">
        <v>0</v>
      </c>
      <c r="G216" s="93">
        <v>0.10305</v>
      </c>
      <c r="H216" s="95">
        <f t="shared" si="10"/>
        <v>-1</v>
      </c>
      <c r="I216" s="96">
        <f t="shared" si="11"/>
        <v>0</v>
      </c>
    </row>
    <row r="217" spans="1:9" x14ac:dyDescent="0.15">
      <c r="A217" s="99" t="s">
        <v>107</v>
      </c>
      <c r="B217" s="110" t="s">
        <v>108</v>
      </c>
      <c r="C217" s="94">
        <v>0.17870295</v>
      </c>
      <c r="D217" s="93">
        <v>0.13390721999999999</v>
      </c>
      <c r="E217" s="95">
        <f t="shared" si="9"/>
        <v>0.33452811581033504</v>
      </c>
      <c r="F217" s="94">
        <v>0</v>
      </c>
      <c r="G217" s="93">
        <v>0</v>
      </c>
      <c r="H217" s="95" t="str">
        <f t="shared" si="10"/>
        <v/>
      </c>
      <c r="I217" s="96">
        <f t="shared" si="11"/>
        <v>0</v>
      </c>
    </row>
    <row r="218" spans="1:9" x14ac:dyDescent="0.15">
      <c r="A218" s="114" t="s">
        <v>845</v>
      </c>
      <c r="B218" s="25" t="s">
        <v>846</v>
      </c>
      <c r="C218" s="94">
        <v>4.2861160000000002E-2</v>
      </c>
      <c r="D218" s="93">
        <v>3.2490200000000004E-2</v>
      </c>
      <c r="E218" s="95">
        <f t="shared" si="9"/>
        <v>0.31920271343358908</v>
      </c>
      <c r="F218" s="94">
        <v>0</v>
      </c>
      <c r="G218" s="93">
        <v>0.10188999999999999</v>
      </c>
      <c r="H218" s="95">
        <f t="shared" si="10"/>
        <v>-1</v>
      </c>
      <c r="I218" s="96">
        <f t="shared" si="11"/>
        <v>0</v>
      </c>
    </row>
    <row r="219" spans="1:9" x14ac:dyDescent="0.15">
      <c r="A219" s="114" t="s">
        <v>847</v>
      </c>
      <c r="B219" s="25" t="s">
        <v>848</v>
      </c>
      <c r="C219" s="94">
        <v>0.2254505</v>
      </c>
      <c r="D219" s="93">
        <v>0.78832296999999996</v>
      </c>
      <c r="E219" s="95">
        <f t="shared" si="9"/>
        <v>-0.71401251951341727</v>
      </c>
      <c r="F219" s="94">
        <v>0</v>
      </c>
      <c r="G219" s="93">
        <v>0.10249999999999999</v>
      </c>
      <c r="H219" s="95">
        <f t="shared" si="10"/>
        <v>-1</v>
      </c>
      <c r="I219" s="96">
        <f t="shared" si="11"/>
        <v>0</v>
      </c>
    </row>
    <row r="220" spans="1:9" x14ac:dyDescent="0.15">
      <c r="A220" s="99" t="s">
        <v>105</v>
      </c>
      <c r="B220" s="110" t="s">
        <v>106</v>
      </c>
      <c r="C220" s="94">
        <v>0.74715841000000005</v>
      </c>
      <c r="D220" s="93">
        <v>2.385953E-2</v>
      </c>
      <c r="E220" s="95">
        <f t="shared" si="9"/>
        <v>30.314883822103791</v>
      </c>
      <c r="F220" s="94">
        <v>0.89415840000000002</v>
      </c>
      <c r="G220" s="93">
        <v>0</v>
      </c>
      <c r="H220" s="95" t="str">
        <f t="shared" si="10"/>
        <v/>
      </c>
      <c r="I220" s="96">
        <f t="shared" si="11"/>
        <v>1.1967454130644128</v>
      </c>
    </row>
    <row r="221" spans="1:9" x14ac:dyDescent="0.15">
      <c r="A221" s="114" t="s">
        <v>849</v>
      </c>
      <c r="B221" s="25" t="s">
        <v>850</v>
      </c>
      <c r="C221" s="94">
        <v>1.8946359999999999E-2</v>
      </c>
      <c r="D221" s="93">
        <v>9.8892199999999989E-3</v>
      </c>
      <c r="E221" s="95">
        <f t="shared" si="9"/>
        <v>0.91585989592708028</v>
      </c>
      <c r="F221" s="94">
        <v>0</v>
      </c>
      <c r="G221" s="93">
        <v>0.15106663000000001</v>
      </c>
      <c r="H221" s="95">
        <f t="shared" si="10"/>
        <v>-1</v>
      </c>
      <c r="I221" s="96">
        <f t="shared" si="11"/>
        <v>0</v>
      </c>
    </row>
    <row r="222" spans="1:9" x14ac:dyDescent="0.15">
      <c r="A222" s="114" t="s">
        <v>851</v>
      </c>
      <c r="B222" s="25" t="s">
        <v>852</v>
      </c>
      <c r="C222" s="94">
        <v>1.7772740000000002E-2</v>
      </c>
      <c r="D222" s="93">
        <v>6.1987500000000001E-2</v>
      </c>
      <c r="E222" s="95">
        <f t="shared" si="9"/>
        <v>-0.71328509780197624</v>
      </c>
      <c r="F222" s="94">
        <v>0</v>
      </c>
      <c r="G222" s="93">
        <v>0.10285</v>
      </c>
      <c r="H222" s="95">
        <f t="shared" si="10"/>
        <v>-1</v>
      </c>
      <c r="I222" s="96">
        <f t="shared" si="11"/>
        <v>0</v>
      </c>
    </row>
    <row r="223" spans="1:9" x14ac:dyDescent="0.15">
      <c r="A223" s="99" t="s">
        <v>109</v>
      </c>
      <c r="B223" s="110" t="s">
        <v>110</v>
      </c>
      <c r="C223" s="94">
        <v>0.379226022</v>
      </c>
      <c r="D223" s="93">
        <v>0.54091045999999998</v>
      </c>
      <c r="E223" s="95">
        <f t="shared" si="9"/>
        <v>-0.29891164981353846</v>
      </c>
      <c r="F223" s="94">
        <v>0.26129232000000002</v>
      </c>
      <c r="G223" s="93">
        <v>0.49864170000000002</v>
      </c>
      <c r="H223" s="95">
        <f t="shared" si="10"/>
        <v>-0.47599183943099821</v>
      </c>
      <c r="I223" s="96">
        <f t="shared" si="11"/>
        <v>0.68901474276994634</v>
      </c>
    </row>
    <row r="224" spans="1:9" x14ac:dyDescent="0.15">
      <c r="A224" s="114" t="s">
        <v>853</v>
      </c>
      <c r="B224" s="25" t="s">
        <v>854</v>
      </c>
      <c r="C224" s="94">
        <v>0</v>
      </c>
      <c r="D224" s="93">
        <v>1.9400000000000001E-3</v>
      </c>
      <c r="E224" s="95">
        <f t="shared" si="9"/>
        <v>-1</v>
      </c>
      <c r="F224" s="94">
        <v>0</v>
      </c>
      <c r="G224" s="93">
        <v>0.10206</v>
      </c>
      <c r="H224" s="95">
        <f t="shared" si="10"/>
        <v>-1</v>
      </c>
      <c r="I224" s="96" t="str">
        <f t="shared" si="11"/>
        <v/>
      </c>
    </row>
    <row r="225" spans="1:9" x14ac:dyDescent="0.15">
      <c r="A225" s="99" t="s">
        <v>1707</v>
      </c>
      <c r="B225" s="112" t="s">
        <v>1711</v>
      </c>
      <c r="C225" s="94">
        <v>0.15232010999999998</v>
      </c>
      <c r="D225" s="93"/>
      <c r="E225" s="95" t="str">
        <f t="shared" si="9"/>
        <v/>
      </c>
      <c r="F225" s="94">
        <v>0</v>
      </c>
      <c r="G225" s="93"/>
      <c r="H225" s="95" t="str">
        <f t="shared" si="10"/>
        <v/>
      </c>
      <c r="I225" s="96">
        <f t="shared" si="11"/>
        <v>0</v>
      </c>
    </row>
    <row r="226" spans="1:9" x14ac:dyDescent="0.15">
      <c r="A226" s="99" t="s">
        <v>1709</v>
      </c>
      <c r="B226" s="112" t="s">
        <v>1713</v>
      </c>
      <c r="C226" s="94">
        <v>2.6493298700000003</v>
      </c>
      <c r="D226" s="93"/>
      <c r="E226" s="95" t="str">
        <f t="shared" si="9"/>
        <v/>
      </c>
      <c r="F226" s="94">
        <v>4.1244999999999997E-4</v>
      </c>
      <c r="G226" s="93"/>
      <c r="H226" s="95" t="str">
        <f t="shared" si="10"/>
        <v/>
      </c>
      <c r="I226" s="96">
        <f t="shared" si="11"/>
        <v>1.5568087789686978E-4</v>
      </c>
    </row>
    <row r="227" spans="1:9" x14ac:dyDescent="0.15">
      <c r="A227" s="101" t="s">
        <v>1412</v>
      </c>
      <c r="B227" s="110" t="s">
        <v>1638</v>
      </c>
      <c r="C227" s="94">
        <v>0.72381496000000001</v>
      </c>
      <c r="D227" s="93">
        <v>0.22405973000000001</v>
      </c>
      <c r="E227" s="95">
        <f t="shared" si="9"/>
        <v>2.2304553790188</v>
      </c>
      <c r="F227" s="94">
        <v>5.330244E-2</v>
      </c>
      <c r="G227" s="93">
        <v>7.4401499999999995E-3</v>
      </c>
      <c r="H227" s="95">
        <f t="shared" si="10"/>
        <v>6.1641620128626444</v>
      </c>
      <c r="I227" s="96">
        <f t="shared" si="11"/>
        <v>7.3640975864881261E-2</v>
      </c>
    </row>
    <row r="228" spans="1:9" x14ac:dyDescent="0.15">
      <c r="A228" s="99" t="s">
        <v>1708</v>
      </c>
      <c r="B228" s="112" t="s">
        <v>1712</v>
      </c>
      <c r="C228" s="94">
        <v>0.65675826999999998</v>
      </c>
      <c r="D228" s="93"/>
      <c r="E228" s="95" t="str">
        <f t="shared" si="9"/>
        <v/>
      </c>
      <c r="F228" s="94">
        <v>0</v>
      </c>
      <c r="G228" s="93"/>
      <c r="H228" s="95" t="str">
        <f t="shared" si="10"/>
        <v/>
      </c>
      <c r="I228" s="96">
        <f t="shared" si="11"/>
        <v>0</v>
      </c>
    </row>
    <row r="229" spans="1:9" x14ac:dyDescent="0.15">
      <c r="A229" s="99" t="s">
        <v>1706</v>
      </c>
      <c r="B229" s="112" t="s">
        <v>1710</v>
      </c>
      <c r="C229" s="94">
        <v>1.1544882299999999</v>
      </c>
      <c r="D229" s="93"/>
      <c r="E229" s="95" t="str">
        <f t="shared" si="9"/>
        <v/>
      </c>
      <c r="F229" s="94">
        <v>0</v>
      </c>
      <c r="G229" s="93"/>
      <c r="H229" s="95" t="str">
        <f t="shared" si="10"/>
        <v/>
      </c>
      <c r="I229" s="96">
        <f t="shared" si="11"/>
        <v>0</v>
      </c>
    </row>
    <row r="230" spans="1:9" x14ac:dyDescent="0.15">
      <c r="A230" s="101" t="s">
        <v>1435</v>
      </c>
      <c r="B230" s="110" t="s">
        <v>1636</v>
      </c>
      <c r="C230" s="94">
        <v>7.8398000000000009E-3</v>
      </c>
      <c r="D230" s="93">
        <v>1.4605E-3</v>
      </c>
      <c r="E230" s="95">
        <f t="shared" si="9"/>
        <v>4.3678877096884632</v>
      </c>
      <c r="F230" s="94">
        <v>1.53615E-3</v>
      </c>
      <c r="G230" s="93">
        <v>0</v>
      </c>
      <c r="H230" s="95" t="str">
        <f t="shared" si="10"/>
        <v/>
      </c>
      <c r="I230" s="96">
        <f t="shared" si="11"/>
        <v>0.19594249853312581</v>
      </c>
    </row>
    <row r="231" spans="1:9" x14ac:dyDescent="0.15">
      <c r="A231" s="101" t="s">
        <v>1420</v>
      </c>
      <c r="B231" s="110" t="s">
        <v>1639</v>
      </c>
      <c r="C231" s="94">
        <v>2.22742913</v>
      </c>
      <c r="D231" s="93">
        <v>0.53335444999999992</v>
      </c>
      <c r="E231" s="95">
        <f t="shared" si="9"/>
        <v>3.1762642647867665</v>
      </c>
      <c r="F231" s="94">
        <v>0</v>
      </c>
      <c r="G231" s="93">
        <v>0</v>
      </c>
      <c r="H231" s="95" t="str">
        <f t="shared" si="10"/>
        <v/>
      </c>
      <c r="I231" s="96">
        <f t="shared" si="11"/>
        <v>0</v>
      </c>
    </row>
    <row r="232" spans="1:9" x14ac:dyDescent="0.15">
      <c r="A232" s="101" t="s">
        <v>1422</v>
      </c>
      <c r="B232" s="110" t="s">
        <v>1640</v>
      </c>
      <c r="C232" s="94">
        <v>0.63317527000000007</v>
      </c>
      <c r="D232" s="93">
        <v>0.22197254999999999</v>
      </c>
      <c r="E232" s="95">
        <f t="shared" si="9"/>
        <v>1.8524935628301793</v>
      </c>
      <c r="F232" s="94">
        <v>2.5380999999999997E-3</v>
      </c>
      <c r="G232" s="93">
        <v>0</v>
      </c>
      <c r="H232" s="95" t="str">
        <f t="shared" si="10"/>
        <v/>
      </c>
      <c r="I232" s="96">
        <f t="shared" si="11"/>
        <v>4.0085267385758759E-3</v>
      </c>
    </row>
    <row r="233" spans="1:9" x14ac:dyDescent="0.15">
      <c r="A233" s="114" t="s">
        <v>841</v>
      </c>
      <c r="B233" s="25" t="s">
        <v>842</v>
      </c>
      <c r="C233" s="94">
        <v>7.7598479999999997E-2</v>
      </c>
      <c r="D233" s="93">
        <v>8.9727990000000007E-2</v>
      </c>
      <c r="E233" s="95">
        <f t="shared" si="9"/>
        <v>-0.13518089505849862</v>
      </c>
      <c r="F233" s="94">
        <v>0</v>
      </c>
      <c r="G233" s="93">
        <v>2.8050000000000002E-3</v>
      </c>
      <c r="H233" s="95">
        <f t="shared" si="10"/>
        <v>-1</v>
      </c>
      <c r="I233" s="96">
        <f t="shared" si="11"/>
        <v>0</v>
      </c>
    </row>
    <row r="234" spans="1:9" x14ac:dyDescent="0.15">
      <c r="A234" s="101" t="s">
        <v>1432</v>
      </c>
      <c r="B234" s="110" t="s">
        <v>1637</v>
      </c>
      <c r="C234" s="94">
        <v>0.56916153000000003</v>
      </c>
      <c r="D234" s="93">
        <v>0.46271894000000002</v>
      </c>
      <c r="E234" s="95">
        <f t="shared" si="9"/>
        <v>0.23003724463926201</v>
      </c>
      <c r="F234" s="94">
        <v>2.766965E-2</v>
      </c>
      <c r="G234" s="93">
        <v>0.25381820999999999</v>
      </c>
      <c r="H234" s="95">
        <f t="shared" si="10"/>
        <v>-0.8909863480638367</v>
      </c>
      <c r="I234" s="96">
        <f t="shared" si="11"/>
        <v>4.8614757922939733E-2</v>
      </c>
    </row>
    <row r="235" spans="1:9" x14ac:dyDescent="0.15">
      <c r="A235" s="101" t="s">
        <v>431</v>
      </c>
      <c r="B235" s="110" t="s">
        <v>1635</v>
      </c>
      <c r="C235" s="94">
        <v>0.26106560000000001</v>
      </c>
      <c r="D235" s="93">
        <v>6.353752E-2</v>
      </c>
      <c r="E235" s="95">
        <f t="shared" si="9"/>
        <v>3.1088415160050316</v>
      </c>
      <c r="F235" s="94">
        <v>0.25234709999999999</v>
      </c>
      <c r="G235" s="93">
        <v>4.9487530000000002E-2</v>
      </c>
      <c r="H235" s="95">
        <f t="shared" si="10"/>
        <v>4.099205799925759</v>
      </c>
      <c r="I235" s="96">
        <f t="shared" si="11"/>
        <v>0.96660417917948582</v>
      </c>
    </row>
    <row r="236" spans="1:9" x14ac:dyDescent="0.15">
      <c r="A236" s="99" t="s">
        <v>1101</v>
      </c>
      <c r="B236" s="110" t="s">
        <v>1102</v>
      </c>
      <c r="C236" s="94">
        <v>0.69279999999999997</v>
      </c>
      <c r="D236" s="93">
        <v>0.95491617000000006</v>
      </c>
      <c r="E236" s="95">
        <f t="shared" si="9"/>
        <v>-0.27449128859133265</v>
      </c>
      <c r="F236" s="94">
        <v>5.4998596549001499</v>
      </c>
      <c r="G236" s="93">
        <v>1.52890072</v>
      </c>
      <c r="H236" s="95">
        <f t="shared" si="10"/>
        <v>2.5972640884753786</v>
      </c>
      <c r="I236" s="96">
        <f t="shared" si="11"/>
        <v>7.9385964995671916</v>
      </c>
    </row>
    <row r="237" spans="1:9" x14ac:dyDescent="0.15">
      <c r="A237" s="99" t="s">
        <v>1103</v>
      </c>
      <c r="B237" s="110" t="s">
        <v>1104</v>
      </c>
      <c r="C237" s="94">
        <v>3.9146412400000004</v>
      </c>
      <c r="D237" s="93">
        <v>4.5951912000000004</v>
      </c>
      <c r="E237" s="95">
        <f t="shared" si="9"/>
        <v>-0.1481004664180241</v>
      </c>
      <c r="F237" s="94">
        <v>3.7713637598057153</v>
      </c>
      <c r="G237" s="93">
        <v>2.40217956</v>
      </c>
      <c r="H237" s="95">
        <f t="shared" si="10"/>
        <v>0.56997579306923885</v>
      </c>
      <c r="I237" s="96">
        <f t="shared" si="11"/>
        <v>0.96339958851649832</v>
      </c>
    </row>
    <row r="238" spans="1:9" x14ac:dyDescent="0.15">
      <c r="A238" s="99" t="s">
        <v>1217</v>
      </c>
      <c r="B238" s="110" t="s">
        <v>1218</v>
      </c>
      <c r="C238" s="94">
        <v>27.934699137999999</v>
      </c>
      <c r="D238" s="93">
        <v>9.007266241</v>
      </c>
      <c r="E238" s="95">
        <f t="shared" si="9"/>
        <v>2.1013515522439632</v>
      </c>
      <c r="F238" s="94">
        <v>60.693358570000001</v>
      </c>
      <c r="G238" s="93">
        <v>28.23978275</v>
      </c>
      <c r="H238" s="95">
        <f t="shared" si="10"/>
        <v>1.1492147835308684</v>
      </c>
      <c r="I238" s="96">
        <f t="shared" si="11"/>
        <v>2.1726870323596184</v>
      </c>
    </row>
    <row r="239" spans="1:9" x14ac:dyDescent="0.15">
      <c r="A239" s="100" t="s">
        <v>1219</v>
      </c>
      <c r="B239" s="110" t="s">
        <v>1220</v>
      </c>
      <c r="C239" s="94">
        <v>0.85195738799999998</v>
      </c>
      <c r="D239" s="93">
        <v>9.8615549999999996E-2</v>
      </c>
      <c r="E239" s="95">
        <f t="shared" si="9"/>
        <v>7.6391789935765715</v>
      </c>
      <c r="F239" s="94">
        <v>0.34559778999999996</v>
      </c>
      <c r="G239" s="93">
        <v>4.1608587999999997</v>
      </c>
      <c r="H239" s="95">
        <f t="shared" si="10"/>
        <v>-0.91694075511526607</v>
      </c>
      <c r="I239" s="96">
        <f t="shared" si="11"/>
        <v>0.40565149720844956</v>
      </c>
    </row>
    <row r="240" spans="1:9" x14ac:dyDescent="0.15">
      <c r="A240" s="100" t="s">
        <v>1221</v>
      </c>
      <c r="B240" s="110" t="s">
        <v>1222</v>
      </c>
      <c r="C240" s="94">
        <v>0.14193368000000001</v>
      </c>
      <c r="D240" s="93">
        <v>0.58693921999999998</v>
      </c>
      <c r="E240" s="95">
        <f t="shared" si="9"/>
        <v>-0.75817993556470809</v>
      </c>
      <c r="F240" s="94">
        <v>0.58286406000000002</v>
      </c>
      <c r="G240" s="93">
        <v>0.21212291</v>
      </c>
      <c r="H240" s="95">
        <f t="shared" si="10"/>
        <v>1.7477657175266925</v>
      </c>
      <c r="I240" s="96">
        <f t="shared" si="11"/>
        <v>4.1065944319910539</v>
      </c>
    </row>
    <row r="241" spans="1:9" x14ac:dyDescent="0.15">
      <c r="A241" s="99" t="s">
        <v>1223</v>
      </c>
      <c r="B241" s="110" t="s">
        <v>1224</v>
      </c>
      <c r="C241" s="94">
        <v>1.16763357</v>
      </c>
      <c r="D241" s="93">
        <v>0.99013342400000004</v>
      </c>
      <c r="E241" s="95">
        <f t="shared" si="9"/>
        <v>0.1792689163879797</v>
      </c>
      <c r="F241" s="94">
        <v>0.82622708</v>
      </c>
      <c r="G241" s="93">
        <v>0.71377304000000008</v>
      </c>
      <c r="H241" s="95">
        <f t="shared" si="10"/>
        <v>0.15754873565972716</v>
      </c>
      <c r="I241" s="96">
        <f t="shared" si="11"/>
        <v>0.70760819252567397</v>
      </c>
    </row>
    <row r="242" spans="1:9" x14ac:dyDescent="0.15">
      <c r="A242" s="99" t="s">
        <v>1225</v>
      </c>
      <c r="B242" s="110" t="s">
        <v>1226</v>
      </c>
      <c r="C242" s="94">
        <v>2.2402093839999999</v>
      </c>
      <c r="D242" s="93">
        <v>2.8038758779999999</v>
      </c>
      <c r="E242" s="95">
        <f t="shared" si="9"/>
        <v>-0.2010311863027483</v>
      </c>
      <c r="F242" s="94">
        <v>9.8722800000000006E-3</v>
      </c>
      <c r="G242" s="93">
        <v>1.4308154399999999</v>
      </c>
      <c r="H242" s="95">
        <f t="shared" si="10"/>
        <v>-0.99310024219475856</v>
      </c>
      <c r="I242" s="96">
        <f t="shared" si="11"/>
        <v>4.4068559262851479E-3</v>
      </c>
    </row>
    <row r="243" spans="1:9" x14ac:dyDescent="0.15">
      <c r="A243" s="99" t="s">
        <v>1227</v>
      </c>
      <c r="B243" s="110" t="s">
        <v>1228</v>
      </c>
      <c r="C243" s="94">
        <v>97.631658418000001</v>
      </c>
      <c r="D243" s="93">
        <v>155.11722856900002</v>
      </c>
      <c r="E243" s="95">
        <f t="shared" si="9"/>
        <v>-0.37059436067366947</v>
      </c>
      <c r="F243" s="94">
        <v>145.71689083999999</v>
      </c>
      <c r="G243" s="93">
        <v>358.56379723000003</v>
      </c>
      <c r="H243" s="95">
        <f t="shared" si="10"/>
        <v>-0.59360958366209471</v>
      </c>
      <c r="I243" s="96">
        <f t="shared" si="11"/>
        <v>1.4925168044992942</v>
      </c>
    </row>
    <row r="244" spans="1:9" x14ac:dyDescent="0.15">
      <c r="A244" s="101" t="s">
        <v>640</v>
      </c>
      <c r="B244" s="110" t="s">
        <v>835</v>
      </c>
      <c r="C244" s="94">
        <v>3.8412970799999999</v>
      </c>
      <c r="D244" s="93">
        <v>1.5469793600000001</v>
      </c>
      <c r="E244" s="95">
        <f t="shared" si="9"/>
        <v>1.4830952366423298</v>
      </c>
      <c r="F244" s="94">
        <v>1.99928795</v>
      </c>
      <c r="G244" s="93">
        <v>6.4831010300000003</v>
      </c>
      <c r="H244" s="95">
        <f t="shared" si="10"/>
        <v>-0.69161548759637337</v>
      </c>
      <c r="I244" s="96">
        <f t="shared" si="11"/>
        <v>0.52047209793000448</v>
      </c>
    </row>
    <row r="245" spans="1:9" x14ac:dyDescent="0.15">
      <c r="A245" s="99" t="s">
        <v>1229</v>
      </c>
      <c r="B245" s="110" t="s">
        <v>1230</v>
      </c>
      <c r="C245" s="94">
        <v>6.4615829199999997</v>
      </c>
      <c r="D245" s="93">
        <v>8.6884723839999989</v>
      </c>
      <c r="E245" s="95">
        <f t="shared" si="9"/>
        <v>-0.25630391230809024</v>
      </c>
      <c r="F245" s="94">
        <v>9.9692056999999998</v>
      </c>
      <c r="G245" s="93">
        <v>8.0023647699999998</v>
      </c>
      <c r="H245" s="95">
        <f t="shared" si="10"/>
        <v>0.24578246387536273</v>
      </c>
      <c r="I245" s="96">
        <f t="shared" si="11"/>
        <v>1.5428426476031356</v>
      </c>
    </row>
    <row r="246" spans="1:9" x14ac:dyDescent="0.15">
      <c r="A246" s="99" t="s">
        <v>1231</v>
      </c>
      <c r="B246" s="110" t="s">
        <v>1232</v>
      </c>
      <c r="C246" s="94">
        <v>3.08322268</v>
      </c>
      <c r="D246" s="93">
        <v>2.3194857500000001</v>
      </c>
      <c r="E246" s="95">
        <f t="shared" si="9"/>
        <v>0.3292699383904385</v>
      </c>
      <c r="F246" s="94">
        <v>4.4372484700000001</v>
      </c>
      <c r="G246" s="93">
        <v>3.4879053099999999</v>
      </c>
      <c r="H246" s="95">
        <f t="shared" si="10"/>
        <v>0.27218146010964972</v>
      </c>
      <c r="I246" s="96">
        <f t="shared" si="11"/>
        <v>1.439159259817069</v>
      </c>
    </row>
    <row r="247" spans="1:9" x14ac:dyDescent="0.15">
      <c r="A247" s="99" t="s">
        <v>1233</v>
      </c>
      <c r="B247" s="110" t="s">
        <v>1234</v>
      </c>
      <c r="C247" s="94">
        <v>37.817182240000001</v>
      </c>
      <c r="D247" s="93">
        <v>13.047526449999999</v>
      </c>
      <c r="E247" s="95">
        <f t="shared" si="9"/>
        <v>1.8984177487526765</v>
      </c>
      <c r="F247" s="94">
        <v>20.042635140000002</v>
      </c>
      <c r="G247" s="93">
        <v>20.266065170000001</v>
      </c>
      <c r="H247" s="95">
        <f t="shared" si="10"/>
        <v>-1.102483526652942E-2</v>
      </c>
      <c r="I247" s="96">
        <f t="shared" si="11"/>
        <v>0.52998753351857342</v>
      </c>
    </row>
    <row r="248" spans="1:9" x14ac:dyDescent="0.15">
      <c r="A248" s="99" t="s">
        <v>1235</v>
      </c>
      <c r="B248" s="110" t="s">
        <v>1236</v>
      </c>
      <c r="C248" s="94">
        <v>20.66915431</v>
      </c>
      <c r="D248" s="93">
        <v>31.943254339999999</v>
      </c>
      <c r="E248" s="95">
        <f t="shared" si="9"/>
        <v>-0.35294149775723827</v>
      </c>
      <c r="F248" s="94">
        <v>9.5864958599999994</v>
      </c>
      <c r="G248" s="93">
        <v>8.1456226399999991</v>
      </c>
      <c r="H248" s="95">
        <f t="shared" si="10"/>
        <v>0.17688926723961274</v>
      </c>
      <c r="I248" s="96">
        <f t="shared" si="11"/>
        <v>0.46380687454454445</v>
      </c>
    </row>
    <row r="249" spans="1:9" x14ac:dyDescent="0.15">
      <c r="A249" s="99" t="s">
        <v>1237</v>
      </c>
      <c r="B249" s="110" t="s">
        <v>1238</v>
      </c>
      <c r="C249" s="94">
        <v>12.640180063999999</v>
      </c>
      <c r="D249" s="93">
        <v>10.454149458</v>
      </c>
      <c r="E249" s="95">
        <f t="shared" si="9"/>
        <v>0.20910650022581678</v>
      </c>
      <c r="F249" s="94">
        <v>223.69218449000002</v>
      </c>
      <c r="G249" s="93">
        <v>11.085925679999999</v>
      </c>
      <c r="H249" s="95">
        <f t="shared" si="10"/>
        <v>19.178033927609736</v>
      </c>
      <c r="I249" s="96">
        <f t="shared" si="11"/>
        <v>17.696914391835996</v>
      </c>
    </row>
    <row r="250" spans="1:9" x14ac:dyDescent="0.15">
      <c r="A250" s="99" t="s">
        <v>1239</v>
      </c>
      <c r="B250" s="110" t="s">
        <v>1240</v>
      </c>
      <c r="C250" s="94">
        <v>27.397349958</v>
      </c>
      <c r="D250" s="93">
        <v>9.5138695280000007</v>
      </c>
      <c r="E250" s="95">
        <f t="shared" si="9"/>
        <v>1.8797273157223393</v>
      </c>
      <c r="F250" s="94">
        <v>46.209692859999997</v>
      </c>
      <c r="G250" s="93">
        <v>68.861247910000003</v>
      </c>
      <c r="H250" s="95">
        <f t="shared" si="10"/>
        <v>-0.32894488173675052</v>
      </c>
      <c r="I250" s="96">
        <f t="shared" si="11"/>
        <v>1.6866482682025534</v>
      </c>
    </row>
    <row r="251" spans="1:9" x14ac:dyDescent="0.15">
      <c r="A251" s="99" t="s">
        <v>617</v>
      </c>
      <c r="B251" s="110" t="s">
        <v>618</v>
      </c>
      <c r="C251" s="94">
        <v>0.43939153999999997</v>
      </c>
      <c r="D251" s="93">
        <v>0.25335487000000001</v>
      </c>
      <c r="E251" s="95">
        <f t="shared" si="9"/>
        <v>0.73429285176164161</v>
      </c>
      <c r="F251" s="94">
        <v>0</v>
      </c>
      <c r="G251" s="93">
        <v>0.27589582000000001</v>
      </c>
      <c r="H251" s="95">
        <f t="shared" si="10"/>
        <v>-1</v>
      </c>
      <c r="I251" s="96">
        <f t="shared" si="11"/>
        <v>0</v>
      </c>
    </row>
    <row r="252" spans="1:9" x14ac:dyDescent="0.15">
      <c r="A252" s="99" t="s">
        <v>621</v>
      </c>
      <c r="B252" s="110" t="s">
        <v>622</v>
      </c>
      <c r="C252" s="94">
        <v>3.24659283</v>
      </c>
      <c r="D252" s="93">
        <v>3.1038724800000002</v>
      </c>
      <c r="E252" s="95">
        <f t="shared" si="9"/>
        <v>4.5981383230022432E-2</v>
      </c>
      <c r="F252" s="94">
        <v>3.48330517</v>
      </c>
      <c r="G252" s="93">
        <v>15.526303720000001</v>
      </c>
      <c r="H252" s="95">
        <f t="shared" si="10"/>
        <v>-0.77565135702498034</v>
      </c>
      <c r="I252" s="96">
        <f t="shared" si="11"/>
        <v>1.0729110031330908</v>
      </c>
    </row>
    <row r="253" spans="1:9" x14ac:dyDescent="0.15">
      <c r="A253" s="99" t="s">
        <v>619</v>
      </c>
      <c r="B253" s="110" t="s">
        <v>620</v>
      </c>
      <c r="C253" s="94">
        <v>0</v>
      </c>
      <c r="D253" s="93">
        <v>1.11196278</v>
      </c>
      <c r="E253" s="95">
        <f t="shared" si="9"/>
        <v>-1</v>
      </c>
      <c r="F253" s="94">
        <v>2.2565249999999999E-2</v>
      </c>
      <c r="G253" s="93">
        <v>1.3546433600000001</v>
      </c>
      <c r="H253" s="95">
        <f t="shared" si="10"/>
        <v>-0.98334229460955691</v>
      </c>
      <c r="I253" s="96" t="str">
        <f t="shared" si="11"/>
        <v/>
      </c>
    </row>
    <row r="254" spans="1:9" x14ac:dyDescent="0.15">
      <c r="A254" s="99" t="s">
        <v>623</v>
      </c>
      <c r="B254" s="110" t="s">
        <v>624</v>
      </c>
      <c r="C254" s="94">
        <v>2.2451685299999999</v>
      </c>
      <c r="D254" s="93">
        <v>0.96678458</v>
      </c>
      <c r="E254" s="95">
        <f t="shared" si="9"/>
        <v>1.3223048613373622</v>
      </c>
      <c r="F254" s="94">
        <v>3.1124038500000002</v>
      </c>
      <c r="G254" s="93">
        <v>0.11131110000000001</v>
      </c>
      <c r="H254" s="95">
        <f t="shared" si="10"/>
        <v>26.961307093362656</v>
      </c>
      <c r="I254" s="96">
        <f t="shared" si="11"/>
        <v>1.3862673596266737</v>
      </c>
    </row>
    <row r="255" spans="1:9" x14ac:dyDescent="0.15">
      <c r="A255" s="99" t="s">
        <v>1241</v>
      </c>
      <c r="B255" s="110" t="s">
        <v>1242</v>
      </c>
      <c r="C255" s="94">
        <v>1519.549049665</v>
      </c>
      <c r="D255" s="93">
        <v>1528.4651648720001</v>
      </c>
      <c r="E255" s="95">
        <f t="shared" si="9"/>
        <v>-5.8333780919022082E-3</v>
      </c>
      <c r="F255" s="94">
        <v>726.38049746000002</v>
      </c>
      <c r="G255" s="93">
        <v>638.62667144000011</v>
      </c>
      <c r="H255" s="95">
        <f t="shared" si="10"/>
        <v>0.1374102115436695</v>
      </c>
      <c r="I255" s="96">
        <f t="shared" si="11"/>
        <v>0.47802372527569148</v>
      </c>
    </row>
    <row r="256" spans="1:9" x14ac:dyDescent="0.15">
      <c r="A256" s="99" t="s">
        <v>1243</v>
      </c>
      <c r="B256" s="110" t="s">
        <v>1244</v>
      </c>
      <c r="C256" s="94">
        <v>19.998265677000003</v>
      </c>
      <c r="D256" s="93">
        <v>34.33168654</v>
      </c>
      <c r="E256" s="95">
        <f t="shared" si="9"/>
        <v>-0.41749830280840017</v>
      </c>
      <c r="F256" s="94">
        <v>9.8557043699999998</v>
      </c>
      <c r="G256" s="93">
        <v>74.496129159999995</v>
      </c>
      <c r="H256" s="95">
        <f t="shared" si="10"/>
        <v>-0.86770179227927013</v>
      </c>
      <c r="I256" s="96">
        <f t="shared" si="11"/>
        <v>0.49282795464283891</v>
      </c>
    </row>
    <row r="257" spans="1:9" x14ac:dyDescent="0.15">
      <c r="A257" s="99" t="s">
        <v>1246</v>
      </c>
      <c r="B257" s="110" t="s">
        <v>1247</v>
      </c>
      <c r="C257" s="94">
        <v>4.8176930049999998</v>
      </c>
      <c r="D257" s="93">
        <v>3.8431354840000003</v>
      </c>
      <c r="E257" s="95">
        <f t="shared" si="9"/>
        <v>0.25358396160045427</v>
      </c>
      <c r="F257" s="94">
        <v>4.1500815099999997</v>
      </c>
      <c r="G257" s="93">
        <v>1.53892567</v>
      </c>
      <c r="H257" s="95">
        <f t="shared" si="10"/>
        <v>1.6967394143214203</v>
      </c>
      <c r="I257" s="96">
        <f t="shared" si="11"/>
        <v>0.86142506500370086</v>
      </c>
    </row>
    <row r="258" spans="1:9" x14ac:dyDescent="0.15">
      <c r="A258" s="99" t="s">
        <v>438</v>
      </c>
      <c r="B258" s="110" t="s">
        <v>1245</v>
      </c>
      <c r="C258" s="94">
        <v>4.829647993</v>
      </c>
      <c r="D258" s="93">
        <v>4.6042266749999996</v>
      </c>
      <c r="E258" s="95">
        <f t="shared" si="9"/>
        <v>4.8959648147644863E-2</v>
      </c>
      <c r="F258" s="94">
        <v>15.559227369999999</v>
      </c>
      <c r="G258" s="93">
        <v>2.8096873599999999</v>
      </c>
      <c r="H258" s="95">
        <f t="shared" si="10"/>
        <v>4.5377077149252649</v>
      </c>
      <c r="I258" s="96">
        <f t="shared" si="11"/>
        <v>3.2216069147381439</v>
      </c>
    </row>
    <row r="259" spans="1:9" x14ac:dyDescent="0.15">
      <c r="A259" s="99" t="s">
        <v>1248</v>
      </c>
      <c r="B259" s="110" t="s">
        <v>1249</v>
      </c>
      <c r="C259" s="94">
        <v>49.369482953000002</v>
      </c>
      <c r="D259" s="93">
        <v>23.077998138000002</v>
      </c>
      <c r="E259" s="95">
        <f t="shared" si="9"/>
        <v>1.1392446024903999</v>
      </c>
      <c r="F259" s="94">
        <v>3.82308373</v>
      </c>
      <c r="G259" s="93">
        <v>1.76641768</v>
      </c>
      <c r="H259" s="95">
        <f t="shared" si="10"/>
        <v>1.1643146880187478</v>
      </c>
      <c r="I259" s="96">
        <f t="shared" si="11"/>
        <v>7.7438196661682585E-2</v>
      </c>
    </row>
    <row r="260" spans="1:9" x14ac:dyDescent="0.15">
      <c r="A260" s="99" t="s">
        <v>602</v>
      </c>
      <c r="B260" s="110" t="s">
        <v>1250</v>
      </c>
      <c r="C260" s="94">
        <v>28.250461568999999</v>
      </c>
      <c r="D260" s="93">
        <v>28.878753923000001</v>
      </c>
      <c r="E260" s="95">
        <f t="shared" si="9"/>
        <v>-2.1756214124585505E-2</v>
      </c>
      <c r="F260" s="94">
        <v>777.30581991999998</v>
      </c>
      <c r="G260" s="93">
        <v>711.97625947000006</v>
      </c>
      <c r="H260" s="95">
        <f t="shared" si="10"/>
        <v>9.1758060161488686E-2</v>
      </c>
      <c r="I260" s="96">
        <f t="shared" si="11"/>
        <v>27.514800705874443</v>
      </c>
    </row>
    <row r="261" spans="1:9" x14ac:dyDescent="0.15">
      <c r="A261" s="99" t="s">
        <v>915</v>
      </c>
      <c r="B261" s="110" t="s">
        <v>1251</v>
      </c>
      <c r="C261" s="94">
        <v>421.34683629799997</v>
      </c>
      <c r="D261" s="93">
        <v>402.75604088400002</v>
      </c>
      <c r="E261" s="95">
        <f t="shared" si="9"/>
        <v>4.6158948660820709E-2</v>
      </c>
      <c r="F261" s="94">
        <v>535.48427391000007</v>
      </c>
      <c r="G261" s="93">
        <v>965.84804185999997</v>
      </c>
      <c r="H261" s="95">
        <f t="shared" si="10"/>
        <v>-0.44558123979960529</v>
      </c>
      <c r="I261" s="96">
        <f t="shared" si="11"/>
        <v>1.270887135678588</v>
      </c>
    </row>
    <row r="262" spans="1:9" x14ac:dyDescent="0.15">
      <c r="A262" s="99" t="s">
        <v>415</v>
      </c>
      <c r="B262" s="110" t="s">
        <v>1252</v>
      </c>
      <c r="C262" s="94">
        <v>602.74152713299998</v>
      </c>
      <c r="D262" s="93">
        <v>896.36298747199999</v>
      </c>
      <c r="E262" s="95">
        <f t="shared" si="9"/>
        <v>-0.32756981763280579</v>
      </c>
      <c r="F262" s="94">
        <v>954.08880577000002</v>
      </c>
      <c r="G262" s="93">
        <v>939.8295498</v>
      </c>
      <c r="H262" s="95">
        <f t="shared" si="10"/>
        <v>1.5172172414704921E-2</v>
      </c>
      <c r="I262" s="96">
        <f t="shared" si="11"/>
        <v>1.5829153340540818</v>
      </c>
    </row>
    <row r="263" spans="1:9" x14ac:dyDescent="0.15">
      <c r="A263" s="99" t="s">
        <v>321</v>
      </c>
      <c r="B263" s="110" t="s">
        <v>1253</v>
      </c>
      <c r="C263" s="94">
        <v>27.085673053000001</v>
      </c>
      <c r="D263" s="93">
        <v>19.310379791000003</v>
      </c>
      <c r="E263" s="95">
        <f t="shared" ref="E263:E326" si="12">IF(ISERROR(C263/D263-1),"",(C263/D263-1))</f>
        <v>0.402648386316246</v>
      </c>
      <c r="F263" s="94">
        <v>32.633793730000001</v>
      </c>
      <c r="G263" s="93">
        <v>8.8348597100000017</v>
      </c>
      <c r="H263" s="95">
        <f t="shared" ref="H263:H326" si="13">IF(ISERROR(F263/G263-1),"",(F263/G263-1))</f>
        <v>2.6937534721759597</v>
      </c>
      <c r="I263" s="96">
        <f t="shared" ref="I263:I326" si="14">IF(ISERROR(F263/C263),"",(F263/C263))</f>
        <v>1.2048359908259874</v>
      </c>
    </row>
    <row r="264" spans="1:9" x14ac:dyDescent="0.15">
      <c r="A264" s="99" t="s">
        <v>417</v>
      </c>
      <c r="B264" s="110" t="s">
        <v>1254</v>
      </c>
      <c r="C264" s="94">
        <v>1.068087</v>
      </c>
      <c r="D264" s="93">
        <v>1.38222614</v>
      </c>
      <c r="E264" s="95">
        <f t="shared" si="12"/>
        <v>-0.2272704378170709</v>
      </c>
      <c r="F264" s="94">
        <v>0.83690381999999996</v>
      </c>
      <c r="G264" s="93">
        <v>1.3607326200000001</v>
      </c>
      <c r="H264" s="95">
        <f t="shared" si="13"/>
        <v>-0.38496086027540077</v>
      </c>
      <c r="I264" s="96">
        <f t="shared" si="14"/>
        <v>0.78355398015330213</v>
      </c>
    </row>
    <row r="265" spans="1:9" x14ac:dyDescent="0.15">
      <c r="A265" s="99" t="s">
        <v>418</v>
      </c>
      <c r="B265" s="110" t="s">
        <v>1255</v>
      </c>
      <c r="C265" s="94">
        <v>0.43469204499999997</v>
      </c>
      <c r="D265" s="93">
        <v>6.8028515999999994</v>
      </c>
      <c r="E265" s="95">
        <f t="shared" si="12"/>
        <v>-0.93610149529059261</v>
      </c>
      <c r="F265" s="94">
        <v>0.30471234000000003</v>
      </c>
      <c r="G265" s="93">
        <v>0.26484253999999996</v>
      </c>
      <c r="H265" s="95">
        <f t="shared" si="13"/>
        <v>0.15054152554193179</v>
      </c>
      <c r="I265" s="96">
        <f t="shared" si="14"/>
        <v>0.70098439459594908</v>
      </c>
    </row>
    <row r="266" spans="1:9" x14ac:dyDescent="0.15">
      <c r="A266" s="99" t="s">
        <v>916</v>
      </c>
      <c r="B266" s="110" t="s">
        <v>1256</v>
      </c>
      <c r="C266" s="94">
        <v>1.9127403000000001</v>
      </c>
      <c r="D266" s="93">
        <v>0.94073072000000002</v>
      </c>
      <c r="E266" s="95">
        <f t="shared" si="12"/>
        <v>1.0332495360627747</v>
      </c>
      <c r="F266" s="94">
        <v>1.72153771</v>
      </c>
      <c r="G266" s="93">
        <v>0.80556139999999998</v>
      </c>
      <c r="H266" s="95">
        <f t="shared" si="13"/>
        <v>1.1370657903916448</v>
      </c>
      <c r="I266" s="96">
        <f t="shared" si="14"/>
        <v>0.90003734955550418</v>
      </c>
    </row>
    <row r="267" spans="1:9" x14ac:dyDescent="0.15">
      <c r="A267" s="99" t="s">
        <v>419</v>
      </c>
      <c r="B267" s="110" t="s">
        <v>1257</v>
      </c>
      <c r="C267" s="94">
        <v>6.2191626500000003</v>
      </c>
      <c r="D267" s="93">
        <v>1.074931769</v>
      </c>
      <c r="E267" s="95">
        <f t="shared" si="12"/>
        <v>4.7856347996725734</v>
      </c>
      <c r="F267" s="94">
        <v>4.5837961799999993</v>
      </c>
      <c r="G267" s="93">
        <v>0.66473859999999996</v>
      </c>
      <c r="H267" s="95">
        <f t="shared" si="13"/>
        <v>5.8956371421788951</v>
      </c>
      <c r="I267" s="96">
        <f t="shared" si="14"/>
        <v>0.73704394594021416</v>
      </c>
    </row>
    <row r="268" spans="1:9" x14ac:dyDescent="0.15">
      <c r="A268" s="99" t="s">
        <v>420</v>
      </c>
      <c r="B268" s="110" t="s">
        <v>1258</v>
      </c>
      <c r="C268" s="94">
        <v>43.370629557999997</v>
      </c>
      <c r="D268" s="93">
        <v>16.221889007999998</v>
      </c>
      <c r="E268" s="95">
        <f t="shared" si="12"/>
        <v>1.6735868761407078</v>
      </c>
      <c r="F268" s="94">
        <v>32.445177030000004</v>
      </c>
      <c r="G268" s="93">
        <v>7.9749160799999999</v>
      </c>
      <c r="H268" s="95">
        <f t="shared" si="13"/>
        <v>3.0684035674517096</v>
      </c>
      <c r="I268" s="96">
        <f t="shared" si="14"/>
        <v>0.74809098601187529</v>
      </c>
    </row>
    <row r="269" spans="1:9" x14ac:dyDescent="0.15">
      <c r="A269" s="99" t="s">
        <v>421</v>
      </c>
      <c r="B269" s="110" t="s">
        <v>1259</v>
      </c>
      <c r="C269" s="94">
        <v>13.168648932</v>
      </c>
      <c r="D269" s="93">
        <v>3.783917695</v>
      </c>
      <c r="E269" s="95">
        <f t="shared" si="12"/>
        <v>2.4801626233574829</v>
      </c>
      <c r="F269" s="94">
        <v>21.594550550000001</v>
      </c>
      <c r="G269" s="93">
        <v>6.8067724500000004</v>
      </c>
      <c r="H269" s="95">
        <f t="shared" si="13"/>
        <v>2.1725095423161971</v>
      </c>
      <c r="I269" s="96">
        <f t="shared" si="14"/>
        <v>1.639845565138041</v>
      </c>
    </row>
    <row r="270" spans="1:9" x14ac:dyDescent="0.15">
      <c r="A270" s="99" t="s">
        <v>604</v>
      </c>
      <c r="B270" s="110" t="s">
        <v>1260</v>
      </c>
      <c r="C270" s="94">
        <v>10.557616339999999</v>
      </c>
      <c r="D270" s="93">
        <v>4.5369411550000001</v>
      </c>
      <c r="E270" s="95">
        <f t="shared" si="12"/>
        <v>1.3270340035961961</v>
      </c>
      <c r="F270" s="94">
        <v>5.4334292900000003</v>
      </c>
      <c r="G270" s="93">
        <v>2.19356902</v>
      </c>
      <c r="H270" s="95">
        <f t="shared" si="13"/>
        <v>1.476981230342139</v>
      </c>
      <c r="I270" s="96">
        <f t="shared" si="14"/>
        <v>0.5146454573665632</v>
      </c>
    </row>
    <row r="271" spans="1:9" x14ac:dyDescent="0.15">
      <c r="A271" s="99" t="s">
        <v>459</v>
      </c>
      <c r="B271" s="110" t="s">
        <v>1620</v>
      </c>
      <c r="C271" s="94">
        <v>1.11964245</v>
      </c>
      <c r="D271" s="93">
        <v>1.0396256399999999</v>
      </c>
      <c r="E271" s="95">
        <f t="shared" si="12"/>
        <v>7.6966945524737262E-2</v>
      </c>
      <c r="F271" s="94">
        <v>0.77788518000000006</v>
      </c>
      <c r="G271" s="93">
        <v>1.31154525</v>
      </c>
      <c r="H271" s="95">
        <f t="shared" si="13"/>
        <v>-0.40689413499076754</v>
      </c>
      <c r="I271" s="96">
        <f t="shared" si="14"/>
        <v>0.69476213589436531</v>
      </c>
    </row>
    <row r="272" spans="1:9" x14ac:dyDescent="0.15">
      <c r="A272" s="99" t="s">
        <v>422</v>
      </c>
      <c r="B272" s="110" t="s">
        <v>1261</v>
      </c>
      <c r="C272" s="94">
        <v>1.7749006789999999</v>
      </c>
      <c r="D272" s="93">
        <v>3.3088735099999997</v>
      </c>
      <c r="E272" s="95">
        <f t="shared" si="12"/>
        <v>-0.46359367511754779</v>
      </c>
      <c r="F272" s="94">
        <v>1.5503803200000001</v>
      </c>
      <c r="G272" s="93">
        <v>1.70310662</v>
      </c>
      <c r="H272" s="95">
        <f t="shared" si="13"/>
        <v>-8.9675125565538472E-2</v>
      </c>
      <c r="I272" s="96">
        <f t="shared" si="14"/>
        <v>0.87350257867584047</v>
      </c>
    </row>
    <row r="273" spans="1:9" x14ac:dyDescent="0.15">
      <c r="A273" s="99" t="s">
        <v>423</v>
      </c>
      <c r="B273" s="110" t="s">
        <v>1262</v>
      </c>
      <c r="C273" s="94">
        <v>1.8709301980000002</v>
      </c>
      <c r="D273" s="93">
        <v>2.673643244</v>
      </c>
      <c r="E273" s="95">
        <f t="shared" si="12"/>
        <v>-0.30023192054564174</v>
      </c>
      <c r="F273" s="94">
        <v>1.46024599</v>
      </c>
      <c r="G273" s="93">
        <v>1.93444934</v>
      </c>
      <c r="H273" s="95">
        <f t="shared" si="13"/>
        <v>-0.24513609128683622</v>
      </c>
      <c r="I273" s="96">
        <f t="shared" si="14"/>
        <v>0.78049196680933575</v>
      </c>
    </row>
    <row r="274" spans="1:9" x14ac:dyDescent="0.15">
      <c r="A274" s="99" t="s">
        <v>1263</v>
      </c>
      <c r="B274" s="110" t="s">
        <v>1264</v>
      </c>
      <c r="C274" s="94">
        <v>2.4826164209999999</v>
      </c>
      <c r="D274" s="93">
        <v>1.748606844</v>
      </c>
      <c r="E274" s="95">
        <f t="shared" si="12"/>
        <v>0.41976821692000654</v>
      </c>
      <c r="F274" s="94">
        <v>6.5522991699999995</v>
      </c>
      <c r="G274" s="93">
        <v>3.7907338900000003</v>
      </c>
      <c r="H274" s="95">
        <f t="shared" si="13"/>
        <v>0.72850412614956706</v>
      </c>
      <c r="I274" s="96">
        <f t="shared" si="14"/>
        <v>2.6392716629823658</v>
      </c>
    </row>
    <row r="275" spans="1:9" x14ac:dyDescent="0.15">
      <c r="A275" s="99" t="s">
        <v>1265</v>
      </c>
      <c r="B275" s="110" t="s">
        <v>1266</v>
      </c>
      <c r="C275" s="94">
        <v>17.501285723999999</v>
      </c>
      <c r="D275" s="93">
        <v>26.271667593</v>
      </c>
      <c r="E275" s="95">
        <f t="shared" si="12"/>
        <v>-0.33383422799308105</v>
      </c>
      <c r="F275" s="94">
        <v>12.851971769999999</v>
      </c>
      <c r="G275" s="93">
        <v>17.234604300000001</v>
      </c>
      <c r="H275" s="95">
        <f t="shared" si="13"/>
        <v>-0.2542926111741366</v>
      </c>
      <c r="I275" s="96">
        <f t="shared" si="14"/>
        <v>0.7343444346134943</v>
      </c>
    </row>
    <row r="276" spans="1:9" x14ac:dyDescent="0.15">
      <c r="A276" s="99" t="s">
        <v>1267</v>
      </c>
      <c r="B276" s="110" t="s">
        <v>1268</v>
      </c>
      <c r="C276" s="94">
        <v>92.984415878000007</v>
      </c>
      <c r="D276" s="93">
        <v>77.226743487000007</v>
      </c>
      <c r="E276" s="95">
        <f t="shared" si="12"/>
        <v>0.20404424270010257</v>
      </c>
      <c r="F276" s="94">
        <v>105.46252464</v>
      </c>
      <c r="G276" s="93">
        <v>25.998582030000001</v>
      </c>
      <c r="H276" s="95">
        <f t="shared" si="13"/>
        <v>3.056472176763557</v>
      </c>
      <c r="I276" s="96">
        <f t="shared" si="14"/>
        <v>1.1341956998296561</v>
      </c>
    </row>
    <row r="277" spans="1:9" x14ac:dyDescent="0.15">
      <c r="A277" s="99" t="s">
        <v>1269</v>
      </c>
      <c r="B277" s="110" t="s">
        <v>1270</v>
      </c>
      <c r="C277" s="94">
        <v>50.523881868000004</v>
      </c>
      <c r="D277" s="93">
        <v>59.018981893999999</v>
      </c>
      <c r="E277" s="95">
        <f t="shared" si="12"/>
        <v>-0.14393843731932665</v>
      </c>
      <c r="F277" s="94">
        <v>75.20417187000001</v>
      </c>
      <c r="G277" s="93">
        <v>69.805127620000007</v>
      </c>
      <c r="H277" s="95">
        <f t="shared" si="13"/>
        <v>7.7344522302013718E-2</v>
      </c>
      <c r="I277" s="96">
        <f t="shared" si="14"/>
        <v>1.4884876040697026</v>
      </c>
    </row>
    <row r="278" spans="1:9" x14ac:dyDescent="0.15">
      <c r="A278" s="99" t="s">
        <v>1271</v>
      </c>
      <c r="B278" s="110" t="s">
        <v>1272</v>
      </c>
      <c r="C278" s="94">
        <v>109.14829885799999</v>
      </c>
      <c r="D278" s="93">
        <v>46.336600939</v>
      </c>
      <c r="E278" s="95">
        <f t="shared" si="12"/>
        <v>1.3555525577218903</v>
      </c>
      <c r="F278" s="94">
        <v>186.47870033000001</v>
      </c>
      <c r="G278" s="93">
        <v>226.11759214</v>
      </c>
      <c r="H278" s="95">
        <f t="shared" si="13"/>
        <v>-0.17530211353682601</v>
      </c>
      <c r="I278" s="96">
        <f t="shared" si="14"/>
        <v>1.7084892964993024</v>
      </c>
    </row>
    <row r="279" spans="1:9" x14ac:dyDescent="0.15">
      <c r="A279" s="99" t="s">
        <v>1273</v>
      </c>
      <c r="B279" s="110" t="s">
        <v>1274</v>
      </c>
      <c r="C279" s="94">
        <v>7.9191034790000003</v>
      </c>
      <c r="D279" s="93">
        <v>11.989717392999999</v>
      </c>
      <c r="E279" s="95">
        <f t="shared" si="12"/>
        <v>-0.33950874575046786</v>
      </c>
      <c r="F279" s="94">
        <v>12.290471399999999</v>
      </c>
      <c r="G279" s="93">
        <v>5.7444172499999997</v>
      </c>
      <c r="H279" s="95">
        <f t="shared" si="13"/>
        <v>1.1395506045456569</v>
      </c>
      <c r="I279" s="96">
        <f t="shared" si="14"/>
        <v>1.5520028791885419</v>
      </c>
    </row>
    <row r="280" spans="1:9" x14ac:dyDescent="0.15">
      <c r="A280" s="99" t="s">
        <v>1275</v>
      </c>
      <c r="B280" s="110" t="s">
        <v>1276</v>
      </c>
      <c r="C280" s="94">
        <v>7.9082265400000002</v>
      </c>
      <c r="D280" s="93">
        <v>5.0374577300000007</v>
      </c>
      <c r="E280" s="95">
        <f t="shared" si="12"/>
        <v>0.56988444645469993</v>
      </c>
      <c r="F280" s="94">
        <v>9.5561384800000013</v>
      </c>
      <c r="G280" s="93">
        <v>17.51408825</v>
      </c>
      <c r="H280" s="95">
        <f t="shared" si="13"/>
        <v>-0.45437419615605734</v>
      </c>
      <c r="I280" s="96">
        <f t="shared" si="14"/>
        <v>1.2083794554524738</v>
      </c>
    </row>
    <row r="281" spans="1:9" x14ac:dyDescent="0.15">
      <c r="A281" s="99" t="s">
        <v>1277</v>
      </c>
      <c r="B281" s="110" t="s">
        <v>1278</v>
      </c>
      <c r="C281" s="94">
        <v>25.313803491999998</v>
      </c>
      <c r="D281" s="93">
        <v>30.838682650999999</v>
      </c>
      <c r="E281" s="95">
        <f t="shared" si="12"/>
        <v>-0.17915418831358043</v>
      </c>
      <c r="F281" s="94">
        <v>45.338563289999996</v>
      </c>
      <c r="G281" s="93">
        <v>47.164914359999997</v>
      </c>
      <c r="H281" s="95">
        <f t="shared" si="13"/>
        <v>-3.8722662699222643E-2</v>
      </c>
      <c r="I281" s="96">
        <f t="shared" si="14"/>
        <v>1.7910608851936647</v>
      </c>
    </row>
    <row r="282" spans="1:9" x14ac:dyDescent="0.15">
      <c r="A282" s="99" t="s">
        <v>1279</v>
      </c>
      <c r="B282" s="110" t="s">
        <v>1280</v>
      </c>
      <c r="C282" s="94">
        <v>4.7150319999999999</v>
      </c>
      <c r="D282" s="93">
        <v>7.1262954460000003</v>
      </c>
      <c r="E282" s="95">
        <f t="shared" si="12"/>
        <v>-0.33836141993712121</v>
      </c>
      <c r="F282" s="94">
        <v>3.99775576</v>
      </c>
      <c r="G282" s="93">
        <v>22.984616379999999</v>
      </c>
      <c r="H282" s="95">
        <f t="shared" si="13"/>
        <v>-0.82606819735835857</v>
      </c>
      <c r="I282" s="96">
        <f t="shared" si="14"/>
        <v>0.84787457646098696</v>
      </c>
    </row>
    <row r="283" spans="1:9" x14ac:dyDescent="0.15">
      <c r="A283" s="99" t="s">
        <v>1281</v>
      </c>
      <c r="B283" s="110" t="s">
        <v>1282</v>
      </c>
      <c r="C283" s="94">
        <v>55.542993142</v>
      </c>
      <c r="D283" s="93">
        <v>40.599793173000002</v>
      </c>
      <c r="E283" s="95">
        <f t="shared" si="12"/>
        <v>0.36806098753571104</v>
      </c>
      <c r="F283" s="94">
        <v>39.930935590000004</v>
      </c>
      <c r="G283" s="93">
        <v>32.542354519999996</v>
      </c>
      <c r="H283" s="95">
        <f t="shared" si="13"/>
        <v>0.22704506723565765</v>
      </c>
      <c r="I283" s="96">
        <f t="shared" si="14"/>
        <v>0.71891940515185149</v>
      </c>
    </row>
    <row r="284" spans="1:9" x14ac:dyDescent="0.15">
      <c r="A284" s="99" t="s">
        <v>1283</v>
      </c>
      <c r="B284" s="110" t="s">
        <v>1284</v>
      </c>
      <c r="C284" s="94">
        <v>15.72001238</v>
      </c>
      <c r="D284" s="93">
        <v>3.807750784</v>
      </c>
      <c r="E284" s="95">
        <f t="shared" si="12"/>
        <v>3.1284246978701429</v>
      </c>
      <c r="F284" s="94">
        <v>17.682515840000001</v>
      </c>
      <c r="G284" s="93">
        <v>8.2690158099999991</v>
      </c>
      <c r="H284" s="95">
        <f t="shared" si="13"/>
        <v>1.1384063407662057</v>
      </c>
      <c r="I284" s="96">
        <f t="shared" si="14"/>
        <v>1.1248410887065727</v>
      </c>
    </row>
    <row r="285" spans="1:9" x14ac:dyDescent="0.15">
      <c r="A285" s="99" t="s">
        <v>1285</v>
      </c>
      <c r="B285" s="110" t="s">
        <v>1286</v>
      </c>
      <c r="C285" s="94">
        <v>7.5466508150000005</v>
      </c>
      <c r="D285" s="93">
        <v>4.6060089209999999</v>
      </c>
      <c r="E285" s="95">
        <f t="shared" si="12"/>
        <v>0.63843599620331704</v>
      </c>
      <c r="F285" s="94">
        <v>2.5435624799999998</v>
      </c>
      <c r="G285" s="93">
        <v>6.3665831399999995</v>
      </c>
      <c r="H285" s="95">
        <f t="shared" si="13"/>
        <v>-0.60048232716552574</v>
      </c>
      <c r="I285" s="96">
        <f t="shared" si="14"/>
        <v>0.3370452061919072</v>
      </c>
    </row>
    <row r="286" spans="1:9" x14ac:dyDescent="0.15">
      <c r="A286" s="99" t="s">
        <v>1287</v>
      </c>
      <c r="B286" s="110" t="s">
        <v>1288</v>
      </c>
      <c r="C286" s="94">
        <v>3.2407391800000003</v>
      </c>
      <c r="D286" s="93">
        <v>2.9314923300000002</v>
      </c>
      <c r="E286" s="95">
        <f t="shared" si="12"/>
        <v>0.10549127037968398</v>
      </c>
      <c r="F286" s="94">
        <v>2.7159213900000001</v>
      </c>
      <c r="G286" s="93">
        <v>54.29516375</v>
      </c>
      <c r="H286" s="95">
        <f t="shared" si="13"/>
        <v>-0.94997857631472749</v>
      </c>
      <c r="I286" s="96">
        <f t="shared" si="14"/>
        <v>0.83805614680784024</v>
      </c>
    </row>
    <row r="287" spans="1:9" x14ac:dyDescent="0.15">
      <c r="A287" s="99" t="s">
        <v>1341</v>
      </c>
      <c r="B287" s="110" t="s">
        <v>1342</v>
      </c>
      <c r="C287" s="94">
        <v>2.6341179700000001</v>
      </c>
      <c r="D287" s="93">
        <v>5.6456398849999996</v>
      </c>
      <c r="E287" s="95">
        <f t="shared" si="12"/>
        <v>-0.53342437285122724</v>
      </c>
      <c r="F287" s="94">
        <v>3.1998398900000002</v>
      </c>
      <c r="G287" s="93">
        <v>7.2706482499999998</v>
      </c>
      <c r="H287" s="95">
        <f t="shared" si="13"/>
        <v>-0.5598962045784569</v>
      </c>
      <c r="I287" s="96">
        <f t="shared" si="14"/>
        <v>1.2147671161440048</v>
      </c>
    </row>
    <row r="288" spans="1:9" x14ac:dyDescent="0.15">
      <c r="A288" s="99" t="s">
        <v>1343</v>
      </c>
      <c r="B288" s="110" t="s">
        <v>1344</v>
      </c>
      <c r="C288" s="94">
        <v>1.6172197399999999</v>
      </c>
      <c r="D288" s="93">
        <v>0.2151207</v>
      </c>
      <c r="E288" s="95">
        <f t="shared" si="12"/>
        <v>6.5177318593701115</v>
      </c>
      <c r="F288" s="94">
        <v>1.7804475099999999</v>
      </c>
      <c r="G288" s="93">
        <v>61.709636880000005</v>
      </c>
      <c r="H288" s="95">
        <f t="shared" si="13"/>
        <v>-0.97114798271358749</v>
      </c>
      <c r="I288" s="96">
        <f t="shared" si="14"/>
        <v>1.1009311016695851</v>
      </c>
    </row>
    <row r="289" spans="1:9" x14ac:dyDescent="0.15">
      <c r="A289" s="99" t="s">
        <v>1442</v>
      </c>
      <c r="B289" s="110" t="s">
        <v>1443</v>
      </c>
      <c r="C289" s="94">
        <v>0.65277010099999999</v>
      </c>
      <c r="D289" s="93">
        <v>2.6671711290000002</v>
      </c>
      <c r="E289" s="95">
        <f t="shared" si="12"/>
        <v>-0.75525751088767135</v>
      </c>
      <c r="F289" s="94">
        <v>6.6889179999999993E-2</v>
      </c>
      <c r="G289" s="93">
        <v>1.99802116</v>
      </c>
      <c r="H289" s="95">
        <f t="shared" si="13"/>
        <v>-0.96652228648068972</v>
      </c>
      <c r="I289" s="96">
        <f t="shared" si="14"/>
        <v>0.10246973612536826</v>
      </c>
    </row>
    <row r="290" spans="1:9" x14ac:dyDescent="0.15">
      <c r="A290" s="99" t="s">
        <v>1444</v>
      </c>
      <c r="B290" s="110" t="s">
        <v>1445</v>
      </c>
      <c r="C290" s="94">
        <v>0.96789752000000007</v>
      </c>
      <c r="D290" s="93">
        <v>2.2518803199999997</v>
      </c>
      <c r="E290" s="95">
        <f t="shared" si="12"/>
        <v>-0.57018252195569596</v>
      </c>
      <c r="F290" s="94">
        <v>4.8533862399999999</v>
      </c>
      <c r="G290" s="93">
        <v>6.7858915</v>
      </c>
      <c r="H290" s="95">
        <f t="shared" si="13"/>
        <v>-0.28478281151415408</v>
      </c>
      <c r="I290" s="96">
        <f t="shared" si="14"/>
        <v>5.0143596193944164</v>
      </c>
    </row>
    <row r="291" spans="1:9" x14ac:dyDescent="0.15">
      <c r="A291" s="99" t="s">
        <v>1446</v>
      </c>
      <c r="B291" s="110" t="s">
        <v>1447</v>
      </c>
      <c r="C291" s="94">
        <v>9.6392523049999994</v>
      </c>
      <c r="D291" s="93">
        <v>7.8166806879999999</v>
      </c>
      <c r="E291" s="95">
        <f t="shared" si="12"/>
        <v>0.23316439416515666</v>
      </c>
      <c r="F291" s="94">
        <v>2.0704414299999998</v>
      </c>
      <c r="G291" s="93">
        <v>9.2423023000000004</v>
      </c>
      <c r="H291" s="95">
        <f t="shared" si="13"/>
        <v>-0.77598206996540253</v>
      </c>
      <c r="I291" s="96">
        <f t="shared" si="14"/>
        <v>0.21479274164512077</v>
      </c>
    </row>
    <row r="292" spans="1:9" x14ac:dyDescent="0.15">
      <c r="A292" s="99" t="s">
        <v>1448</v>
      </c>
      <c r="B292" s="110" t="s">
        <v>1449</v>
      </c>
      <c r="C292" s="94">
        <v>2.5540769999999999</v>
      </c>
      <c r="D292" s="93">
        <v>1.17477046</v>
      </c>
      <c r="E292" s="95">
        <f t="shared" si="12"/>
        <v>1.174107271985712</v>
      </c>
      <c r="F292" s="94">
        <v>7.46440182</v>
      </c>
      <c r="G292" s="93">
        <v>104.38249193</v>
      </c>
      <c r="H292" s="95">
        <f t="shared" si="13"/>
        <v>-0.92848990590293912</v>
      </c>
      <c r="I292" s="96">
        <f t="shared" si="14"/>
        <v>2.9225437682575741</v>
      </c>
    </row>
    <row r="293" spans="1:9" x14ac:dyDescent="0.15">
      <c r="A293" s="99" t="s">
        <v>1450</v>
      </c>
      <c r="B293" s="110" t="s">
        <v>1451</v>
      </c>
      <c r="C293" s="94">
        <v>16.342554835999998</v>
      </c>
      <c r="D293" s="93">
        <v>22.077683747000002</v>
      </c>
      <c r="E293" s="95">
        <f t="shared" si="12"/>
        <v>-0.25977040783453176</v>
      </c>
      <c r="F293" s="94">
        <v>13.27815137</v>
      </c>
      <c r="G293" s="93">
        <v>56.991291049999994</v>
      </c>
      <c r="H293" s="95">
        <f t="shared" si="13"/>
        <v>-0.76701437841878817</v>
      </c>
      <c r="I293" s="96">
        <f t="shared" si="14"/>
        <v>0.8124893263781735</v>
      </c>
    </row>
    <row r="294" spans="1:9" x14ac:dyDescent="0.15">
      <c r="A294" s="99" t="s">
        <v>1452</v>
      </c>
      <c r="B294" s="110" t="s">
        <v>1453</v>
      </c>
      <c r="C294" s="94">
        <v>2.8375530000000002</v>
      </c>
      <c r="D294" s="93">
        <v>0.96871233000000001</v>
      </c>
      <c r="E294" s="95">
        <f t="shared" si="12"/>
        <v>1.9292008701902246</v>
      </c>
      <c r="F294" s="94">
        <v>2.0577861200000003</v>
      </c>
      <c r="G294" s="93">
        <v>7.6872353699999998</v>
      </c>
      <c r="H294" s="95">
        <f t="shared" si="13"/>
        <v>-0.73231128995598838</v>
      </c>
      <c r="I294" s="96">
        <f t="shared" si="14"/>
        <v>0.72519742186313352</v>
      </c>
    </row>
    <row r="295" spans="1:9" x14ac:dyDescent="0.15">
      <c r="A295" s="99" t="s">
        <v>1454</v>
      </c>
      <c r="B295" s="110" t="s">
        <v>1455</v>
      </c>
      <c r="C295" s="94">
        <v>12.938890220000001</v>
      </c>
      <c r="D295" s="93">
        <v>13.424063382</v>
      </c>
      <c r="E295" s="95">
        <f t="shared" si="12"/>
        <v>-3.6142049407376531E-2</v>
      </c>
      <c r="F295" s="94">
        <v>16.070579210000002</v>
      </c>
      <c r="G295" s="93">
        <v>11.332656550000001</v>
      </c>
      <c r="H295" s="95">
        <f t="shared" si="13"/>
        <v>0.41807696536960703</v>
      </c>
      <c r="I295" s="96">
        <f t="shared" si="14"/>
        <v>1.2420369086337297</v>
      </c>
    </row>
    <row r="296" spans="1:9" x14ac:dyDescent="0.15">
      <c r="A296" s="99" t="s">
        <v>1456</v>
      </c>
      <c r="B296" s="110" t="s">
        <v>1457</v>
      </c>
      <c r="C296" s="94">
        <v>0.5905246999999999</v>
      </c>
      <c r="D296" s="93">
        <v>5.2046800000000004E-2</v>
      </c>
      <c r="E296" s="95">
        <f t="shared" si="12"/>
        <v>10.346032801248105</v>
      </c>
      <c r="F296" s="94">
        <v>7.4589904000000002</v>
      </c>
      <c r="G296" s="93">
        <v>12.51297308</v>
      </c>
      <c r="H296" s="95">
        <f t="shared" si="13"/>
        <v>-0.40389942883182484</v>
      </c>
      <c r="I296" s="96">
        <f t="shared" si="14"/>
        <v>12.631123473751396</v>
      </c>
    </row>
    <row r="297" spans="1:9" x14ac:dyDescent="0.15">
      <c r="A297" s="99" t="s">
        <v>1458</v>
      </c>
      <c r="B297" s="110" t="s">
        <v>1459</v>
      </c>
      <c r="C297" s="94">
        <v>26.349812620000002</v>
      </c>
      <c r="D297" s="93">
        <v>14.318386327999999</v>
      </c>
      <c r="E297" s="95">
        <f t="shared" si="12"/>
        <v>0.84027808835358897</v>
      </c>
      <c r="F297" s="94">
        <v>52.702153200000005</v>
      </c>
      <c r="G297" s="93">
        <v>15.00044683</v>
      </c>
      <c r="H297" s="95">
        <f t="shared" si="13"/>
        <v>2.5133722213260232</v>
      </c>
      <c r="I297" s="96">
        <f t="shared" si="14"/>
        <v>2.000095938443148</v>
      </c>
    </row>
    <row r="298" spans="1:9" x14ac:dyDescent="0.15">
      <c r="A298" s="99" t="s">
        <v>1460</v>
      </c>
      <c r="B298" s="110" t="s">
        <v>1461</v>
      </c>
      <c r="C298" s="94">
        <v>2.1417563999999998</v>
      </c>
      <c r="D298" s="93">
        <v>3.9828187700000002</v>
      </c>
      <c r="E298" s="95">
        <f t="shared" si="12"/>
        <v>-0.46225110313015827</v>
      </c>
      <c r="F298" s="94">
        <v>9.0038621800000005</v>
      </c>
      <c r="G298" s="93">
        <v>29.880534230000002</v>
      </c>
      <c r="H298" s="95">
        <f t="shared" si="13"/>
        <v>-0.69867131187500187</v>
      </c>
      <c r="I298" s="96">
        <f t="shared" si="14"/>
        <v>4.2039618417855555</v>
      </c>
    </row>
    <row r="299" spans="1:9" x14ac:dyDescent="0.15">
      <c r="A299" s="99" t="s">
        <v>1462</v>
      </c>
      <c r="B299" s="110" t="s">
        <v>1463</v>
      </c>
      <c r="C299" s="94">
        <v>3.2707720389999997</v>
      </c>
      <c r="D299" s="93">
        <v>0.30036125000000002</v>
      </c>
      <c r="E299" s="95">
        <f t="shared" si="12"/>
        <v>9.889460737695023</v>
      </c>
      <c r="F299" s="94">
        <v>5.5791721399999998</v>
      </c>
      <c r="G299" s="93">
        <v>12.580681029999999</v>
      </c>
      <c r="H299" s="95">
        <f t="shared" si="13"/>
        <v>-0.55652860710037411</v>
      </c>
      <c r="I299" s="96">
        <f t="shared" si="14"/>
        <v>1.7057661229444063</v>
      </c>
    </row>
    <row r="300" spans="1:9" x14ac:dyDescent="0.15">
      <c r="A300" s="99" t="s">
        <v>1464</v>
      </c>
      <c r="B300" s="110" t="s">
        <v>1465</v>
      </c>
      <c r="C300" s="94">
        <v>4.9861000000000003E-3</v>
      </c>
      <c r="D300" s="93">
        <v>1.79003161</v>
      </c>
      <c r="E300" s="95">
        <f t="shared" si="12"/>
        <v>-0.99721451846316833</v>
      </c>
      <c r="F300" s="94">
        <v>0.21124298999999999</v>
      </c>
      <c r="G300" s="93">
        <v>5.0369999999999998E-3</v>
      </c>
      <c r="H300" s="95">
        <f t="shared" si="13"/>
        <v>40.938254913639071</v>
      </c>
      <c r="I300" s="96">
        <f t="shared" si="14"/>
        <v>42.366376526744347</v>
      </c>
    </row>
    <row r="301" spans="1:9" x14ac:dyDescent="0.15">
      <c r="A301" s="99" t="s">
        <v>1466</v>
      </c>
      <c r="B301" s="110" t="s">
        <v>1467</v>
      </c>
      <c r="C301" s="94">
        <v>19.417301757000001</v>
      </c>
      <c r="D301" s="93">
        <v>20.533221377</v>
      </c>
      <c r="E301" s="95">
        <f t="shared" si="12"/>
        <v>-5.4347031063035289E-2</v>
      </c>
      <c r="F301" s="94">
        <v>26.40891409</v>
      </c>
      <c r="G301" s="93">
        <v>19.756814500000001</v>
      </c>
      <c r="H301" s="95">
        <f t="shared" si="13"/>
        <v>0.33669899517455093</v>
      </c>
      <c r="I301" s="96">
        <f t="shared" si="14"/>
        <v>1.3600712612131858</v>
      </c>
    </row>
    <row r="302" spans="1:9" x14ac:dyDescent="0.15">
      <c r="A302" s="99" t="s">
        <v>1468</v>
      </c>
      <c r="B302" s="110" t="s">
        <v>1469</v>
      </c>
      <c r="C302" s="94">
        <v>7.1255551619999995</v>
      </c>
      <c r="D302" s="93">
        <v>5.9656457120000006</v>
      </c>
      <c r="E302" s="95">
        <f t="shared" si="12"/>
        <v>0.19443150096339457</v>
      </c>
      <c r="F302" s="94">
        <v>16.594522909999998</v>
      </c>
      <c r="G302" s="93">
        <v>21.42319161</v>
      </c>
      <c r="H302" s="95">
        <f t="shared" si="13"/>
        <v>-0.22539445979403261</v>
      </c>
      <c r="I302" s="96">
        <f t="shared" si="14"/>
        <v>2.32887438700878</v>
      </c>
    </row>
    <row r="303" spans="1:9" x14ac:dyDescent="0.15">
      <c r="A303" s="99" t="s">
        <v>1470</v>
      </c>
      <c r="B303" s="110" t="s">
        <v>1471</v>
      </c>
      <c r="C303" s="94">
        <v>7.9421345499999996</v>
      </c>
      <c r="D303" s="93">
        <v>3.6238184789999996</v>
      </c>
      <c r="E303" s="95">
        <f t="shared" si="12"/>
        <v>1.1916480077643539</v>
      </c>
      <c r="F303" s="94">
        <v>8.5474978699999991</v>
      </c>
      <c r="G303" s="93">
        <v>4.8021981799999995</v>
      </c>
      <c r="H303" s="95">
        <f t="shared" si="13"/>
        <v>0.77991360406537824</v>
      </c>
      <c r="I303" s="96">
        <f t="shared" si="14"/>
        <v>1.0762217406654235</v>
      </c>
    </row>
    <row r="304" spans="1:9" x14ac:dyDescent="0.15">
      <c r="A304" s="99" t="s">
        <v>1472</v>
      </c>
      <c r="B304" s="110" t="s">
        <v>1473</v>
      </c>
      <c r="C304" s="94">
        <v>2.4840000000000001E-3</v>
      </c>
      <c r="D304" s="93">
        <v>0.69455997000000003</v>
      </c>
      <c r="E304" s="95">
        <f t="shared" si="12"/>
        <v>-0.99642363495264497</v>
      </c>
      <c r="F304" s="94">
        <v>15.551179269999999</v>
      </c>
      <c r="G304" s="93">
        <v>13.33556426</v>
      </c>
      <c r="H304" s="95">
        <f t="shared" si="13"/>
        <v>0.16614332673164278</v>
      </c>
      <c r="I304" s="96">
        <f t="shared" si="14"/>
        <v>6260.5391586151363</v>
      </c>
    </row>
    <row r="305" spans="1:9" x14ac:dyDescent="0.15">
      <c r="A305" s="99" t="s">
        <v>1474</v>
      </c>
      <c r="B305" s="110" t="s">
        <v>1475</v>
      </c>
      <c r="C305" s="94">
        <v>14.578964517999999</v>
      </c>
      <c r="D305" s="93">
        <v>4.4353457829999998</v>
      </c>
      <c r="E305" s="95">
        <f t="shared" si="12"/>
        <v>2.2869961512085335</v>
      </c>
      <c r="F305" s="94">
        <v>42.588781479999994</v>
      </c>
      <c r="G305" s="93">
        <v>2.2009642599999997</v>
      </c>
      <c r="H305" s="95">
        <f t="shared" si="13"/>
        <v>18.350055906859659</v>
      </c>
      <c r="I305" s="96">
        <f t="shared" si="14"/>
        <v>2.9212487229403377</v>
      </c>
    </row>
    <row r="306" spans="1:9" x14ac:dyDescent="0.15">
      <c r="A306" s="99" t="s">
        <v>1476</v>
      </c>
      <c r="B306" s="110" t="s">
        <v>1477</v>
      </c>
      <c r="C306" s="94">
        <v>7.4064962100000002</v>
      </c>
      <c r="D306" s="93">
        <v>4.7335903400000001</v>
      </c>
      <c r="E306" s="95">
        <f t="shared" si="12"/>
        <v>0.56466776337049907</v>
      </c>
      <c r="F306" s="94">
        <v>6.6372992999999996</v>
      </c>
      <c r="G306" s="93">
        <v>7.8886028000000001</v>
      </c>
      <c r="H306" s="95">
        <f t="shared" si="13"/>
        <v>-0.15862168900175844</v>
      </c>
      <c r="I306" s="96">
        <f t="shared" si="14"/>
        <v>0.89614564185404466</v>
      </c>
    </row>
    <row r="307" spans="1:9" x14ac:dyDescent="0.15">
      <c r="A307" s="99" t="s">
        <v>1478</v>
      </c>
      <c r="B307" s="110" t="s">
        <v>1479</v>
      </c>
      <c r="C307" s="94">
        <v>2.1964885440000002</v>
      </c>
      <c r="D307" s="93">
        <v>1.379148</v>
      </c>
      <c r="E307" s="95">
        <f t="shared" si="12"/>
        <v>0.59264164832200761</v>
      </c>
      <c r="F307" s="94">
        <v>10.08730003</v>
      </c>
      <c r="G307" s="93">
        <v>41.529794130000006</v>
      </c>
      <c r="H307" s="95">
        <f t="shared" si="13"/>
        <v>-0.75710690983865958</v>
      </c>
      <c r="I307" s="96">
        <f t="shared" si="14"/>
        <v>4.5924664881839687</v>
      </c>
    </row>
    <row r="308" spans="1:9" x14ac:dyDescent="0.15">
      <c r="A308" s="99" t="s">
        <v>1480</v>
      </c>
      <c r="B308" s="110" t="s">
        <v>1481</v>
      </c>
      <c r="C308" s="94">
        <v>10.226686766</v>
      </c>
      <c r="D308" s="93">
        <v>4.6604635009999997</v>
      </c>
      <c r="E308" s="95">
        <f t="shared" si="12"/>
        <v>1.1943497173201014</v>
      </c>
      <c r="F308" s="94">
        <v>14.060519730000001</v>
      </c>
      <c r="G308" s="93">
        <v>2.9861964300000001</v>
      </c>
      <c r="H308" s="95">
        <f t="shared" si="13"/>
        <v>3.7085046344389339</v>
      </c>
      <c r="I308" s="96">
        <f t="shared" si="14"/>
        <v>1.3748851462573486</v>
      </c>
    </row>
    <row r="309" spans="1:9" x14ac:dyDescent="0.15">
      <c r="A309" s="99" t="s">
        <v>1482</v>
      </c>
      <c r="B309" s="110" t="s">
        <v>1483</v>
      </c>
      <c r="C309" s="94">
        <v>1.3968653700000002</v>
      </c>
      <c r="D309" s="93">
        <v>3.4056042099999999</v>
      </c>
      <c r="E309" s="95">
        <f t="shared" si="12"/>
        <v>-0.58983332064884886</v>
      </c>
      <c r="F309" s="94">
        <v>3.6228165800000003</v>
      </c>
      <c r="G309" s="93">
        <v>15.74031619</v>
      </c>
      <c r="H309" s="95">
        <f t="shared" si="13"/>
        <v>-0.76983838594668019</v>
      </c>
      <c r="I309" s="96">
        <f t="shared" si="14"/>
        <v>2.5935331047687149</v>
      </c>
    </row>
    <row r="310" spans="1:9" x14ac:dyDescent="0.15">
      <c r="A310" s="99" t="s">
        <v>1484</v>
      </c>
      <c r="B310" s="110" t="s">
        <v>1485</v>
      </c>
      <c r="C310" s="94">
        <v>60.180640689000001</v>
      </c>
      <c r="D310" s="93">
        <v>21.102493485</v>
      </c>
      <c r="E310" s="95">
        <f t="shared" si="12"/>
        <v>1.8518260522993355</v>
      </c>
      <c r="F310" s="94">
        <v>90.075712930000009</v>
      </c>
      <c r="G310" s="93">
        <v>81.101396080000001</v>
      </c>
      <c r="H310" s="95">
        <f t="shared" si="13"/>
        <v>0.11065551622745895</v>
      </c>
      <c r="I310" s="96">
        <f t="shared" si="14"/>
        <v>1.4967556326874454</v>
      </c>
    </row>
    <row r="311" spans="1:9" x14ac:dyDescent="0.15">
      <c r="A311" s="99" t="s">
        <v>1486</v>
      </c>
      <c r="B311" s="110" t="s">
        <v>1487</v>
      </c>
      <c r="C311" s="94">
        <v>1.3003126200000001</v>
      </c>
      <c r="D311" s="93">
        <v>2.4258830000000002E-2</v>
      </c>
      <c r="E311" s="95">
        <f t="shared" si="12"/>
        <v>52.601621347773161</v>
      </c>
      <c r="F311" s="94">
        <v>3.6536548500000001</v>
      </c>
      <c r="G311" s="93">
        <v>14.27615769</v>
      </c>
      <c r="H311" s="95">
        <f t="shared" si="13"/>
        <v>-0.74407295510897375</v>
      </c>
      <c r="I311" s="96">
        <f t="shared" si="14"/>
        <v>2.8098280319697273</v>
      </c>
    </row>
    <row r="312" spans="1:9" x14ac:dyDescent="0.15">
      <c r="A312" s="99" t="s">
        <v>1488</v>
      </c>
      <c r="B312" s="110" t="s">
        <v>1489</v>
      </c>
      <c r="C312" s="94">
        <v>2.4385915980000004</v>
      </c>
      <c r="D312" s="93">
        <v>0.40475384999999997</v>
      </c>
      <c r="E312" s="95">
        <f t="shared" si="12"/>
        <v>5.0248756077304773</v>
      </c>
      <c r="F312" s="94">
        <v>8.5988588000000004</v>
      </c>
      <c r="G312" s="93">
        <v>0.73172795999999996</v>
      </c>
      <c r="H312" s="95">
        <f t="shared" si="13"/>
        <v>10.75144216164707</v>
      </c>
      <c r="I312" s="96">
        <f t="shared" si="14"/>
        <v>3.5261578064372543</v>
      </c>
    </row>
    <row r="313" spans="1:9" x14ac:dyDescent="0.15">
      <c r="A313" s="99" t="s">
        <v>1490</v>
      </c>
      <c r="B313" s="110" t="s">
        <v>1491</v>
      </c>
      <c r="C313" s="94">
        <v>2.9535711899999999</v>
      </c>
      <c r="D313" s="93">
        <v>2.0985000000000001E-3</v>
      </c>
      <c r="E313" s="95">
        <f t="shared" si="12"/>
        <v>1406.4678055754109</v>
      </c>
      <c r="F313" s="94">
        <v>1.25959284</v>
      </c>
      <c r="G313" s="93">
        <v>14.48952544</v>
      </c>
      <c r="H313" s="95">
        <f t="shared" si="13"/>
        <v>-0.91306873056568505</v>
      </c>
      <c r="I313" s="96">
        <f t="shared" si="14"/>
        <v>0.42646435754270751</v>
      </c>
    </row>
    <row r="314" spans="1:9" x14ac:dyDescent="0.15">
      <c r="A314" s="99" t="s">
        <v>1492</v>
      </c>
      <c r="B314" s="110" t="s">
        <v>1493</v>
      </c>
      <c r="C314" s="94">
        <v>17.770663035999998</v>
      </c>
      <c r="D314" s="93">
        <v>7.9596531710000002</v>
      </c>
      <c r="E314" s="95">
        <f t="shared" si="12"/>
        <v>1.2325926336520774</v>
      </c>
      <c r="F314" s="94">
        <v>28.73418521</v>
      </c>
      <c r="G314" s="93">
        <v>67.965748500000004</v>
      </c>
      <c r="H314" s="95">
        <f t="shared" si="13"/>
        <v>-0.57722550190115252</v>
      </c>
      <c r="I314" s="96">
        <f t="shared" si="14"/>
        <v>1.6169450262936156</v>
      </c>
    </row>
    <row r="315" spans="1:9" x14ac:dyDescent="0.15">
      <c r="A315" s="99" t="s">
        <v>1494</v>
      </c>
      <c r="B315" s="110" t="s">
        <v>1495</v>
      </c>
      <c r="C315" s="94">
        <v>5.1474189400000006</v>
      </c>
      <c r="D315" s="93">
        <v>0.45986050000000001</v>
      </c>
      <c r="E315" s="95">
        <f t="shared" si="12"/>
        <v>10.193435704958352</v>
      </c>
      <c r="F315" s="94">
        <v>5.5456809500000004</v>
      </c>
      <c r="G315" s="93">
        <v>16.411898730000001</v>
      </c>
      <c r="H315" s="95">
        <f t="shared" si="13"/>
        <v>-0.66209388436800332</v>
      </c>
      <c r="I315" s="96">
        <f t="shared" si="14"/>
        <v>1.0773712057717222</v>
      </c>
    </row>
    <row r="316" spans="1:9" x14ac:dyDescent="0.15">
      <c r="A316" s="99" t="s">
        <v>1496</v>
      </c>
      <c r="B316" s="110" t="s">
        <v>1497</v>
      </c>
      <c r="C316" s="94">
        <v>3.3702030060000001</v>
      </c>
      <c r="D316" s="93">
        <v>1.0217671399999999</v>
      </c>
      <c r="E316" s="95">
        <f t="shared" si="12"/>
        <v>2.2984061378211873</v>
      </c>
      <c r="F316" s="94">
        <v>3.0581232000000003</v>
      </c>
      <c r="G316" s="93">
        <v>0.11517185000000001</v>
      </c>
      <c r="H316" s="95">
        <f t="shared" si="13"/>
        <v>25.552696687602051</v>
      </c>
      <c r="I316" s="96">
        <f t="shared" si="14"/>
        <v>0.90740029444979975</v>
      </c>
    </row>
    <row r="317" spans="1:9" x14ac:dyDescent="0.15">
      <c r="A317" s="99" t="s">
        <v>1498</v>
      </c>
      <c r="B317" s="110" t="s">
        <v>1499</v>
      </c>
      <c r="C317" s="94">
        <v>2.640118921</v>
      </c>
      <c r="D317" s="93">
        <v>1.0920588</v>
      </c>
      <c r="E317" s="95">
        <f t="shared" si="12"/>
        <v>1.417561143227819</v>
      </c>
      <c r="F317" s="94">
        <v>0.67816127000000004</v>
      </c>
      <c r="G317" s="93">
        <v>0.56639992000000006</v>
      </c>
      <c r="H317" s="95">
        <f t="shared" si="13"/>
        <v>0.19731879552525355</v>
      </c>
      <c r="I317" s="96">
        <f t="shared" si="14"/>
        <v>0.25686769811987575</v>
      </c>
    </row>
    <row r="318" spans="1:9" x14ac:dyDescent="0.15">
      <c r="A318" s="99" t="s">
        <v>1500</v>
      </c>
      <c r="B318" s="110" t="s">
        <v>1501</v>
      </c>
      <c r="C318" s="94">
        <v>14.845408982999999</v>
      </c>
      <c r="D318" s="93">
        <v>1.9668209839999999</v>
      </c>
      <c r="E318" s="95">
        <f t="shared" si="12"/>
        <v>6.5479207837249715</v>
      </c>
      <c r="F318" s="94">
        <v>2.55210816</v>
      </c>
      <c r="G318" s="93">
        <v>3.6464745099999996</v>
      </c>
      <c r="H318" s="95">
        <f t="shared" si="13"/>
        <v>-0.30011627587107415</v>
      </c>
      <c r="I318" s="96">
        <f t="shared" si="14"/>
        <v>0.17191228365095965</v>
      </c>
    </row>
    <row r="319" spans="1:9" x14ac:dyDescent="0.15">
      <c r="A319" s="99" t="s">
        <v>600</v>
      </c>
      <c r="B319" s="110" t="s">
        <v>1504</v>
      </c>
      <c r="C319" s="94">
        <v>0.88843931900000006</v>
      </c>
      <c r="D319" s="93">
        <v>0.25036972000000002</v>
      </c>
      <c r="E319" s="95">
        <f t="shared" si="12"/>
        <v>2.5485094563352151</v>
      </c>
      <c r="F319" s="94">
        <v>2.76006105</v>
      </c>
      <c r="G319" s="93">
        <v>0.28959313000000003</v>
      </c>
      <c r="H319" s="95">
        <f t="shared" si="13"/>
        <v>8.5308236421216197</v>
      </c>
      <c r="I319" s="96">
        <f t="shared" si="14"/>
        <v>3.1066399144813173</v>
      </c>
    </row>
    <row r="320" spans="1:9" x14ac:dyDescent="0.15">
      <c r="A320" s="99" t="s">
        <v>601</v>
      </c>
      <c r="B320" s="110" t="s">
        <v>1505</v>
      </c>
      <c r="C320" s="94">
        <v>4.3803475149999995</v>
      </c>
      <c r="D320" s="93">
        <v>5.335824509</v>
      </c>
      <c r="E320" s="95">
        <f t="shared" si="12"/>
        <v>-0.17906829439168881</v>
      </c>
      <c r="F320" s="94">
        <v>17.403939870000002</v>
      </c>
      <c r="G320" s="93">
        <v>0.98043997999999999</v>
      </c>
      <c r="H320" s="95">
        <f t="shared" si="13"/>
        <v>16.751152773268185</v>
      </c>
      <c r="I320" s="96">
        <f t="shared" si="14"/>
        <v>3.9731870155055504</v>
      </c>
    </row>
    <row r="321" spans="1:9" x14ac:dyDescent="0.15">
      <c r="A321" s="99" t="s">
        <v>1502</v>
      </c>
      <c r="B321" s="110" t="s">
        <v>1503</v>
      </c>
      <c r="C321" s="94">
        <v>3.8714994659999999</v>
      </c>
      <c r="D321" s="93">
        <v>2.499012182</v>
      </c>
      <c r="E321" s="95">
        <f t="shared" si="12"/>
        <v>0.54921192216901327</v>
      </c>
      <c r="F321" s="94">
        <v>4.1582652400000004</v>
      </c>
      <c r="G321" s="93">
        <v>3.4684699500000002</v>
      </c>
      <c r="H321" s="95">
        <f t="shared" si="13"/>
        <v>0.1988759597009051</v>
      </c>
      <c r="I321" s="96">
        <f t="shared" si="14"/>
        <v>1.0740709837411613</v>
      </c>
    </row>
    <row r="322" spans="1:9" x14ac:dyDescent="0.15">
      <c r="A322" s="99" t="s">
        <v>603</v>
      </c>
      <c r="B322" s="110" t="s">
        <v>1506</v>
      </c>
      <c r="C322" s="94">
        <v>4.3619093749999998</v>
      </c>
      <c r="D322" s="93">
        <v>3.757383242</v>
      </c>
      <c r="E322" s="95">
        <f t="shared" si="12"/>
        <v>0.16089019779579883</v>
      </c>
      <c r="F322" s="94">
        <v>7.8736590999999994</v>
      </c>
      <c r="G322" s="93">
        <v>13.77651277</v>
      </c>
      <c r="H322" s="95">
        <f t="shared" si="13"/>
        <v>-0.42847226787711967</v>
      </c>
      <c r="I322" s="96">
        <f t="shared" si="14"/>
        <v>1.8050946095137521</v>
      </c>
    </row>
    <row r="323" spans="1:9" x14ac:dyDescent="0.15">
      <c r="A323" s="99" t="s">
        <v>1507</v>
      </c>
      <c r="B323" s="110" t="s">
        <v>1508</v>
      </c>
      <c r="C323" s="94">
        <v>9.1082828239999998</v>
      </c>
      <c r="D323" s="93">
        <v>2.5049111600000002</v>
      </c>
      <c r="E323" s="95">
        <f t="shared" si="12"/>
        <v>2.6361700045282239</v>
      </c>
      <c r="F323" s="94">
        <v>7.5321634168629004</v>
      </c>
      <c r="G323" s="93">
        <v>1.0870646100000001</v>
      </c>
      <c r="H323" s="95">
        <f t="shared" si="13"/>
        <v>5.9289013252514033</v>
      </c>
      <c r="I323" s="96">
        <f t="shared" si="14"/>
        <v>0.82695756844703139</v>
      </c>
    </row>
    <row r="324" spans="1:9" x14ac:dyDescent="0.15">
      <c r="A324" s="99" t="s">
        <v>1509</v>
      </c>
      <c r="B324" s="110" t="s">
        <v>1510</v>
      </c>
      <c r="C324" s="94">
        <v>34.501172228000001</v>
      </c>
      <c r="D324" s="93">
        <v>35.942041621999998</v>
      </c>
      <c r="E324" s="95">
        <f t="shared" si="12"/>
        <v>-4.0088690819334083E-2</v>
      </c>
      <c r="F324" s="94">
        <v>67.90678023000001</v>
      </c>
      <c r="G324" s="93">
        <v>54.942693970000001</v>
      </c>
      <c r="H324" s="95">
        <f t="shared" si="13"/>
        <v>0.23595650892325559</v>
      </c>
      <c r="I324" s="96">
        <f t="shared" si="14"/>
        <v>1.9682455941276433</v>
      </c>
    </row>
    <row r="325" spans="1:9" x14ac:dyDescent="0.15">
      <c r="A325" s="99" t="s">
        <v>1511</v>
      </c>
      <c r="B325" s="110" t="s">
        <v>1512</v>
      </c>
      <c r="C325" s="94">
        <v>99.386312791999998</v>
      </c>
      <c r="D325" s="93">
        <v>68.281394223000007</v>
      </c>
      <c r="E325" s="95">
        <f t="shared" si="12"/>
        <v>0.45554017932637003</v>
      </c>
      <c r="F325" s="94">
        <v>48.50719342</v>
      </c>
      <c r="G325" s="93">
        <v>88.803067470000002</v>
      </c>
      <c r="H325" s="95">
        <f t="shared" si="13"/>
        <v>-0.45376669070145581</v>
      </c>
      <c r="I325" s="96">
        <f t="shared" si="14"/>
        <v>0.48806713980342509</v>
      </c>
    </row>
    <row r="326" spans="1:9" x14ac:dyDescent="0.15">
      <c r="A326" s="99" t="s">
        <v>1515</v>
      </c>
      <c r="B326" s="110" t="s">
        <v>1516</v>
      </c>
      <c r="C326" s="94">
        <v>145.33778958899998</v>
      </c>
      <c r="D326" s="93">
        <v>48.958693908000001</v>
      </c>
      <c r="E326" s="95">
        <f t="shared" si="12"/>
        <v>1.968579796309708</v>
      </c>
      <c r="F326" s="94">
        <v>110.66488446</v>
      </c>
      <c r="G326" s="93">
        <v>93.980867319999987</v>
      </c>
      <c r="H326" s="95">
        <f t="shared" si="13"/>
        <v>0.17752567746785952</v>
      </c>
      <c r="I326" s="96">
        <f t="shared" si="14"/>
        <v>0.76143227974602257</v>
      </c>
    </row>
    <row r="327" spans="1:9" x14ac:dyDescent="0.15">
      <c r="A327" s="99" t="s">
        <v>1517</v>
      </c>
      <c r="B327" s="110" t="s">
        <v>1518</v>
      </c>
      <c r="C327" s="94">
        <v>24.159479565000002</v>
      </c>
      <c r="D327" s="93">
        <v>9.5029293100000007</v>
      </c>
      <c r="E327" s="95">
        <f t="shared" ref="E327:E390" si="15">IF(ISERROR(C327/D327-1),"",(C327/D327-1))</f>
        <v>1.5423191919965991</v>
      </c>
      <c r="F327" s="94">
        <v>4.4281313099999995</v>
      </c>
      <c r="G327" s="93">
        <v>10.03830716</v>
      </c>
      <c r="H327" s="95">
        <f t="shared" ref="H327:H390" si="16">IF(ISERROR(F327/G327-1),"",(F327/G327-1))</f>
        <v>-0.55887668713257432</v>
      </c>
      <c r="I327" s="96">
        <f t="shared" ref="I327:I390" si="17">IF(ISERROR(F327/C327),"",(F327/C327))</f>
        <v>0.18328752894226508</v>
      </c>
    </row>
    <row r="328" spans="1:9" x14ac:dyDescent="0.15">
      <c r="A328" s="99" t="s">
        <v>1519</v>
      </c>
      <c r="B328" s="110" t="s">
        <v>1520</v>
      </c>
      <c r="C328" s="94">
        <v>83.551453000999999</v>
      </c>
      <c r="D328" s="93">
        <v>45.713743944000001</v>
      </c>
      <c r="E328" s="95">
        <f t="shared" si="15"/>
        <v>0.82770969499570501</v>
      </c>
      <c r="F328" s="94">
        <v>59.53034744</v>
      </c>
      <c r="G328" s="93">
        <v>56.218384030000003</v>
      </c>
      <c r="H328" s="95">
        <f t="shared" si="16"/>
        <v>5.8912461948970707E-2</v>
      </c>
      <c r="I328" s="96">
        <f t="shared" si="17"/>
        <v>0.71249924808952758</v>
      </c>
    </row>
    <row r="329" spans="1:9" x14ac:dyDescent="0.15">
      <c r="A329" s="99" t="s">
        <v>1521</v>
      </c>
      <c r="B329" s="110" t="s">
        <v>1522</v>
      </c>
      <c r="C329" s="94">
        <v>107.981766863</v>
      </c>
      <c r="D329" s="93">
        <v>84.529680430999989</v>
      </c>
      <c r="E329" s="95">
        <f t="shared" si="15"/>
        <v>0.27744203352505892</v>
      </c>
      <c r="F329" s="94">
        <v>112.39636939</v>
      </c>
      <c r="G329" s="93">
        <v>118.94888981</v>
      </c>
      <c r="H329" s="95">
        <f t="shared" si="16"/>
        <v>-5.5086856468072098E-2</v>
      </c>
      <c r="I329" s="96">
        <f t="shared" si="17"/>
        <v>1.0408828513854653</v>
      </c>
    </row>
    <row r="330" spans="1:9" x14ac:dyDescent="0.15">
      <c r="A330" s="99" t="s">
        <v>1523</v>
      </c>
      <c r="B330" s="110" t="s">
        <v>1524</v>
      </c>
      <c r="C330" s="94">
        <v>50.038594109999998</v>
      </c>
      <c r="D330" s="93">
        <v>99.784372230000002</v>
      </c>
      <c r="E330" s="95">
        <f t="shared" si="15"/>
        <v>-0.49853275626505389</v>
      </c>
      <c r="F330" s="94">
        <v>59.640998409999995</v>
      </c>
      <c r="G330" s="93">
        <v>99.825160699999998</v>
      </c>
      <c r="H330" s="95">
        <f t="shared" si="16"/>
        <v>-0.40254543051289071</v>
      </c>
      <c r="I330" s="96">
        <f t="shared" si="17"/>
        <v>1.1918999618352786</v>
      </c>
    </row>
    <row r="331" spans="1:9" x14ac:dyDescent="0.15">
      <c r="A331" s="99" t="s">
        <v>94</v>
      </c>
      <c r="B331" s="110" t="s">
        <v>95</v>
      </c>
      <c r="C331" s="94">
        <v>143.31577491299998</v>
      </c>
      <c r="D331" s="93">
        <v>98.232235618000004</v>
      </c>
      <c r="E331" s="95">
        <f t="shared" si="15"/>
        <v>0.45894852144379894</v>
      </c>
      <c r="F331" s="94">
        <v>81.257143200000002</v>
      </c>
      <c r="G331" s="93">
        <v>113.67029126</v>
      </c>
      <c r="H331" s="95">
        <f t="shared" si="16"/>
        <v>-0.28515056749402401</v>
      </c>
      <c r="I331" s="96">
        <f t="shared" si="17"/>
        <v>0.56697975675969547</v>
      </c>
    </row>
    <row r="332" spans="1:9" x14ac:dyDescent="0.15">
      <c r="A332" s="99" t="s">
        <v>1525</v>
      </c>
      <c r="B332" s="110" t="s">
        <v>1526</v>
      </c>
      <c r="C332" s="94">
        <v>1.7521500000000001E-3</v>
      </c>
      <c r="D332" s="93">
        <v>2.2901299999999999E-2</v>
      </c>
      <c r="E332" s="95">
        <f t="shared" si="15"/>
        <v>-0.92349124285520912</v>
      </c>
      <c r="F332" s="94">
        <v>0</v>
      </c>
      <c r="G332" s="93">
        <v>0</v>
      </c>
      <c r="H332" s="95" t="str">
        <f t="shared" si="16"/>
        <v/>
      </c>
      <c r="I332" s="96">
        <f t="shared" si="17"/>
        <v>0</v>
      </c>
    </row>
    <row r="333" spans="1:9" x14ac:dyDescent="0.15">
      <c r="A333" s="99" t="s">
        <v>1527</v>
      </c>
      <c r="B333" s="110" t="s">
        <v>1528</v>
      </c>
      <c r="C333" s="94">
        <v>3.5652004150000001</v>
      </c>
      <c r="D333" s="93">
        <v>3.1829497880000002</v>
      </c>
      <c r="E333" s="95">
        <f t="shared" si="15"/>
        <v>0.12009320047746841</v>
      </c>
      <c r="F333" s="94">
        <v>3.6569431299999997</v>
      </c>
      <c r="G333" s="93">
        <v>3.8790016762926149</v>
      </c>
      <c r="H333" s="95">
        <f t="shared" si="16"/>
        <v>-5.7246313568198648E-2</v>
      </c>
      <c r="I333" s="96">
        <f t="shared" si="17"/>
        <v>1.0257328352745634</v>
      </c>
    </row>
    <row r="334" spans="1:9" x14ac:dyDescent="0.15">
      <c r="A334" s="99" t="s">
        <v>1529</v>
      </c>
      <c r="B334" s="110" t="s">
        <v>1530</v>
      </c>
      <c r="C334" s="94">
        <v>25.297594954000001</v>
      </c>
      <c r="D334" s="93">
        <v>20.007986337000002</v>
      </c>
      <c r="E334" s="95">
        <f t="shared" si="15"/>
        <v>0.26437486151308143</v>
      </c>
      <c r="F334" s="94">
        <v>16.50340525</v>
      </c>
      <c r="G334" s="93">
        <v>18.430797859999998</v>
      </c>
      <c r="H334" s="95">
        <f t="shared" si="16"/>
        <v>-0.10457456180901326</v>
      </c>
      <c r="I334" s="96">
        <f t="shared" si="17"/>
        <v>0.65237052296904285</v>
      </c>
    </row>
    <row r="335" spans="1:9" x14ac:dyDescent="0.15">
      <c r="A335" s="99" t="s">
        <v>1531</v>
      </c>
      <c r="B335" s="110" t="s">
        <v>1532</v>
      </c>
      <c r="C335" s="94">
        <v>2.4652670359999997</v>
      </c>
      <c r="D335" s="93">
        <v>8.8655539330000011</v>
      </c>
      <c r="E335" s="95">
        <f t="shared" si="15"/>
        <v>-0.72192746729297919</v>
      </c>
      <c r="F335" s="94">
        <v>3.8905167700000001</v>
      </c>
      <c r="G335" s="93">
        <v>17.237067360000001</v>
      </c>
      <c r="H335" s="95">
        <f t="shared" si="16"/>
        <v>-0.77429357971714741</v>
      </c>
      <c r="I335" s="96">
        <f t="shared" si="17"/>
        <v>1.5781319886191836</v>
      </c>
    </row>
    <row r="336" spans="1:9" x14ac:dyDescent="0.15">
      <c r="A336" s="99" t="s">
        <v>434</v>
      </c>
      <c r="B336" s="110" t="s">
        <v>1534</v>
      </c>
      <c r="C336" s="94">
        <v>1.415588498</v>
      </c>
      <c r="D336" s="93">
        <v>2.4794430369999998</v>
      </c>
      <c r="E336" s="95">
        <f t="shared" si="15"/>
        <v>-0.42906996576425072</v>
      </c>
      <c r="F336" s="94">
        <v>5.4174617099999995</v>
      </c>
      <c r="G336" s="93">
        <v>0.30052365999999997</v>
      </c>
      <c r="H336" s="95">
        <f t="shared" si="16"/>
        <v>17.026739425441576</v>
      </c>
      <c r="I336" s="96">
        <f t="shared" si="17"/>
        <v>3.827003198778463</v>
      </c>
    </row>
    <row r="337" spans="1:9" x14ac:dyDescent="0.15">
      <c r="A337" s="99" t="s">
        <v>1535</v>
      </c>
      <c r="B337" s="110" t="s">
        <v>1536</v>
      </c>
      <c r="C337" s="94">
        <v>8.1827965579999997</v>
      </c>
      <c r="D337" s="93">
        <v>5.3378888700000005</v>
      </c>
      <c r="E337" s="95">
        <f t="shared" si="15"/>
        <v>0.532964952490665</v>
      </c>
      <c r="F337" s="94">
        <v>9.0659948000000004</v>
      </c>
      <c r="G337" s="93">
        <v>2.22280554</v>
      </c>
      <c r="H337" s="95">
        <f t="shared" si="16"/>
        <v>3.0786270489500405</v>
      </c>
      <c r="I337" s="96">
        <f t="shared" si="17"/>
        <v>1.1079335451810215</v>
      </c>
    </row>
    <row r="338" spans="1:9" x14ac:dyDescent="0.15">
      <c r="A338" s="99" t="s">
        <v>1537</v>
      </c>
      <c r="B338" s="110" t="s">
        <v>1538</v>
      </c>
      <c r="C338" s="94">
        <v>15.558013369999999</v>
      </c>
      <c r="D338" s="93">
        <v>6.51629813</v>
      </c>
      <c r="E338" s="95">
        <f t="shared" si="15"/>
        <v>1.3875539546561537</v>
      </c>
      <c r="F338" s="94">
        <v>4.8442803799999998</v>
      </c>
      <c r="G338" s="93">
        <v>1.2050038000000001</v>
      </c>
      <c r="H338" s="95">
        <f t="shared" si="16"/>
        <v>3.0201370153355533</v>
      </c>
      <c r="I338" s="96">
        <f t="shared" si="17"/>
        <v>0.3113688274198983</v>
      </c>
    </row>
    <row r="339" spans="1:9" x14ac:dyDescent="0.15">
      <c r="A339" s="99" t="s">
        <v>1539</v>
      </c>
      <c r="B339" s="110" t="s">
        <v>1540</v>
      </c>
      <c r="C339" s="94">
        <v>25.201433515999998</v>
      </c>
      <c r="D339" s="93">
        <v>18.590124618000001</v>
      </c>
      <c r="E339" s="95">
        <f t="shared" si="15"/>
        <v>0.35563553412646609</v>
      </c>
      <c r="F339" s="94">
        <v>68.78331295000001</v>
      </c>
      <c r="G339" s="93">
        <v>18.442617559999999</v>
      </c>
      <c r="H339" s="95">
        <f t="shared" si="16"/>
        <v>2.7295851701215894</v>
      </c>
      <c r="I339" s="96">
        <f t="shared" si="17"/>
        <v>2.7293412855395927</v>
      </c>
    </row>
    <row r="340" spans="1:9" x14ac:dyDescent="0.15">
      <c r="A340" s="99" t="s">
        <v>1541</v>
      </c>
      <c r="B340" s="110" t="s">
        <v>1545</v>
      </c>
      <c r="C340" s="94">
        <v>1.2782401799999998</v>
      </c>
      <c r="D340" s="93">
        <v>2.3769427599999999</v>
      </c>
      <c r="E340" s="95">
        <f t="shared" si="15"/>
        <v>-0.46223350367932303</v>
      </c>
      <c r="F340" s="94">
        <v>1.8115949099999999</v>
      </c>
      <c r="G340" s="93">
        <v>2.5580898999999997</v>
      </c>
      <c r="H340" s="95">
        <f t="shared" si="16"/>
        <v>-0.29181733996135162</v>
      </c>
      <c r="I340" s="96">
        <f t="shared" si="17"/>
        <v>1.4172570525830288</v>
      </c>
    </row>
    <row r="341" spans="1:9" x14ac:dyDescent="0.15">
      <c r="A341" s="99" t="s">
        <v>1546</v>
      </c>
      <c r="B341" s="110" t="s">
        <v>1547</v>
      </c>
      <c r="C341" s="94">
        <v>21.843846871</v>
      </c>
      <c r="D341" s="93">
        <v>25.216402236</v>
      </c>
      <c r="E341" s="95">
        <f t="shared" si="15"/>
        <v>-0.13374451015796374</v>
      </c>
      <c r="F341" s="94">
        <v>5.6635335800000002</v>
      </c>
      <c r="G341" s="93">
        <v>12.6379611</v>
      </c>
      <c r="H341" s="95">
        <f t="shared" si="16"/>
        <v>-0.5518633476407836</v>
      </c>
      <c r="I341" s="96">
        <f t="shared" si="17"/>
        <v>0.25927363497127126</v>
      </c>
    </row>
    <row r="342" spans="1:9" x14ac:dyDescent="0.15">
      <c r="A342" s="99" t="s">
        <v>1548</v>
      </c>
      <c r="B342" s="110" t="s">
        <v>1549</v>
      </c>
      <c r="C342" s="94">
        <v>0.31224787999999998</v>
      </c>
      <c r="D342" s="93">
        <v>0.34933967999999999</v>
      </c>
      <c r="E342" s="95">
        <f t="shared" si="15"/>
        <v>-0.10617688777868006</v>
      </c>
      <c r="F342" s="94">
        <v>0.18335554999999998</v>
      </c>
      <c r="G342" s="93">
        <v>1.43582396</v>
      </c>
      <c r="H342" s="95">
        <f t="shared" si="16"/>
        <v>-0.8722994217201947</v>
      </c>
      <c r="I342" s="96">
        <f t="shared" si="17"/>
        <v>0.58721151285318574</v>
      </c>
    </row>
    <row r="343" spans="1:9" x14ac:dyDescent="0.15">
      <c r="A343" s="111" t="s">
        <v>1550</v>
      </c>
      <c r="B343" s="110" t="s">
        <v>1551</v>
      </c>
      <c r="C343" s="94">
        <v>0.45680061999999999</v>
      </c>
      <c r="D343" s="93">
        <v>1.88676081</v>
      </c>
      <c r="E343" s="95">
        <f t="shared" si="15"/>
        <v>-0.75789161107284175</v>
      </c>
      <c r="F343" s="94">
        <v>4.0850000000000001E-3</v>
      </c>
      <c r="G343" s="93">
        <v>1.1041426399999998</v>
      </c>
      <c r="H343" s="95">
        <f t="shared" si="16"/>
        <v>-0.99630029685295007</v>
      </c>
      <c r="I343" s="96">
        <f t="shared" si="17"/>
        <v>8.9426323458142425E-3</v>
      </c>
    </row>
    <row r="344" spans="1:9" x14ac:dyDescent="0.15">
      <c r="A344" s="125" t="s">
        <v>642</v>
      </c>
      <c r="B344" s="110" t="s">
        <v>838</v>
      </c>
      <c r="C344" s="94">
        <v>3.0984330000000001E-2</v>
      </c>
      <c r="D344" s="93">
        <v>9.1882439999999996E-2</v>
      </c>
      <c r="E344" s="95">
        <f t="shared" si="15"/>
        <v>-0.66278289953989034</v>
      </c>
      <c r="F344" s="94">
        <v>1.8334398999999999</v>
      </c>
      <c r="G344" s="93">
        <v>9.7809710000000008E-2</v>
      </c>
      <c r="H344" s="95">
        <f t="shared" si="16"/>
        <v>17.744968163181341</v>
      </c>
      <c r="I344" s="96">
        <f t="shared" si="17"/>
        <v>59.173133645297476</v>
      </c>
    </row>
    <row r="345" spans="1:9" x14ac:dyDescent="0.15">
      <c r="A345" s="111" t="s">
        <v>1552</v>
      </c>
      <c r="B345" s="110" t="s">
        <v>1553</v>
      </c>
      <c r="C345" s="94">
        <v>6.5744717019999994</v>
      </c>
      <c r="D345" s="93">
        <v>22.362504806</v>
      </c>
      <c r="E345" s="95">
        <f t="shared" si="15"/>
        <v>-0.70600468243449965</v>
      </c>
      <c r="F345" s="94">
        <v>30.488000100000001</v>
      </c>
      <c r="G345" s="93">
        <v>39.307586479999998</v>
      </c>
      <c r="H345" s="95">
        <f t="shared" si="16"/>
        <v>-0.22437364310035846</v>
      </c>
      <c r="I345" s="96">
        <f t="shared" si="17"/>
        <v>4.6373307973514191</v>
      </c>
    </row>
    <row r="346" spans="1:9" x14ac:dyDescent="0.15">
      <c r="A346" s="111" t="s">
        <v>1554</v>
      </c>
      <c r="B346" s="110" t="s">
        <v>1555</v>
      </c>
      <c r="C346" s="94">
        <v>3.8787128499999999</v>
      </c>
      <c r="D346" s="93">
        <v>5.6809777000000006</v>
      </c>
      <c r="E346" s="95">
        <f t="shared" si="15"/>
        <v>-0.31724554208336364</v>
      </c>
      <c r="F346" s="94">
        <v>3.2534957599999998</v>
      </c>
      <c r="G346" s="93">
        <v>5.5230314000000007</v>
      </c>
      <c r="H346" s="95">
        <f t="shared" si="16"/>
        <v>-0.41092209615176201</v>
      </c>
      <c r="I346" s="96">
        <f t="shared" si="17"/>
        <v>0.83880810099154413</v>
      </c>
    </row>
    <row r="347" spans="1:9" x14ac:dyDescent="0.15">
      <c r="A347" s="111" t="s">
        <v>1556</v>
      </c>
      <c r="B347" s="110" t="s">
        <v>1557</v>
      </c>
      <c r="C347" s="94">
        <v>10.394902148</v>
      </c>
      <c r="D347" s="93">
        <v>15.139246281</v>
      </c>
      <c r="E347" s="95">
        <f t="shared" si="15"/>
        <v>-0.31338047118991841</v>
      </c>
      <c r="F347" s="94">
        <v>60.362676819999997</v>
      </c>
      <c r="G347" s="93">
        <v>11.65207901</v>
      </c>
      <c r="H347" s="95">
        <f t="shared" si="16"/>
        <v>4.180421173611661</v>
      </c>
      <c r="I347" s="96">
        <f t="shared" si="17"/>
        <v>5.8069499799585795</v>
      </c>
    </row>
    <row r="348" spans="1:9" x14ac:dyDescent="0.15">
      <c r="A348" s="99" t="s">
        <v>1558</v>
      </c>
      <c r="B348" s="110" t="s">
        <v>1559</v>
      </c>
      <c r="C348" s="94">
        <v>8.0139168200000004</v>
      </c>
      <c r="D348" s="93">
        <v>27.211328559999998</v>
      </c>
      <c r="E348" s="95">
        <f t="shared" si="15"/>
        <v>-0.70549336456213063</v>
      </c>
      <c r="F348" s="94">
        <v>222.37549777999999</v>
      </c>
      <c r="G348" s="93">
        <v>29.073930480000001</v>
      </c>
      <c r="H348" s="95">
        <f t="shared" si="16"/>
        <v>6.6486217758886239</v>
      </c>
      <c r="I348" s="96">
        <f t="shared" si="17"/>
        <v>27.748665574494943</v>
      </c>
    </row>
    <row r="349" spans="1:9" x14ac:dyDescent="0.15">
      <c r="A349" s="101" t="s">
        <v>639</v>
      </c>
      <c r="B349" s="110" t="s">
        <v>834</v>
      </c>
      <c r="C349" s="94">
        <v>0.30818047999999998</v>
      </c>
      <c r="D349" s="93">
        <v>0.85767952000000003</v>
      </c>
      <c r="E349" s="95">
        <f t="shared" si="15"/>
        <v>-0.64068107863879042</v>
      </c>
      <c r="F349" s="94">
        <v>4.6459232199999994</v>
      </c>
      <c r="G349" s="93">
        <v>3.36060209</v>
      </c>
      <c r="H349" s="95">
        <f t="shared" si="16"/>
        <v>0.38246751492081565</v>
      </c>
      <c r="I349" s="96">
        <f t="shared" si="17"/>
        <v>15.075332545396774</v>
      </c>
    </row>
    <row r="350" spans="1:9" x14ac:dyDescent="0.15">
      <c r="A350" s="99" t="s">
        <v>1560</v>
      </c>
      <c r="B350" s="110" t="s">
        <v>1561</v>
      </c>
      <c r="C350" s="94">
        <v>57.656210860000002</v>
      </c>
      <c r="D350" s="93">
        <v>50.037153267999997</v>
      </c>
      <c r="E350" s="95">
        <f t="shared" si="15"/>
        <v>0.15226800675874141</v>
      </c>
      <c r="F350" s="94">
        <v>53.327315939999998</v>
      </c>
      <c r="G350" s="93">
        <v>39.75053278</v>
      </c>
      <c r="H350" s="95">
        <f t="shared" si="16"/>
        <v>0.34154971545012835</v>
      </c>
      <c r="I350" s="96">
        <f t="shared" si="17"/>
        <v>0.92491884472756347</v>
      </c>
    </row>
    <row r="351" spans="1:9" x14ac:dyDescent="0.15">
      <c r="A351" s="101" t="s">
        <v>641</v>
      </c>
      <c r="B351" s="110" t="s">
        <v>836</v>
      </c>
      <c r="C351" s="94">
        <v>0.52811178000000003</v>
      </c>
      <c r="D351" s="93">
        <v>1.82329454</v>
      </c>
      <c r="E351" s="95">
        <f t="shared" si="15"/>
        <v>-0.71035300747404206</v>
      </c>
      <c r="F351" s="94">
        <v>0.52106867999999995</v>
      </c>
      <c r="G351" s="93">
        <v>0.60573312000000001</v>
      </c>
      <c r="H351" s="95">
        <f t="shared" si="16"/>
        <v>-0.13977185199977193</v>
      </c>
      <c r="I351" s="96">
        <f t="shared" si="17"/>
        <v>0.98666361882705955</v>
      </c>
    </row>
    <row r="352" spans="1:9" x14ac:dyDescent="0.15">
      <c r="A352" s="99" t="s">
        <v>1562</v>
      </c>
      <c r="B352" s="110" t="s">
        <v>1563</v>
      </c>
      <c r="C352" s="94">
        <v>30.684570401000002</v>
      </c>
      <c r="D352" s="93">
        <v>24.591788926</v>
      </c>
      <c r="E352" s="95">
        <f t="shared" si="15"/>
        <v>0.2477567408102761</v>
      </c>
      <c r="F352" s="94">
        <v>5.6402781900000001</v>
      </c>
      <c r="G352" s="93">
        <v>15.524672349999999</v>
      </c>
      <c r="H352" s="95">
        <f t="shared" si="16"/>
        <v>-0.63668938945432885</v>
      </c>
      <c r="I352" s="96">
        <f t="shared" si="17"/>
        <v>0.18381480060793631</v>
      </c>
    </row>
    <row r="353" spans="1:9" x14ac:dyDescent="0.15">
      <c r="A353" s="99" t="s">
        <v>1564</v>
      </c>
      <c r="B353" s="110" t="s">
        <v>1565</v>
      </c>
      <c r="C353" s="94">
        <v>8.099012192</v>
      </c>
      <c r="D353" s="93">
        <v>6.2279915269999995</v>
      </c>
      <c r="E353" s="95">
        <f t="shared" si="15"/>
        <v>0.300421196285934</v>
      </c>
      <c r="F353" s="94">
        <v>2.8144666699999998</v>
      </c>
      <c r="G353" s="93">
        <v>9.1849235199999999</v>
      </c>
      <c r="H353" s="95">
        <f t="shared" si="16"/>
        <v>-0.69357756067630272</v>
      </c>
      <c r="I353" s="96">
        <f t="shared" si="17"/>
        <v>0.3475074000728211</v>
      </c>
    </row>
    <row r="354" spans="1:9" x14ac:dyDescent="0.15">
      <c r="A354" s="101" t="s">
        <v>1566</v>
      </c>
      <c r="B354" s="110" t="s">
        <v>1567</v>
      </c>
      <c r="C354" s="94">
        <v>39.930228016999997</v>
      </c>
      <c r="D354" s="93">
        <v>50.177080392999997</v>
      </c>
      <c r="E354" s="95">
        <f t="shared" si="15"/>
        <v>-0.20421380231260922</v>
      </c>
      <c r="F354" s="94">
        <v>39.38338212</v>
      </c>
      <c r="G354" s="93">
        <v>39.398679919999999</v>
      </c>
      <c r="H354" s="95">
        <f t="shared" si="16"/>
        <v>-3.8828204475538364E-4</v>
      </c>
      <c r="I354" s="96">
        <f t="shared" si="17"/>
        <v>0.98630496433010151</v>
      </c>
    </row>
    <row r="355" spans="1:9" x14ac:dyDescent="0.15">
      <c r="A355" s="99" t="s">
        <v>1568</v>
      </c>
      <c r="B355" s="110" t="s">
        <v>1569</v>
      </c>
      <c r="C355" s="94">
        <v>6.3209671700000003</v>
      </c>
      <c r="D355" s="93">
        <v>11.590048008</v>
      </c>
      <c r="E355" s="95">
        <f t="shared" si="15"/>
        <v>-0.45462113999554021</v>
      </c>
      <c r="F355" s="94">
        <v>8.1586927199999995</v>
      </c>
      <c r="G355" s="93">
        <v>3.1608355000000001</v>
      </c>
      <c r="H355" s="95">
        <f t="shared" si="16"/>
        <v>1.5811823234711198</v>
      </c>
      <c r="I355" s="96">
        <f t="shared" si="17"/>
        <v>1.2907348670820575</v>
      </c>
    </row>
    <row r="356" spans="1:9" x14ac:dyDescent="0.15">
      <c r="A356" s="99" t="s">
        <v>1570</v>
      </c>
      <c r="B356" s="110" t="s">
        <v>1571</v>
      </c>
      <c r="C356" s="94">
        <v>23.565484600000001</v>
      </c>
      <c r="D356" s="93">
        <v>10.23663648</v>
      </c>
      <c r="E356" s="95">
        <f t="shared" si="15"/>
        <v>1.3020730145142365</v>
      </c>
      <c r="F356" s="94">
        <v>25.047087989999998</v>
      </c>
      <c r="G356" s="93">
        <v>8.0569863399999999</v>
      </c>
      <c r="H356" s="95">
        <f t="shared" si="16"/>
        <v>2.1087415235707101</v>
      </c>
      <c r="I356" s="96">
        <f t="shared" si="17"/>
        <v>1.0628717556693061</v>
      </c>
    </row>
    <row r="357" spans="1:9" x14ac:dyDescent="0.15">
      <c r="A357" s="99" t="s">
        <v>1584</v>
      </c>
      <c r="B357" s="110" t="s">
        <v>1585</v>
      </c>
      <c r="C357" s="94">
        <v>54.951084766000001</v>
      </c>
      <c r="D357" s="93">
        <v>23.395808243000001</v>
      </c>
      <c r="E357" s="95">
        <f t="shared" si="15"/>
        <v>1.3487577003218645</v>
      </c>
      <c r="F357" s="94">
        <v>103.58489716</v>
      </c>
      <c r="G357" s="93">
        <v>59.543516009999998</v>
      </c>
      <c r="H357" s="95">
        <f t="shared" si="16"/>
        <v>0.73965032804921194</v>
      </c>
      <c r="I357" s="96">
        <f t="shared" si="17"/>
        <v>1.8850382590461854</v>
      </c>
    </row>
    <row r="358" spans="1:9" x14ac:dyDescent="0.15">
      <c r="A358" s="99" t="s">
        <v>625</v>
      </c>
      <c r="B358" s="110" t="s">
        <v>626</v>
      </c>
      <c r="C358" s="94">
        <v>0.22336418</v>
      </c>
      <c r="D358" s="93">
        <v>7.9307920000000004E-2</v>
      </c>
      <c r="E358" s="95">
        <f t="shared" si="15"/>
        <v>1.8164170741081089</v>
      </c>
      <c r="F358" s="94">
        <v>0.14346953000000001</v>
      </c>
      <c r="G358" s="93">
        <v>0</v>
      </c>
      <c r="H358" s="95" t="str">
        <f t="shared" si="16"/>
        <v/>
      </c>
      <c r="I358" s="96">
        <f t="shared" si="17"/>
        <v>0.64231216482427944</v>
      </c>
    </row>
    <row r="359" spans="1:9" x14ac:dyDescent="0.15">
      <c r="A359" s="99" t="s">
        <v>1586</v>
      </c>
      <c r="B359" s="110" t="s">
        <v>1587</v>
      </c>
      <c r="C359" s="94">
        <v>18.594361911</v>
      </c>
      <c r="D359" s="93">
        <v>7.7047475199999997</v>
      </c>
      <c r="E359" s="95">
        <f t="shared" si="15"/>
        <v>1.4133642098891257</v>
      </c>
      <c r="F359" s="94">
        <v>27.425094260000002</v>
      </c>
      <c r="G359" s="93">
        <v>3.2642394800000001</v>
      </c>
      <c r="H359" s="95">
        <f t="shared" si="16"/>
        <v>7.4016796034830143</v>
      </c>
      <c r="I359" s="96">
        <f t="shared" si="17"/>
        <v>1.4749145139406985</v>
      </c>
    </row>
    <row r="360" spans="1:9" x14ac:dyDescent="0.15">
      <c r="A360" s="101" t="s">
        <v>643</v>
      </c>
      <c r="B360" s="110" t="s">
        <v>839</v>
      </c>
      <c r="C360" s="94">
        <v>4.5748824599999995</v>
      </c>
      <c r="D360" s="93">
        <v>1.9748991899999999</v>
      </c>
      <c r="E360" s="95">
        <f t="shared" si="15"/>
        <v>1.3165144242122047</v>
      </c>
      <c r="F360" s="94">
        <v>3.1123461400000001</v>
      </c>
      <c r="G360" s="93">
        <v>44.992246539999996</v>
      </c>
      <c r="H360" s="95">
        <f t="shared" si="16"/>
        <v>-0.93082483362476698</v>
      </c>
      <c r="I360" s="96">
        <f t="shared" si="17"/>
        <v>0.68031171668615953</v>
      </c>
    </row>
    <row r="361" spans="1:9" x14ac:dyDescent="0.15">
      <c r="A361" s="99" t="s">
        <v>1588</v>
      </c>
      <c r="B361" s="110" t="s">
        <v>1589</v>
      </c>
      <c r="C361" s="94">
        <v>3.21757735</v>
      </c>
      <c r="D361" s="93">
        <v>2.7784513099999999</v>
      </c>
      <c r="E361" s="95">
        <f t="shared" si="15"/>
        <v>0.15804705247831041</v>
      </c>
      <c r="F361" s="94">
        <v>0.98498266000000001</v>
      </c>
      <c r="G361" s="93">
        <v>7.7944889599999998</v>
      </c>
      <c r="H361" s="95">
        <f t="shared" si="16"/>
        <v>-0.8736308865077923</v>
      </c>
      <c r="I361" s="96">
        <f t="shared" si="17"/>
        <v>0.30612555747882797</v>
      </c>
    </row>
    <row r="362" spans="1:9" x14ac:dyDescent="0.15">
      <c r="A362" s="99" t="s">
        <v>1590</v>
      </c>
      <c r="B362" s="110" t="s">
        <v>1591</v>
      </c>
      <c r="C362" s="94">
        <v>2.8108276329999997</v>
      </c>
      <c r="D362" s="93">
        <v>4.9424633739999999</v>
      </c>
      <c r="E362" s="95">
        <f t="shared" si="15"/>
        <v>-0.43129014414422251</v>
      </c>
      <c r="F362" s="94">
        <v>1.4879475600000001</v>
      </c>
      <c r="G362" s="93">
        <v>6.5497353299999999</v>
      </c>
      <c r="H362" s="95">
        <f t="shared" si="16"/>
        <v>-0.77282325391307072</v>
      </c>
      <c r="I362" s="96">
        <f t="shared" si="17"/>
        <v>0.529362790706562</v>
      </c>
    </row>
    <row r="363" spans="1:9" x14ac:dyDescent="0.15">
      <c r="A363" s="99" t="s">
        <v>1592</v>
      </c>
      <c r="B363" s="110" t="s">
        <v>1593</v>
      </c>
      <c r="C363" s="94">
        <v>2.4550889849999997</v>
      </c>
      <c r="D363" s="93">
        <v>9.3918264030000014</v>
      </c>
      <c r="E363" s="95">
        <f t="shared" si="15"/>
        <v>-0.7385930191154535</v>
      </c>
      <c r="F363" s="94">
        <v>7.5298302100000001</v>
      </c>
      <c r="G363" s="93">
        <v>33.00152791</v>
      </c>
      <c r="H363" s="95">
        <f t="shared" si="16"/>
        <v>-0.77183389112967893</v>
      </c>
      <c r="I363" s="96">
        <f t="shared" si="17"/>
        <v>3.0670294461852268</v>
      </c>
    </row>
    <row r="364" spans="1:9" x14ac:dyDescent="0.15">
      <c r="A364" s="99" t="s">
        <v>1594</v>
      </c>
      <c r="B364" s="110" t="s">
        <v>1595</v>
      </c>
      <c r="C364" s="94">
        <v>10.069580310000001</v>
      </c>
      <c r="D364" s="93">
        <v>10.483283609999999</v>
      </c>
      <c r="E364" s="95">
        <f t="shared" si="15"/>
        <v>-3.9463141072074714E-2</v>
      </c>
      <c r="F364" s="94">
        <v>8.8599816199999992</v>
      </c>
      <c r="G364" s="93">
        <v>4.9262679599999997</v>
      </c>
      <c r="H364" s="95">
        <f t="shared" si="16"/>
        <v>0.79851800428655517</v>
      </c>
      <c r="I364" s="96">
        <f t="shared" si="17"/>
        <v>0.87987595780940731</v>
      </c>
    </row>
    <row r="365" spans="1:9" x14ac:dyDescent="0.15">
      <c r="A365" s="99" t="s">
        <v>1596</v>
      </c>
      <c r="B365" s="110" t="s">
        <v>1597</v>
      </c>
      <c r="C365" s="94">
        <v>2.586913075</v>
      </c>
      <c r="D365" s="93">
        <v>0.35416853000000004</v>
      </c>
      <c r="E365" s="95">
        <f t="shared" si="15"/>
        <v>6.3041867243258451</v>
      </c>
      <c r="F365" s="94">
        <v>1.7180385300000001</v>
      </c>
      <c r="G365" s="93">
        <v>0.78493223000000001</v>
      </c>
      <c r="H365" s="95">
        <f t="shared" si="16"/>
        <v>1.1887730740780005</v>
      </c>
      <c r="I365" s="96">
        <f t="shared" si="17"/>
        <v>0.66412688798984865</v>
      </c>
    </row>
    <row r="366" spans="1:9" x14ac:dyDescent="0.15">
      <c r="A366" s="101" t="s">
        <v>1598</v>
      </c>
      <c r="B366" s="110" t="s">
        <v>1599</v>
      </c>
      <c r="C366" s="94">
        <v>0</v>
      </c>
      <c r="D366" s="93">
        <v>0.54483676999999997</v>
      </c>
      <c r="E366" s="95">
        <f t="shared" si="15"/>
        <v>-1</v>
      </c>
      <c r="F366" s="94">
        <v>0</v>
      </c>
      <c r="G366" s="93">
        <v>0.50207550000000001</v>
      </c>
      <c r="H366" s="95">
        <f t="shared" si="16"/>
        <v>-1</v>
      </c>
      <c r="I366" s="96" t="str">
        <f t="shared" si="17"/>
        <v/>
      </c>
    </row>
    <row r="367" spans="1:9" x14ac:dyDescent="0.15">
      <c r="A367" s="99" t="s">
        <v>1600</v>
      </c>
      <c r="B367" s="110" t="s">
        <v>1601</v>
      </c>
      <c r="C367" s="94">
        <v>24.086721497000003</v>
      </c>
      <c r="D367" s="93">
        <v>29.836785412999998</v>
      </c>
      <c r="E367" s="95">
        <f t="shared" si="15"/>
        <v>-0.19271727286997453</v>
      </c>
      <c r="F367" s="94">
        <v>15.85096931</v>
      </c>
      <c r="G367" s="93">
        <v>15.431651220000001</v>
      </c>
      <c r="H367" s="95">
        <f t="shared" si="16"/>
        <v>2.7172600263058566E-2</v>
      </c>
      <c r="I367" s="96">
        <f t="shared" si="17"/>
        <v>0.65807915419183283</v>
      </c>
    </row>
    <row r="368" spans="1:9" x14ac:dyDescent="0.15">
      <c r="A368" s="99" t="s">
        <v>1602</v>
      </c>
      <c r="B368" s="110" t="s">
        <v>1603</v>
      </c>
      <c r="C368" s="94">
        <v>0.13434464999999998</v>
      </c>
      <c r="D368" s="93">
        <v>7.01112E-3</v>
      </c>
      <c r="E368" s="95">
        <f t="shared" si="15"/>
        <v>18.161653202341419</v>
      </c>
      <c r="F368" s="94">
        <v>0</v>
      </c>
      <c r="G368" s="93">
        <v>0</v>
      </c>
      <c r="H368" s="95" t="str">
        <f t="shared" si="16"/>
        <v/>
      </c>
      <c r="I368" s="96">
        <f t="shared" si="17"/>
        <v>0</v>
      </c>
    </row>
    <row r="369" spans="1:9" x14ac:dyDescent="0.15">
      <c r="A369" s="99" t="s">
        <v>449</v>
      </c>
      <c r="B369" s="110" t="s">
        <v>1604</v>
      </c>
      <c r="C369" s="94">
        <v>41.547893129000002</v>
      </c>
      <c r="D369" s="93">
        <v>23.222235339000001</v>
      </c>
      <c r="E369" s="95">
        <f t="shared" si="15"/>
        <v>0.78914271268379732</v>
      </c>
      <c r="F369" s="94">
        <v>71.527773799999991</v>
      </c>
      <c r="G369" s="93">
        <v>75.376787090000008</v>
      </c>
      <c r="H369" s="95">
        <f t="shared" si="16"/>
        <v>-5.1063642251085728E-2</v>
      </c>
      <c r="I369" s="96">
        <f t="shared" si="17"/>
        <v>1.7215740297087252</v>
      </c>
    </row>
    <row r="370" spans="1:9" x14ac:dyDescent="0.15">
      <c r="A370" s="99" t="s">
        <v>1605</v>
      </c>
      <c r="B370" s="110" t="s">
        <v>1606</v>
      </c>
      <c r="C370" s="94">
        <v>51.709284691000001</v>
      </c>
      <c r="D370" s="93">
        <v>41.251132887000004</v>
      </c>
      <c r="E370" s="95">
        <f t="shared" si="15"/>
        <v>0.25352399005981741</v>
      </c>
      <c r="F370" s="94">
        <v>54.003487689090996</v>
      </c>
      <c r="G370" s="93">
        <v>31.816474419090799</v>
      </c>
      <c r="H370" s="95">
        <f t="shared" si="16"/>
        <v>0.69734355157488315</v>
      </c>
      <c r="I370" s="96">
        <f t="shared" si="17"/>
        <v>1.0443673319366242</v>
      </c>
    </row>
    <row r="371" spans="1:9" x14ac:dyDescent="0.15">
      <c r="A371" s="99" t="s">
        <v>1607</v>
      </c>
      <c r="B371" s="110" t="s">
        <v>1608</v>
      </c>
      <c r="C371" s="94">
        <v>100.458722763</v>
      </c>
      <c r="D371" s="93">
        <v>212.802138783</v>
      </c>
      <c r="E371" s="95">
        <f t="shared" si="15"/>
        <v>-0.52792428056636953</v>
      </c>
      <c r="F371" s="94">
        <v>97.882885790000003</v>
      </c>
      <c r="G371" s="93">
        <v>92.169095510000005</v>
      </c>
      <c r="H371" s="95">
        <f t="shared" si="16"/>
        <v>6.1992474249463303E-2</v>
      </c>
      <c r="I371" s="96">
        <f t="shared" si="17"/>
        <v>0.97435925022581815</v>
      </c>
    </row>
    <row r="372" spans="1:9" x14ac:dyDescent="0.15">
      <c r="A372" s="101" t="s">
        <v>985</v>
      </c>
      <c r="B372" s="110" t="s">
        <v>837</v>
      </c>
      <c r="C372" s="94">
        <v>2.0846601799999998</v>
      </c>
      <c r="D372" s="93">
        <v>0.18359329000000002</v>
      </c>
      <c r="E372" s="95">
        <f t="shared" si="15"/>
        <v>10.354773259959552</v>
      </c>
      <c r="F372" s="94">
        <v>0.67636493000000009</v>
      </c>
      <c r="G372" s="93">
        <v>6.169935E-2</v>
      </c>
      <c r="H372" s="95">
        <f t="shared" si="16"/>
        <v>9.9622699428762225</v>
      </c>
      <c r="I372" s="96">
        <f t="shared" si="17"/>
        <v>0.32444852954403347</v>
      </c>
    </row>
    <row r="373" spans="1:9" x14ac:dyDescent="0.15">
      <c r="A373" s="99" t="s">
        <v>1609</v>
      </c>
      <c r="B373" s="110" t="s">
        <v>1610</v>
      </c>
      <c r="C373" s="94">
        <v>3.7578654840000003</v>
      </c>
      <c r="D373" s="93">
        <v>4.7953969400000007</v>
      </c>
      <c r="E373" s="95">
        <f t="shared" si="15"/>
        <v>-0.21635986947099317</v>
      </c>
      <c r="F373" s="94">
        <v>0.30651217999999997</v>
      </c>
      <c r="G373" s="93">
        <v>1.6171475500000001</v>
      </c>
      <c r="H373" s="95">
        <f t="shared" si="16"/>
        <v>-0.81046121610857347</v>
      </c>
      <c r="I373" s="96">
        <f t="shared" si="17"/>
        <v>8.1565500762347129E-2</v>
      </c>
    </row>
    <row r="374" spans="1:9" x14ac:dyDescent="0.15">
      <c r="A374" s="99" t="s">
        <v>424</v>
      </c>
      <c r="B374" s="110" t="s">
        <v>1611</v>
      </c>
      <c r="C374" s="94">
        <v>0.77608130000000008</v>
      </c>
      <c r="D374" s="93">
        <v>1.2194979399999999</v>
      </c>
      <c r="E374" s="95">
        <f t="shared" si="15"/>
        <v>-0.36360589506202845</v>
      </c>
      <c r="F374" s="94">
        <v>0.85902637000000004</v>
      </c>
      <c r="G374" s="93">
        <v>1.37404182</v>
      </c>
      <c r="H374" s="95">
        <f t="shared" si="16"/>
        <v>-0.37481788581951603</v>
      </c>
      <c r="I374" s="96">
        <f t="shared" si="17"/>
        <v>1.1068767795332781</v>
      </c>
    </row>
    <row r="375" spans="1:9" x14ac:dyDescent="0.15">
      <c r="A375" s="99" t="s">
        <v>1612</v>
      </c>
      <c r="B375" s="110" t="s">
        <v>1613</v>
      </c>
      <c r="C375" s="94">
        <v>1.176993583</v>
      </c>
      <c r="D375" s="93">
        <v>1.524671457</v>
      </c>
      <c r="E375" s="95">
        <f t="shared" si="15"/>
        <v>-0.22803461847715301</v>
      </c>
      <c r="F375" s="94">
        <v>0.26051965999999999</v>
      </c>
      <c r="G375" s="93">
        <v>2.6827549999999999E-2</v>
      </c>
      <c r="H375" s="95">
        <f t="shared" si="16"/>
        <v>8.7109001753794146</v>
      </c>
      <c r="I375" s="96">
        <f t="shared" si="17"/>
        <v>0.22134331381482136</v>
      </c>
    </row>
    <row r="376" spans="1:9" x14ac:dyDescent="0.15">
      <c r="A376" s="99" t="s">
        <v>1614</v>
      </c>
      <c r="B376" s="110" t="s">
        <v>1615</v>
      </c>
      <c r="C376" s="94">
        <v>0.92460818</v>
      </c>
      <c r="D376" s="93">
        <v>0.73889693999999995</v>
      </c>
      <c r="E376" s="95">
        <f t="shared" si="15"/>
        <v>0.251335781685603</v>
      </c>
      <c r="F376" s="94">
        <v>5.6218599999999994E-3</v>
      </c>
      <c r="G376" s="93">
        <v>0.35163050000000001</v>
      </c>
      <c r="H376" s="95">
        <f t="shared" si="16"/>
        <v>-0.9840120239854051</v>
      </c>
      <c r="I376" s="96">
        <f t="shared" si="17"/>
        <v>6.0802620197454877E-3</v>
      </c>
    </row>
    <row r="377" spans="1:9" x14ac:dyDescent="0.15">
      <c r="A377" s="101" t="s">
        <v>644</v>
      </c>
      <c r="B377" s="110" t="s">
        <v>881</v>
      </c>
      <c r="C377" s="94">
        <v>0.50051164999999997</v>
      </c>
      <c r="D377" s="93">
        <v>1.7286627400000001</v>
      </c>
      <c r="E377" s="95">
        <f t="shared" si="15"/>
        <v>-0.71046310051201778</v>
      </c>
      <c r="F377" s="94">
        <v>0.61358145999999991</v>
      </c>
      <c r="G377" s="93">
        <v>1.2432500000000001E-2</v>
      </c>
      <c r="H377" s="95">
        <f t="shared" si="16"/>
        <v>48.353023124874312</v>
      </c>
      <c r="I377" s="96">
        <f t="shared" si="17"/>
        <v>1.2259084478852789</v>
      </c>
    </row>
    <row r="378" spans="1:9" x14ac:dyDescent="0.15">
      <c r="A378" s="99" t="s">
        <v>1616</v>
      </c>
      <c r="B378" s="110" t="s">
        <v>1617</v>
      </c>
      <c r="C378" s="94">
        <v>13.170561475</v>
      </c>
      <c r="D378" s="93">
        <v>9.2376739499999996</v>
      </c>
      <c r="E378" s="95">
        <f t="shared" si="15"/>
        <v>0.42574435364218499</v>
      </c>
      <c r="F378" s="94">
        <v>3.475139119982205</v>
      </c>
      <c r="G378" s="93">
        <v>4.4285227637054545</v>
      </c>
      <c r="H378" s="95">
        <f t="shared" si="16"/>
        <v>-0.21528254332050212</v>
      </c>
      <c r="I378" s="96">
        <f t="shared" si="17"/>
        <v>0.26385656576438443</v>
      </c>
    </row>
    <row r="379" spans="1:9" x14ac:dyDescent="0.15">
      <c r="A379" s="99" t="s">
        <v>1618</v>
      </c>
      <c r="B379" s="110" t="s">
        <v>1619</v>
      </c>
      <c r="C379" s="94">
        <v>20.907176965000001</v>
      </c>
      <c r="D379" s="93">
        <v>28.298703526999997</v>
      </c>
      <c r="E379" s="95">
        <f t="shared" si="15"/>
        <v>-0.26119665004962811</v>
      </c>
      <c r="F379" s="94">
        <v>21.150491429999999</v>
      </c>
      <c r="G379" s="93">
        <v>33.196842490000002</v>
      </c>
      <c r="H379" s="95">
        <f t="shared" si="16"/>
        <v>-0.36287641102098089</v>
      </c>
      <c r="I379" s="96">
        <f t="shared" si="17"/>
        <v>1.011637844047875</v>
      </c>
    </row>
    <row r="380" spans="1:9" x14ac:dyDescent="0.15">
      <c r="A380" s="99" t="s">
        <v>1621</v>
      </c>
      <c r="B380" s="110" t="s">
        <v>1622</v>
      </c>
      <c r="C380" s="94">
        <v>28.949644168000003</v>
      </c>
      <c r="D380" s="93">
        <v>20.059384420000001</v>
      </c>
      <c r="E380" s="95">
        <f t="shared" si="15"/>
        <v>0.44319703744926797</v>
      </c>
      <c r="F380" s="94">
        <v>4.0211058299999998</v>
      </c>
      <c r="G380" s="93">
        <v>12.42500658</v>
      </c>
      <c r="H380" s="95">
        <f t="shared" si="16"/>
        <v>-0.67636992349987146</v>
      </c>
      <c r="I380" s="96">
        <f t="shared" si="17"/>
        <v>0.13890000881063677</v>
      </c>
    </row>
    <row r="381" spans="1:9" x14ac:dyDescent="0.15">
      <c r="A381" s="99" t="s">
        <v>1623</v>
      </c>
      <c r="B381" s="110" t="s">
        <v>1624</v>
      </c>
      <c r="C381" s="94">
        <v>52.676445884000003</v>
      </c>
      <c r="D381" s="93">
        <v>42.638132436999996</v>
      </c>
      <c r="E381" s="95">
        <f t="shared" si="15"/>
        <v>0.23543042045361928</v>
      </c>
      <c r="F381" s="94">
        <v>18.506497379999999</v>
      </c>
      <c r="G381" s="93">
        <v>14.9271037</v>
      </c>
      <c r="H381" s="95">
        <f t="shared" si="16"/>
        <v>0.23979157323064615</v>
      </c>
      <c r="I381" s="96">
        <f t="shared" si="17"/>
        <v>0.35132395645586223</v>
      </c>
    </row>
    <row r="382" spans="1:9" x14ac:dyDescent="0.15">
      <c r="A382" s="99" t="s">
        <v>1625</v>
      </c>
      <c r="B382" s="110" t="s">
        <v>1626</v>
      </c>
      <c r="C382" s="94">
        <v>20.026269454000001</v>
      </c>
      <c r="D382" s="93">
        <v>14.309020184</v>
      </c>
      <c r="E382" s="95">
        <f t="shared" si="15"/>
        <v>0.39955560873363583</v>
      </c>
      <c r="F382" s="94">
        <v>18.619139629999999</v>
      </c>
      <c r="G382" s="93">
        <v>23.47671806</v>
      </c>
      <c r="H382" s="95">
        <f t="shared" si="16"/>
        <v>-0.20691045560905796</v>
      </c>
      <c r="I382" s="96">
        <f t="shared" si="17"/>
        <v>0.92973579890991909</v>
      </c>
    </row>
    <row r="383" spans="1:9" x14ac:dyDescent="0.15">
      <c r="A383" s="99" t="s">
        <v>1627</v>
      </c>
      <c r="B383" s="110" t="s">
        <v>1628</v>
      </c>
      <c r="C383" s="94">
        <v>0.48514245</v>
      </c>
      <c r="D383" s="93">
        <v>2.4024550699999998</v>
      </c>
      <c r="E383" s="95">
        <f t="shared" si="15"/>
        <v>-0.79806388221029245</v>
      </c>
      <c r="F383" s="94">
        <v>0.28313103000000001</v>
      </c>
      <c r="G383" s="93">
        <v>0.75192153000000006</v>
      </c>
      <c r="H383" s="95">
        <f t="shared" si="16"/>
        <v>-0.62345667905000668</v>
      </c>
      <c r="I383" s="96">
        <f t="shared" si="17"/>
        <v>0.58360390850151334</v>
      </c>
    </row>
    <row r="384" spans="1:9" x14ac:dyDescent="0.15">
      <c r="A384" s="99" t="s">
        <v>1629</v>
      </c>
      <c r="B384" s="110" t="s">
        <v>1630</v>
      </c>
      <c r="C384" s="94">
        <v>277.25964720499996</v>
      </c>
      <c r="D384" s="93">
        <v>284.322295736</v>
      </c>
      <c r="E384" s="95">
        <f t="shared" si="15"/>
        <v>-2.4840290884390881E-2</v>
      </c>
      <c r="F384" s="94">
        <v>109.26593034999999</v>
      </c>
      <c r="G384" s="93">
        <v>115.12849373</v>
      </c>
      <c r="H384" s="95">
        <f t="shared" si="16"/>
        <v>-5.0921915071250101E-2</v>
      </c>
      <c r="I384" s="96">
        <f t="shared" si="17"/>
        <v>0.39409243808642319</v>
      </c>
    </row>
    <row r="385" spans="1:9" x14ac:dyDescent="0.15">
      <c r="A385" s="99" t="s">
        <v>1631</v>
      </c>
      <c r="B385" s="110" t="s">
        <v>1632</v>
      </c>
      <c r="C385" s="94">
        <v>2.5526575299999998</v>
      </c>
      <c r="D385" s="93">
        <v>0.47320264000000001</v>
      </c>
      <c r="E385" s="95">
        <f t="shared" si="15"/>
        <v>4.3944279135889852</v>
      </c>
      <c r="F385" s="94">
        <v>6.6424179999999999E-2</v>
      </c>
      <c r="G385" s="93">
        <v>2.7482479999999998</v>
      </c>
      <c r="H385" s="95">
        <f t="shared" si="16"/>
        <v>-0.975830354465827</v>
      </c>
      <c r="I385" s="96">
        <f t="shared" si="17"/>
        <v>2.6021579165772388E-2</v>
      </c>
    </row>
    <row r="386" spans="1:9" x14ac:dyDescent="0.15">
      <c r="A386" s="99" t="s">
        <v>1762</v>
      </c>
      <c r="B386" s="110" t="s">
        <v>1763</v>
      </c>
      <c r="C386" s="94">
        <v>1.665299554</v>
      </c>
      <c r="D386" s="93">
        <v>1.1943279199999999</v>
      </c>
      <c r="E386" s="95">
        <f t="shared" si="15"/>
        <v>0.39434030312211088</v>
      </c>
      <c r="F386" s="94">
        <v>2.82487997</v>
      </c>
      <c r="G386" s="93">
        <v>0.10184916000000001</v>
      </c>
      <c r="H386" s="95">
        <f t="shared" si="16"/>
        <v>26.735918195103423</v>
      </c>
      <c r="I386" s="96">
        <f t="shared" si="17"/>
        <v>1.6963194178577197</v>
      </c>
    </row>
    <row r="387" spans="1:9" x14ac:dyDescent="0.15">
      <c r="A387" s="99" t="s">
        <v>425</v>
      </c>
      <c r="B387" s="110" t="s">
        <v>1764</v>
      </c>
      <c r="C387" s="94">
        <v>199.14700282300001</v>
      </c>
      <c r="D387" s="93">
        <v>272.587070482</v>
      </c>
      <c r="E387" s="95">
        <f t="shared" si="15"/>
        <v>-0.26941874949952749</v>
      </c>
      <c r="F387" s="94">
        <v>49.232484749999998</v>
      </c>
      <c r="G387" s="93">
        <v>20.582886370000001</v>
      </c>
      <c r="H387" s="95">
        <f t="shared" si="16"/>
        <v>1.391913547254354</v>
      </c>
      <c r="I387" s="96">
        <f t="shared" si="17"/>
        <v>0.24721679991216022</v>
      </c>
    </row>
    <row r="388" spans="1:9" x14ac:dyDescent="0.15">
      <c r="A388" s="99" t="s">
        <v>1765</v>
      </c>
      <c r="B388" s="110" t="s">
        <v>1766</v>
      </c>
      <c r="C388" s="94">
        <v>0.74926826000000002</v>
      </c>
      <c r="D388" s="93">
        <v>1.3961156299999999</v>
      </c>
      <c r="E388" s="95">
        <f t="shared" si="15"/>
        <v>-0.46331933838460071</v>
      </c>
      <c r="F388" s="94">
        <v>0.26477423999999999</v>
      </c>
      <c r="G388" s="93">
        <v>0</v>
      </c>
      <c r="H388" s="95" t="str">
        <f t="shared" si="16"/>
        <v/>
      </c>
      <c r="I388" s="96">
        <f t="shared" si="17"/>
        <v>0.35337709353923519</v>
      </c>
    </row>
    <row r="389" spans="1:9" x14ac:dyDescent="0.15">
      <c r="A389" s="99" t="s">
        <v>1767</v>
      </c>
      <c r="B389" s="110" t="s">
        <v>1768</v>
      </c>
      <c r="C389" s="94">
        <v>12.7534738</v>
      </c>
      <c r="D389" s="93">
        <v>1.1993119399999999</v>
      </c>
      <c r="E389" s="95">
        <f t="shared" si="15"/>
        <v>9.6339921872202829</v>
      </c>
      <c r="F389" s="94">
        <v>58.262641259999995</v>
      </c>
      <c r="G389" s="93">
        <v>1.22357808</v>
      </c>
      <c r="H389" s="95">
        <f t="shared" si="16"/>
        <v>46.616610833695219</v>
      </c>
      <c r="I389" s="96">
        <f t="shared" si="17"/>
        <v>4.5683742463955186</v>
      </c>
    </row>
    <row r="390" spans="1:9" x14ac:dyDescent="0.15">
      <c r="A390" s="99" t="s">
        <v>1769</v>
      </c>
      <c r="B390" s="110" t="s">
        <v>1770</v>
      </c>
      <c r="C390" s="94">
        <v>61.519903970999998</v>
      </c>
      <c r="D390" s="93">
        <v>17.797680201999999</v>
      </c>
      <c r="E390" s="95">
        <f t="shared" si="15"/>
        <v>2.4566248675536237</v>
      </c>
      <c r="F390" s="94">
        <v>40.404406799999997</v>
      </c>
      <c r="G390" s="93">
        <v>3.9013374500000002</v>
      </c>
      <c r="H390" s="95">
        <f t="shared" si="16"/>
        <v>9.3565526740067035</v>
      </c>
      <c r="I390" s="96">
        <f t="shared" si="17"/>
        <v>0.65676966627006306</v>
      </c>
    </row>
    <row r="391" spans="1:9" x14ac:dyDescent="0.15">
      <c r="A391" s="99" t="s">
        <v>1771</v>
      </c>
      <c r="B391" s="110" t="s">
        <v>1772</v>
      </c>
      <c r="C391" s="94">
        <v>16.796750600999999</v>
      </c>
      <c r="D391" s="93">
        <v>14.268823466000001</v>
      </c>
      <c r="E391" s="95">
        <f t="shared" ref="E391:E454" si="18">IF(ISERROR(C391/D391-1),"",(C391/D391-1))</f>
        <v>0.17716437105158578</v>
      </c>
      <c r="F391" s="94">
        <v>51.163848649999998</v>
      </c>
      <c r="G391" s="93">
        <v>63.763975810000005</v>
      </c>
      <c r="H391" s="95">
        <f t="shared" ref="H391:H454" si="19">IF(ISERROR(F391/G391-1),"",(F391/G391-1))</f>
        <v>-0.19760573270313464</v>
      </c>
      <c r="I391" s="96">
        <f t="shared" ref="I391:I454" si="20">IF(ISERROR(F391/C391),"",(F391/C391))</f>
        <v>3.0460563394299576</v>
      </c>
    </row>
    <row r="392" spans="1:9" x14ac:dyDescent="0.15">
      <c r="A392" s="99" t="s">
        <v>1773</v>
      </c>
      <c r="B392" s="110" t="s">
        <v>1774</v>
      </c>
      <c r="C392" s="94">
        <v>13.234262685000001</v>
      </c>
      <c r="D392" s="93">
        <v>0.25729068299999996</v>
      </c>
      <c r="E392" s="95">
        <f t="shared" si="18"/>
        <v>50.437007087427268</v>
      </c>
      <c r="F392" s="94">
        <v>20.07927248</v>
      </c>
      <c r="G392" s="93">
        <v>24.76215358</v>
      </c>
      <c r="H392" s="95">
        <f t="shared" si="19"/>
        <v>-0.18911445181336284</v>
      </c>
      <c r="I392" s="96">
        <f t="shared" si="20"/>
        <v>1.5172188249488414</v>
      </c>
    </row>
    <row r="393" spans="1:9" x14ac:dyDescent="0.15">
      <c r="A393" s="99" t="s">
        <v>1775</v>
      </c>
      <c r="B393" s="110" t="s">
        <v>1776</v>
      </c>
      <c r="C393" s="94">
        <v>9.3834806050000008</v>
      </c>
      <c r="D393" s="93">
        <v>0.28973870800000001</v>
      </c>
      <c r="E393" s="95">
        <f t="shared" si="18"/>
        <v>31.386009690496721</v>
      </c>
      <c r="F393" s="94">
        <v>10.92018822</v>
      </c>
      <c r="G393" s="93">
        <v>9.6378915299999992</v>
      </c>
      <c r="H393" s="95">
        <f t="shared" si="19"/>
        <v>0.13304742909884149</v>
      </c>
      <c r="I393" s="96">
        <f t="shared" si="20"/>
        <v>1.1637673353511448</v>
      </c>
    </row>
    <row r="394" spans="1:9" x14ac:dyDescent="0.15">
      <c r="A394" s="99" t="s">
        <v>396</v>
      </c>
      <c r="B394" s="110" t="s">
        <v>1777</v>
      </c>
      <c r="C394" s="94">
        <v>10.371998099999999</v>
      </c>
      <c r="D394" s="93">
        <v>1.048979004</v>
      </c>
      <c r="E394" s="95">
        <f t="shared" si="18"/>
        <v>8.8877080098354373</v>
      </c>
      <c r="F394" s="94">
        <v>8.318561429999999</v>
      </c>
      <c r="G394" s="93">
        <v>1.68758187</v>
      </c>
      <c r="H394" s="95">
        <f t="shared" si="19"/>
        <v>3.9292787377479934</v>
      </c>
      <c r="I394" s="96">
        <f t="shared" si="20"/>
        <v>0.80202111008871091</v>
      </c>
    </row>
    <row r="395" spans="1:9" x14ac:dyDescent="0.15">
      <c r="A395" s="99" t="s">
        <v>1778</v>
      </c>
      <c r="B395" s="110" t="s">
        <v>1779</v>
      </c>
      <c r="C395" s="94">
        <v>5.5499832300000005</v>
      </c>
      <c r="D395" s="93">
        <v>2.086677135</v>
      </c>
      <c r="E395" s="95">
        <f t="shared" si="18"/>
        <v>1.6597230289773606</v>
      </c>
      <c r="F395" s="94">
        <v>19.976195660000002</v>
      </c>
      <c r="G395" s="93">
        <v>34.482992689999996</v>
      </c>
      <c r="H395" s="95">
        <f t="shared" si="19"/>
        <v>-0.4206942581931683</v>
      </c>
      <c r="I395" s="96">
        <f t="shared" si="20"/>
        <v>3.5993254091328128</v>
      </c>
    </row>
    <row r="396" spans="1:9" x14ac:dyDescent="0.15">
      <c r="A396" s="99" t="s">
        <v>1780</v>
      </c>
      <c r="B396" s="110" t="s">
        <v>1781</v>
      </c>
      <c r="C396" s="94">
        <v>5.7708003949999993</v>
      </c>
      <c r="D396" s="93">
        <v>2.2834898699999999</v>
      </c>
      <c r="E396" s="95">
        <f t="shared" si="18"/>
        <v>1.5271845830434971</v>
      </c>
      <c r="F396" s="94">
        <v>29.149111940000001</v>
      </c>
      <c r="G396" s="93">
        <v>23.475746100000002</v>
      </c>
      <c r="H396" s="95">
        <f t="shared" si="19"/>
        <v>0.24166924517896349</v>
      </c>
      <c r="I396" s="96">
        <f t="shared" si="20"/>
        <v>5.0511384807652844</v>
      </c>
    </row>
    <row r="397" spans="1:9" x14ac:dyDescent="0.15">
      <c r="A397" s="99" t="s">
        <v>1782</v>
      </c>
      <c r="B397" s="110" t="s">
        <v>1783</v>
      </c>
      <c r="C397" s="94">
        <v>5.8646166399999995</v>
      </c>
      <c r="D397" s="93">
        <v>0.14282694000000001</v>
      </c>
      <c r="E397" s="95">
        <f t="shared" si="18"/>
        <v>40.060997596111761</v>
      </c>
      <c r="F397" s="94">
        <v>13.2762703</v>
      </c>
      <c r="G397" s="93">
        <v>1.773136</v>
      </c>
      <c r="H397" s="95">
        <f t="shared" si="19"/>
        <v>6.4874517803484899</v>
      </c>
      <c r="I397" s="96">
        <f t="shared" si="20"/>
        <v>2.2637916704475334</v>
      </c>
    </row>
    <row r="398" spans="1:9" x14ac:dyDescent="0.15">
      <c r="A398" s="99" t="s">
        <v>1784</v>
      </c>
      <c r="B398" s="110" t="s">
        <v>1785</v>
      </c>
      <c r="C398" s="94">
        <v>0.64199767500000005</v>
      </c>
      <c r="D398" s="93">
        <v>1.36382008</v>
      </c>
      <c r="E398" s="95">
        <f t="shared" si="18"/>
        <v>-0.52926512491295763</v>
      </c>
      <c r="F398" s="94">
        <v>2.6067935499999999</v>
      </c>
      <c r="G398" s="93">
        <v>27.80570054</v>
      </c>
      <c r="H398" s="95">
        <f t="shared" si="19"/>
        <v>-0.90624967185236038</v>
      </c>
      <c r="I398" s="96">
        <f t="shared" si="20"/>
        <v>4.0604407952100443</v>
      </c>
    </row>
    <row r="399" spans="1:9" x14ac:dyDescent="0.15">
      <c r="A399" s="99" t="s">
        <v>1786</v>
      </c>
      <c r="B399" s="110" t="s">
        <v>1787</v>
      </c>
      <c r="C399" s="94">
        <v>4.6193610000000003E-2</v>
      </c>
      <c r="D399" s="93">
        <v>8.0891100000000007E-2</v>
      </c>
      <c r="E399" s="95">
        <f t="shared" si="18"/>
        <v>-0.42894076109732715</v>
      </c>
      <c r="F399" s="94">
        <v>4.3173719999999999E-2</v>
      </c>
      <c r="G399" s="93">
        <v>0</v>
      </c>
      <c r="H399" s="95" t="str">
        <f t="shared" si="19"/>
        <v/>
      </c>
      <c r="I399" s="96">
        <f t="shared" si="20"/>
        <v>0.93462537350945285</v>
      </c>
    </row>
    <row r="400" spans="1:9" x14ac:dyDescent="0.15">
      <c r="A400" s="99" t="s">
        <v>1788</v>
      </c>
      <c r="B400" s="110" t="s">
        <v>1789</v>
      </c>
      <c r="C400" s="94">
        <v>2.6742227659999998</v>
      </c>
      <c r="D400" s="93">
        <v>10.847628707</v>
      </c>
      <c r="E400" s="95">
        <f t="shared" si="18"/>
        <v>-0.75347397682644524</v>
      </c>
      <c r="F400" s="94">
        <v>56.509811229999997</v>
      </c>
      <c r="G400" s="93">
        <v>30.584323690000002</v>
      </c>
      <c r="H400" s="95">
        <f t="shared" si="19"/>
        <v>0.84767241554132244</v>
      </c>
      <c r="I400" s="96">
        <f t="shared" si="20"/>
        <v>21.13130287740584</v>
      </c>
    </row>
    <row r="401" spans="1:9" x14ac:dyDescent="0.15">
      <c r="A401" s="99" t="s">
        <v>1790</v>
      </c>
      <c r="B401" s="110" t="s">
        <v>1791</v>
      </c>
      <c r="C401" s="94">
        <v>3.265672E-2</v>
      </c>
      <c r="D401" s="93">
        <v>0.70271112999999996</v>
      </c>
      <c r="E401" s="95">
        <f t="shared" si="18"/>
        <v>-0.95352753271461632</v>
      </c>
      <c r="F401" s="94">
        <v>0.70859437999999997</v>
      </c>
      <c r="G401" s="93">
        <v>0.46789606</v>
      </c>
      <c r="H401" s="95">
        <f t="shared" si="19"/>
        <v>0.51442690070952923</v>
      </c>
      <c r="I401" s="96">
        <f t="shared" si="20"/>
        <v>21.698271596167647</v>
      </c>
    </row>
    <row r="402" spans="1:9" x14ac:dyDescent="0.15">
      <c r="A402" s="99" t="s">
        <v>1792</v>
      </c>
      <c r="B402" s="110" t="s">
        <v>1793</v>
      </c>
      <c r="C402" s="94">
        <v>2.2637487699999999</v>
      </c>
      <c r="D402" s="93">
        <v>2.1910545249999998</v>
      </c>
      <c r="E402" s="95">
        <f t="shared" si="18"/>
        <v>3.3177743488606248E-2</v>
      </c>
      <c r="F402" s="94">
        <v>1.17025442</v>
      </c>
      <c r="G402" s="93">
        <v>11.236298439999999</v>
      </c>
      <c r="H402" s="95">
        <f t="shared" si="19"/>
        <v>-0.89585053954832472</v>
      </c>
      <c r="I402" s="96">
        <f t="shared" si="20"/>
        <v>0.51695419364048956</v>
      </c>
    </row>
    <row r="403" spans="1:9" x14ac:dyDescent="0.15">
      <c r="A403" s="99" t="s">
        <v>1794</v>
      </c>
      <c r="B403" s="110" t="s">
        <v>1795</v>
      </c>
      <c r="C403" s="94">
        <v>5.1900599999999998E-2</v>
      </c>
      <c r="D403" s="93">
        <v>0.69735369999999997</v>
      </c>
      <c r="E403" s="95">
        <f t="shared" si="18"/>
        <v>-0.9255749270420448</v>
      </c>
      <c r="F403" s="94">
        <v>3.8341430000000003E-2</v>
      </c>
      <c r="G403" s="93">
        <v>1.8034352600000001</v>
      </c>
      <c r="H403" s="95">
        <f t="shared" si="19"/>
        <v>-0.97873978021257058</v>
      </c>
      <c r="I403" s="96">
        <f t="shared" si="20"/>
        <v>0.73874733625430156</v>
      </c>
    </row>
    <row r="404" spans="1:9" x14ac:dyDescent="0.15">
      <c r="A404" s="99" t="s">
        <v>1796</v>
      </c>
      <c r="B404" s="110" t="s">
        <v>1797</v>
      </c>
      <c r="C404" s="94">
        <v>2.9333217599999997</v>
      </c>
      <c r="D404" s="93">
        <v>1.21270155</v>
      </c>
      <c r="E404" s="95">
        <f t="shared" si="18"/>
        <v>1.4188323664631248</v>
      </c>
      <c r="F404" s="94">
        <v>1.4732974699999999</v>
      </c>
      <c r="G404" s="93">
        <v>24.086329940000002</v>
      </c>
      <c r="H404" s="95">
        <f t="shared" si="19"/>
        <v>-0.93883262939310219</v>
      </c>
      <c r="I404" s="96">
        <f t="shared" si="20"/>
        <v>0.50226248279015939</v>
      </c>
    </row>
    <row r="405" spans="1:9" x14ac:dyDescent="0.15">
      <c r="A405" s="99" t="s">
        <v>1798</v>
      </c>
      <c r="B405" s="110" t="s">
        <v>1799</v>
      </c>
      <c r="C405" s="94">
        <v>1.1377708</v>
      </c>
      <c r="D405" s="93">
        <v>0.42234870000000002</v>
      </c>
      <c r="E405" s="95">
        <f t="shared" si="18"/>
        <v>1.6939133469571468</v>
      </c>
      <c r="F405" s="94">
        <v>4.0429699999999999E-2</v>
      </c>
      <c r="G405" s="93">
        <v>5.6009999999999997E-2</v>
      </c>
      <c r="H405" s="95">
        <f t="shared" si="19"/>
        <v>-0.27816996964827712</v>
      </c>
      <c r="I405" s="96">
        <f t="shared" si="20"/>
        <v>3.5534133939805805E-2</v>
      </c>
    </row>
    <row r="406" spans="1:9" x14ac:dyDescent="0.15">
      <c r="A406" s="99" t="s">
        <v>1800</v>
      </c>
      <c r="B406" s="110" t="s">
        <v>1801</v>
      </c>
      <c r="C406" s="94">
        <v>10.035913978</v>
      </c>
      <c r="D406" s="93">
        <v>2.18051598</v>
      </c>
      <c r="E406" s="95">
        <f t="shared" si="18"/>
        <v>3.6025408985996057</v>
      </c>
      <c r="F406" s="94">
        <v>12.13446375</v>
      </c>
      <c r="G406" s="93">
        <v>0.44698155000000001</v>
      </c>
      <c r="H406" s="95">
        <f t="shared" si="19"/>
        <v>26.14757186286548</v>
      </c>
      <c r="I406" s="96">
        <f t="shared" si="20"/>
        <v>1.2091040015488663</v>
      </c>
    </row>
    <row r="407" spans="1:9" x14ac:dyDescent="0.15">
      <c r="A407" s="99" t="s">
        <v>1802</v>
      </c>
      <c r="B407" s="110" t="s">
        <v>1803</v>
      </c>
      <c r="C407" s="94">
        <v>0.99333416299999999</v>
      </c>
      <c r="D407" s="93">
        <v>1.6923824999999999</v>
      </c>
      <c r="E407" s="95">
        <f t="shared" si="18"/>
        <v>-0.4130557583761354</v>
      </c>
      <c r="F407" s="94">
        <v>0.41477834000000002</v>
      </c>
      <c r="G407" s="93">
        <v>2.1820785699999998</v>
      </c>
      <c r="H407" s="95">
        <f t="shared" si="19"/>
        <v>-0.80991594633551622</v>
      </c>
      <c r="I407" s="96">
        <f t="shared" si="20"/>
        <v>0.41756173848618555</v>
      </c>
    </row>
    <row r="408" spans="1:9" x14ac:dyDescent="0.15">
      <c r="A408" s="99" t="s">
        <v>397</v>
      </c>
      <c r="B408" s="110" t="s">
        <v>1804</v>
      </c>
      <c r="C408" s="94">
        <v>14.831020027000001</v>
      </c>
      <c r="D408" s="93">
        <v>7.0893636210000004</v>
      </c>
      <c r="E408" s="95">
        <f t="shared" si="18"/>
        <v>1.0920100618153921</v>
      </c>
      <c r="F408" s="94">
        <v>7.67217343</v>
      </c>
      <c r="G408" s="93">
        <v>1.4366888100000001</v>
      </c>
      <c r="H408" s="95">
        <f t="shared" si="19"/>
        <v>4.3401776199537601</v>
      </c>
      <c r="I408" s="96">
        <f t="shared" si="20"/>
        <v>0.51730585057755574</v>
      </c>
    </row>
    <row r="409" spans="1:9" x14ac:dyDescent="0.15">
      <c r="A409" s="101" t="s">
        <v>1805</v>
      </c>
      <c r="B409" s="110" t="s">
        <v>1806</v>
      </c>
      <c r="C409" s="94">
        <v>11.304243837</v>
      </c>
      <c r="D409" s="93">
        <v>7.1331431079999996</v>
      </c>
      <c r="E409" s="95">
        <f t="shared" si="18"/>
        <v>0.5847493406268558</v>
      </c>
      <c r="F409" s="94">
        <v>10.623628140000001</v>
      </c>
      <c r="G409" s="93">
        <v>27.966604019999998</v>
      </c>
      <c r="H409" s="95">
        <f t="shared" si="19"/>
        <v>-0.62013163513157932</v>
      </c>
      <c r="I409" s="96">
        <f t="shared" si="20"/>
        <v>0.93979113447886975</v>
      </c>
    </row>
    <row r="410" spans="1:9" x14ac:dyDescent="0.15">
      <c r="A410" s="99" t="s">
        <v>1807</v>
      </c>
      <c r="B410" s="110" t="s">
        <v>1808</v>
      </c>
      <c r="C410" s="94">
        <v>80.942609569999988</v>
      </c>
      <c r="D410" s="93">
        <v>71.905669497999995</v>
      </c>
      <c r="E410" s="95">
        <f t="shared" si="18"/>
        <v>0.12567771269067096</v>
      </c>
      <c r="F410" s="94">
        <v>23.359035739999999</v>
      </c>
      <c r="G410" s="93">
        <v>138.3055856</v>
      </c>
      <c r="H410" s="95">
        <f t="shared" si="19"/>
        <v>-0.83110562282308864</v>
      </c>
      <c r="I410" s="96">
        <f t="shared" si="20"/>
        <v>0.28858762849496306</v>
      </c>
    </row>
    <row r="411" spans="1:9" x14ac:dyDescent="0.15">
      <c r="A411" s="114" t="s">
        <v>840</v>
      </c>
      <c r="B411" s="25" t="s">
        <v>1132</v>
      </c>
      <c r="C411" s="94">
        <v>12.76297443</v>
      </c>
      <c r="D411" s="93">
        <v>5.1845319400000003</v>
      </c>
      <c r="E411" s="95">
        <f t="shared" si="18"/>
        <v>1.4617409204349503</v>
      </c>
      <c r="F411" s="94">
        <v>11.44372347</v>
      </c>
      <c r="G411" s="93">
        <v>0.21698571</v>
      </c>
      <c r="H411" s="95">
        <f t="shared" si="19"/>
        <v>51.73952588859423</v>
      </c>
      <c r="I411" s="96">
        <f t="shared" si="20"/>
        <v>0.89663452142479927</v>
      </c>
    </row>
    <row r="412" spans="1:9" x14ac:dyDescent="0.15">
      <c r="A412" s="99" t="s">
        <v>1809</v>
      </c>
      <c r="B412" s="110" t="s">
        <v>1810</v>
      </c>
      <c r="C412" s="94">
        <v>5.9564228099999994</v>
      </c>
      <c r="D412" s="93">
        <v>1.93835297</v>
      </c>
      <c r="E412" s="95">
        <f t="shared" si="18"/>
        <v>2.0729299060531785</v>
      </c>
      <c r="F412" s="94">
        <v>0</v>
      </c>
      <c r="G412" s="93">
        <v>15.968213089999999</v>
      </c>
      <c r="H412" s="95">
        <f t="shared" si="19"/>
        <v>-1</v>
      </c>
      <c r="I412" s="96">
        <f t="shared" si="20"/>
        <v>0</v>
      </c>
    </row>
    <row r="413" spans="1:9" x14ac:dyDescent="0.15">
      <c r="A413" s="101" t="s">
        <v>1811</v>
      </c>
      <c r="B413" s="110" t="s">
        <v>1812</v>
      </c>
      <c r="C413" s="94">
        <v>18.789904236999998</v>
      </c>
      <c r="D413" s="93">
        <v>10.854949684000001</v>
      </c>
      <c r="E413" s="95">
        <f t="shared" si="18"/>
        <v>0.73099874103479046</v>
      </c>
      <c r="F413" s="94">
        <v>14.54085914</v>
      </c>
      <c r="G413" s="93">
        <v>38.622909659999998</v>
      </c>
      <c r="H413" s="95">
        <f t="shared" si="19"/>
        <v>-0.62351725263569902</v>
      </c>
      <c r="I413" s="96">
        <f t="shared" si="20"/>
        <v>0.77386552675276421</v>
      </c>
    </row>
    <row r="414" spans="1:9" x14ac:dyDescent="0.15">
      <c r="A414" s="99" t="s">
        <v>1813</v>
      </c>
      <c r="B414" s="110" t="s">
        <v>1814</v>
      </c>
      <c r="C414" s="94">
        <v>1.31423607</v>
      </c>
      <c r="D414" s="93">
        <v>2.8601759999999997E-2</v>
      </c>
      <c r="E414" s="95">
        <f t="shared" si="18"/>
        <v>44.949482479399876</v>
      </c>
      <c r="F414" s="94">
        <v>71.023648280000003</v>
      </c>
      <c r="G414" s="93">
        <v>0.33316649999999998</v>
      </c>
      <c r="H414" s="95">
        <f t="shared" si="19"/>
        <v>212.17764024894461</v>
      </c>
      <c r="I414" s="96">
        <f t="shared" si="20"/>
        <v>54.041773697475833</v>
      </c>
    </row>
    <row r="415" spans="1:9" x14ac:dyDescent="0.15">
      <c r="A415" s="99" t="s">
        <v>1815</v>
      </c>
      <c r="B415" s="110" t="s">
        <v>1816</v>
      </c>
      <c r="C415" s="94">
        <v>48.343637262000001</v>
      </c>
      <c r="D415" s="93">
        <v>7.2997827370000001</v>
      </c>
      <c r="E415" s="95">
        <f t="shared" si="18"/>
        <v>5.6226131658635969</v>
      </c>
      <c r="F415" s="94">
        <v>0.36205237000000001</v>
      </c>
      <c r="G415" s="93">
        <v>0.56432874</v>
      </c>
      <c r="H415" s="95">
        <f t="shared" si="19"/>
        <v>-0.35843712301450392</v>
      </c>
      <c r="I415" s="96">
        <f t="shared" si="20"/>
        <v>7.4891421189068746E-3</v>
      </c>
    </row>
    <row r="416" spans="1:9" x14ac:dyDescent="0.15">
      <c r="A416" s="99" t="s">
        <v>1817</v>
      </c>
      <c r="B416" s="110" t="s">
        <v>1818</v>
      </c>
      <c r="C416" s="94">
        <v>44.120936590000007</v>
      </c>
      <c r="D416" s="93">
        <v>3.8189286600000001</v>
      </c>
      <c r="E416" s="95">
        <f t="shared" si="18"/>
        <v>10.553223565585016</v>
      </c>
      <c r="F416" s="94">
        <v>14.58688628</v>
      </c>
      <c r="G416" s="93">
        <v>6.3318170700000005</v>
      </c>
      <c r="H416" s="95">
        <f t="shared" si="19"/>
        <v>1.3037441099036675</v>
      </c>
      <c r="I416" s="96">
        <f t="shared" si="20"/>
        <v>0.33061143772968121</v>
      </c>
    </row>
    <row r="417" spans="1:9" x14ac:dyDescent="0.15">
      <c r="A417" s="99" t="s">
        <v>1819</v>
      </c>
      <c r="B417" s="110" t="s">
        <v>1820</v>
      </c>
      <c r="C417" s="94">
        <v>17.014432530000001</v>
      </c>
      <c r="D417" s="93">
        <v>15.62487391</v>
      </c>
      <c r="E417" s="95">
        <f t="shared" si="18"/>
        <v>8.8932469343683929E-2</v>
      </c>
      <c r="F417" s="94">
        <v>0.15667614999999999</v>
      </c>
      <c r="G417" s="93">
        <v>4.7389671299999998</v>
      </c>
      <c r="H417" s="95">
        <f t="shared" si="19"/>
        <v>-0.96693875570308085</v>
      </c>
      <c r="I417" s="96">
        <f t="shared" si="20"/>
        <v>9.2084264182039095E-3</v>
      </c>
    </row>
    <row r="418" spans="1:9" x14ac:dyDescent="0.15">
      <c r="A418" s="99" t="s">
        <v>1821</v>
      </c>
      <c r="B418" s="110" t="s">
        <v>1822</v>
      </c>
      <c r="C418" s="94">
        <v>1.4870196899999999</v>
      </c>
      <c r="D418" s="93">
        <v>1.8572459399999999</v>
      </c>
      <c r="E418" s="95">
        <f t="shared" si="18"/>
        <v>-0.19934153147213229</v>
      </c>
      <c r="F418" s="94">
        <v>2.15774395</v>
      </c>
      <c r="G418" s="93">
        <v>0</v>
      </c>
      <c r="H418" s="95" t="str">
        <f t="shared" si="19"/>
        <v/>
      </c>
      <c r="I418" s="96">
        <f t="shared" si="20"/>
        <v>1.4510527093289531</v>
      </c>
    </row>
    <row r="419" spans="1:9" x14ac:dyDescent="0.15">
      <c r="A419" s="99" t="s">
        <v>0</v>
      </c>
      <c r="B419" s="110" t="s">
        <v>1</v>
      </c>
      <c r="C419" s="94">
        <v>0.90278198300000001</v>
      </c>
      <c r="D419" s="93">
        <v>1.167459311</v>
      </c>
      <c r="E419" s="95">
        <f t="shared" si="18"/>
        <v>-0.22671225070215739</v>
      </c>
      <c r="F419" s="94">
        <v>19.980985539999999</v>
      </c>
      <c r="G419" s="93">
        <v>0.48024201</v>
      </c>
      <c r="H419" s="95">
        <f t="shared" si="19"/>
        <v>40.606075944917855</v>
      </c>
      <c r="I419" s="96">
        <f t="shared" si="20"/>
        <v>22.132680886698644</v>
      </c>
    </row>
    <row r="420" spans="1:9" x14ac:dyDescent="0.15">
      <c r="A420" s="99" t="s">
        <v>2</v>
      </c>
      <c r="B420" s="110" t="s">
        <v>3</v>
      </c>
      <c r="C420" s="94">
        <v>8.4409907569999998</v>
      </c>
      <c r="D420" s="93">
        <v>7.7624460229999999</v>
      </c>
      <c r="E420" s="95">
        <f t="shared" si="18"/>
        <v>8.7413778078389681E-2</v>
      </c>
      <c r="F420" s="94">
        <v>145.10301654</v>
      </c>
      <c r="G420" s="93">
        <v>0.65344405000000005</v>
      </c>
      <c r="H420" s="95">
        <f t="shared" si="19"/>
        <v>221.05882284795459</v>
      </c>
      <c r="I420" s="96">
        <f t="shared" si="20"/>
        <v>17.190282600376978</v>
      </c>
    </row>
    <row r="421" spans="1:9" x14ac:dyDescent="0.15">
      <c r="A421" s="99" t="s">
        <v>4</v>
      </c>
      <c r="B421" s="110" t="s">
        <v>5</v>
      </c>
      <c r="C421" s="94">
        <v>0.53758602</v>
      </c>
      <c r="D421" s="93">
        <v>0.42517897199999999</v>
      </c>
      <c r="E421" s="95">
        <f t="shared" si="18"/>
        <v>0.26437584029908234</v>
      </c>
      <c r="F421" s="94">
        <v>3.0691799999999998E-2</v>
      </c>
      <c r="G421" s="93">
        <v>1.1859E-2</v>
      </c>
      <c r="H421" s="95">
        <f t="shared" si="19"/>
        <v>1.5880597014925373</v>
      </c>
      <c r="I421" s="96">
        <f t="shared" si="20"/>
        <v>5.7091886429635946E-2</v>
      </c>
    </row>
    <row r="422" spans="1:9" x14ac:dyDescent="0.15">
      <c r="A422" s="101" t="s">
        <v>13</v>
      </c>
      <c r="B422" s="110" t="s">
        <v>14</v>
      </c>
      <c r="C422" s="94">
        <v>0.52465010000000001</v>
      </c>
      <c r="D422" s="93">
        <v>0.21694804999999998</v>
      </c>
      <c r="E422" s="95">
        <f t="shared" si="18"/>
        <v>1.4183213446721465</v>
      </c>
      <c r="F422" s="94">
        <v>1.02144E-2</v>
      </c>
      <c r="G422" s="93">
        <v>0</v>
      </c>
      <c r="H422" s="95" t="str">
        <f t="shared" si="19"/>
        <v/>
      </c>
      <c r="I422" s="96">
        <f t="shared" si="20"/>
        <v>1.9468975608696159E-2</v>
      </c>
    </row>
    <row r="423" spans="1:9" x14ac:dyDescent="0.15">
      <c r="A423" s="101" t="s">
        <v>15</v>
      </c>
      <c r="B423" s="110" t="s">
        <v>16</v>
      </c>
      <c r="C423" s="94">
        <v>9.6747955050000005</v>
      </c>
      <c r="D423" s="93">
        <v>15.05156605</v>
      </c>
      <c r="E423" s="95">
        <f t="shared" si="18"/>
        <v>-0.35722332992718719</v>
      </c>
      <c r="F423" s="94">
        <v>19.519070539999998</v>
      </c>
      <c r="G423" s="93">
        <v>7.6868333899999994</v>
      </c>
      <c r="H423" s="95">
        <f t="shared" si="19"/>
        <v>1.5392862768943143</v>
      </c>
      <c r="I423" s="96">
        <f t="shared" si="20"/>
        <v>2.0175176343430112</v>
      </c>
    </row>
    <row r="424" spans="1:9" x14ac:dyDescent="0.15">
      <c r="A424" s="101" t="s">
        <v>17</v>
      </c>
      <c r="B424" s="110" t="s">
        <v>18</v>
      </c>
      <c r="C424" s="94">
        <v>6.3833298540000003</v>
      </c>
      <c r="D424" s="93">
        <v>16.379243131999999</v>
      </c>
      <c r="E424" s="95">
        <f t="shared" si="18"/>
        <v>-0.61027931495021659</v>
      </c>
      <c r="F424" s="94">
        <v>8.0414253000000002</v>
      </c>
      <c r="G424" s="93">
        <v>17.25350311</v>
      </c>
      <c r="H424" s="95">
        <f t="shared" si="19"/>
        <v>-0.53392506734825051</v>
      </c>
      <c r="I424" s="96">
        <f t="shared" si="20"/>
        <v>1.2597539973531187</v>
      </c>
    </row>
    <row r="425" spans="1:9" x14ac:dyDescent="0.15">
      <c r="A425" s="99" t="s">
        <v>19</v>
      </c>
      <c r="B425" s="110" t="s">
        <v>20</v>
      </c>
      <c r="C425" s="94">
        <v>294.22120482099996</v>
      </c>
      <c r="D425" s="93">
        <v>217.844460669</v>
      </c>
      <c r="E425" s="95">
        <f t="shared" si="18"/>
        <v>0.35060218615358441</v>
      </c>
      <c r="F425" s="94">
        <v>54.97943523</v>
      </c>
      <c r="G425" s="93">
        <v>34.774916229999995</v>
      </c>
      <c r="H425" s="95">
        <f t="shared" si="19"/>
        <v>0.58100841613443643</v>
      </c>
      <c r="I425" s="96">
        <f t="shared" si="20"/>
        <v>0.18686428554137938</v>
      </c>
    </row>
    <row r="426" spans="1:9" x14ac:dyDescent="0.15">
      <c r="A426" s="99" t="s">
        <v>446</v>
      </c>
      <c r="B426" s="110" t="s">
        <v>21</v>
      </c>
      <c r="C426" s="94">
        <v>119.81876747599999</v>
      </c>
      <c r="D426" s="93">
        <v>67.08016834</v>
      </c>
      <c r="E426" s="95">
        <f t="shared" si="18"/>
        <v>0.78620254601466</v>
      </c>
      <c r="F426" s="94">
        <v>19.32727689</v>
      </c>
      <c r="G426" s="93">
        <v>21.916526380000001</v>
      </c>
      <c r="H426" s="95">
        <f t="shared" si="19"/>
        <v>-0.11814141735356509</v>
      </c>
      <c r="I426" s="96">
        <f t="shared" si="20"/>
        <v>0.16130425389220687</v>
      </c>
    </row>
    <row r="427" spans="1:9" x14ac:dyDescent="0.15">
      <c r="A427" s="99" t="s">
        <v>22</v>
      </c>
      <c r="B427" s="110" t="s">
        <v>23</v>
      </c>
      <c r="C427" s="94">
        <v>6.5630724550000004</v>
      </c>
      <c r="D427" s="93">
        <v>10.597077368000001</v>
      </c>
      <c r="E427" s="95">
        <f t="shared" si="18"/>
        <v>-0.38067145996135565</v>
      </c>
      <c r="F427" s="94">
        <v>4.6408413899999994</v>
      </c>
      <c r="G427" s="93">
        <v>28.70648894</v>
      </c>
      <c r="H427" s="95">
        <f t="shared" si="19"/>
        <v>-0.8383347611858798</v>
      </c>
      <c r="I427" s="96">
        <f t="shared" si="20"/>
        <v>0.70711414841450182</v>
      </c>
    </row>
    <row r="428" spans="1:9" x14ac:dyDescent="0.15">
      <c r="A428" s="114" t="s">
        <v>1542</v>
      </c>
      <c r="B428" s="25" t="s">
        <v>1543</v>
      </c>
      <c r="C428" s="94">
        <v>3.6002283199999998</v>
      </c>
      <c r="D428" s="93">
        <v>2.9735434600000001</v>
      </c>
      <c r="E428" s="95">
        <f t="shared" si="18"/>
        <v>0.21075355663374085</v>
      </c>
      <c r="F428" s="94">
        <v>3.8839380699999997</v>
      </c>
      <c r="G428" s="93">
        <v>3.5024400000000004E-2</v>
      </c>
      <c r="H428" s="95">
        <f t="shared" si="19"/>
        <v>109.89235133221409</v>
      </c>
      <c r="I428" s="96">
        <f t="shared" si="20"/>
        <v>1.0788032660106401</v>
      </c>
    </row>
    <row r="429" spans="1:9" x14ac:dyDescent="0.15">
      <c r="A429" s="99" t="s">
        <v>24</v>
      </c>
      <c r="B429" s="110" t="s">
        <v>25</v>
      </c>
      <c r="C429" s="94">
        <v>1.571726795</v>
      </c>
      <c r="D429" s="93">
        <v>2.213448895</v>
      </c>
      <c r="E429" s="95">
        <f t="shared" si="18"/>
        <v>-0.28991954657258978</v>
      </c>
      <c r="F429" s="94">
        <v>6.0805669999999999E-2</v>
      </c>
      <c r="G429" s="93">
        <v>7.3388439299999995</v>
      </c>
      <c r="H429" s="95">
        <f t="shared" si="19"/>
        <v>-0.99171454379191304</v>
      </c>
      <c r="I429" s="96">
        <f t="shared" si="20"/>
        <v>3.8687175273359131E-2</v>
      </c>
    </row>
    <row r="430" spans="1:9" x14ac:dyDescent="0.15">
      <c r="A430" s="99" t="s">
        <v>26</v>
      </c>
      <c r="B430" s="110" t="s">
        <v>27</v>
      </c>
      <c r="C430" s="94">
        <v>9.3818049519999995</v>
      </c>
      <c r="D430" s="93">
        <v>8.2345183500000001</v>
      </c>
      <c r="E430" s="95">
        <f t="shared" si="18"/>
        <v>0.13932649770584327</v>
      </c>
      <c r="F430" s="94">
        <v>1.5212281299999999</v>
      </c>
      <c r="G430" s="93">
        <v>9.05967783</v>
      </c>
      <c r="H430" s="95">
        <f t="shared" si="19"/>
        <v>-0.83208805450425161</v>
      </c>
      <c r="I430" s="96">
        <f t="shared" si="20"/>
        <v>0.16214663785732475</v>
      </c>
    </row>
    <row r="431" spans="1:9" x14ac:dyDescent="0.15">
      <c r="A431" s="99" t="s">
        <v>1291</v>
      </c>
      <c r="B431" s="112" t="s">
        <v>299</v>
      </c>
      <c r="C431" s="94">
        <v>5.2623000000000003E-2</v>
      </c>
      <c r="D431" s="93">
        <v>0.1774896</v>
      </c>
      <c r="E431" s="95">
        <f t="shared" si="18"/>
        <v>-0.70351502285204315</v>
      </c>
      <c r="F431" s="94">
        <v>0.50843516999999994</v>
      </c>
      <c r="G431" s="93">
        <v>12.0581847</v>
      </c>
      <c r="H431" s="95">
        <f t="shared" si="19"/>
        <v>-0.95783484971829969</v>
      </c>
      <c r="I431" s="96">
        <f t="shared" si="20"/>
        <v>9.6618431104269984</v>
      </c>
    </row>
    <row r="432" spans="1:9" x14ac:dyDescent="0.15">
      <c r="A432" s="101" t="s">
        <v>28</v>
      </c>
      <c r="B432" s="110" t="s">
        <v>29</v>
      </c>
      <c r="C432" s="94">
        <v>1.38617181</v>
      </c>
      <c r="D432" s="93">
        <v>1.7699256399999999</v>
      </c>
      <c r="E432" s="95">
        <f t="shared" si="18"/>
        <v>-0.21681918230191854</v>
      </c>
      <c r="F432" s="94">
        <v>0</v>
      </c>
      <c r="G432" s="93">
        <v>0.98192000000000002</v>
      </c>
      <c r="H432" s="95">
        <f t="shared" si="19"/>
        <v>-1</v>
      </c>
      <c r="I432" s="96">
        <f t="shared" si="20"/>
        <v>0</v>
      </c>
    </row>
    <row r="433" spans="1:9" x14ac:dyDescent="0.15">
      <c r="A433" s="99" t="s">
        <v>30</v>
      </c>
      <c r="B433" s="111" t="s">
        <v>31</v>
      </c>
      <c r="C433" s="94">
        <v>3.9005293539999997</v>
      </c>
      <c r="D433" s="93">
        <v>3.8238472200000002</v>
      </c>
      <c r="E433" s="95">
        <f t="shared" si="18"/>
        <v>2.0053660512095339E-2</v>
      </c>
      <c r="F433" s="94">
        <v>0.75168502000000004</v>
      </c>
      <c r="G433" s="93">
        <v>3.1761070000000002E-2</v>
      </c>
      <c r="H433" s="95">
        <f t="shared" si="19"/>
        <v>22.666867016759824</v>
      </c>
      <c r="I433" s="96">
        <f t="shared" si="20"/>
        <v>0.19271359135629776</v>
      </c>
    </row>
    <row r="434" spans="1:9" x14ac:dyDescent="0.15">
      <c r="A434" s="99" t="s">
        <v>32</v>
      </c>
      <c r="B434" s="111" t="s">
        <v>33</v>
      </c>
      <c r="C434" s="94">
        <v>4.1332960419999996</v>
      </c>
      <c r="D434" s="93">
        <v>0.219181455</v>
      </c>
      <c r="E434" s="95">
        <f t="shared" si="18"/>
        <v>17.85787299842498</v>
      </c>
      <c r="F434" s="94">
        <v>1.3134777500000001</v>
      </c>
      <c r="G434" s="93">
        <v>0.10132549</v>
      </c>
      <c r="H434" s="95">
        <f t="shared" si="19"/>
        <v>11.962954830023522</v>
      </c>
      <c r="I434" s="96">
        <f t="shared" si="20"/>
        <v>0.31777974203958564</v>
      </c>
    </row>
    <row r="435" spans="1:9" x14ac:dyDescent="0.15">
      <c r="A435" s="99" t="s">
        <v>34</v>
      </c>
      <c r="B435" s="111" t="s">
        <v>35</v>
      </c>
      <c r="C435" s="94">
        <v>19.086150574000001</v>
      </c>
      <c r="D435" s="93">
        <v>7.3026434670000002</v>
      </c>
      <c r="E435" s="95">
        <f t="shared" si="18"/>
        <v>1.6135947428145201</v>
      </c>
      <c r="F435" s="94">
        <v>14.4823453</v>
      </c>
      <c r="G435" s="93">
        <v>12.19236001</v>
      </c>
      <c r="H435" s="95">
        <f t="shared" si="19"/>
        <v>0.18782133140112234</v>
      </c>
      <c r="I435" s="96">
        <f t="shared" si="20"/>
        <v>0.75878817176096747</v>
      </c>
    </row>
    <row r="436" spans="1:9" x14ac:dyDescent="0.15">
      <c r="A436" s="99" t="s">
        <v>36</v>
      </c>
      <c r="B436" s="111" t="s">
        <v>37</v>
      </c>
      <c r="C436" s="94">
        <v>0.83362760000000002</v>
      </c>
      <c r="D436" s="93">
        <v>0.46167873999999998</v>
      </c>
      <c r="E436" s="95">
        <f t="shared" si="18"/>
        <v>0.80564433181393635</v>
      </c>
      <c r="F436" s="94">
        <v>0</v>
      </c>
      <c r="G436" s="93">
        <v>0.17975041</v>
      </c>
      <c r="H436" s="95">
        <f t="shared" si="19"/>
        <v>-1</v>
      </c>
      <c r="I436" s="96">
        <f t="shared" si="20"/>
        <v>0</v>
      </c>
    </row>
    <row r="437" spans="1:9" x14ac:dyDescent="0.15">
      <c r="A437" s="99" t="s">
        <v>38</v>
      </c>
      <c r="B437" s="111" t="s">
        <v>39</v>
      </c>
      <c r="C437" s="94">
        <v>33.219133372999998</v>
      </c>
      <c r="D437" s="93">
        <v>37.016777820000001</v>
      </c>
      <c r="E437" s="95">
        <f t="shared" si="18"/>
        <v>-0.10259251805942315</v>
      </c>
      <c r="F437" s="94">
        <v>14.623475490000001</v>
      </c>
      <c r="G437" s="93">
        <v>18.220729819999999</v>
      </c>
      <c r="H437" s="95">
        <f t="shared" si="19"/>
        <v>-0.19742646784935414</v>
      </c>
      <c r="I437" s="96">
        <f t="shared" si="20"/>
        <v>0.44021243196806986</v>
      </c>
    </row>
    <row r="438" spans="1:9" x14ac:dyDescent="0.15">
      <c r="A438" s="101" t="s">
        <v>85</v>
      </c>
      <c r="B438" s="110" t="s">
        <v>86</v>
      </c>
      <c r="C438" s="94">
        <v>8.4425185030000005</v>
      </c>
      <c r="D438" s="93">
        <v>11.945476763</v>
      </c>
      <c r="E438" s="95">
        <f t="shared" si="18"/>
        <v>-0.29324557985413247</v>
      </c>
      <c r="F438" s="94">
        <v>4.1038663</v>
      </c>
      <c r="G438" s="93">
        <v>0.17763044</v>
      </c>
      <c r="H438" s="95">
        <f t="shared" si="19"/>
        <v>22.103395454067446</v>
      </c>
      <c r="I438" s="96">
        <f t="shared" si="20"/>
        <v>0.48609503177774671</v>
      </c>
    </row>
    <row r="439" spans="1:9" x14ac:dyDescent="0.15">
      <c r="A439" s="99" t="s">
        <v>439</v>
      </c>
      <c r="B439" s="112" t="s">
        <v>302</v>
      </c>
      <c r="C439" s="94">
        <v>0.13879848</v>
      </c>
      <c r="D439" s="93">
        <v>2.4056940600000001</v>
      </c>
      <c r="E439" s="95">
        <f t="shared" si="18"/>
        <v>-0.94230418476404265</v>
      </c>
      <c r="F439" s="94">
        <v>1.1166483200000001</v>
      </c>
      <c r="G439" s="93">
        <v>4.2291613300000002</v>
      </c>
      <c r="H439" s="95">
        <f t="shared" si="19"/>
        <v>-0.73596459608222131</v>
      </c>
      <c r="I439" s="96">
        <f t="shared" si="20"/>
        <v>8.0451048167098094</v>
      </c>
    </row>
    <row r="440" spans="1:9" x14ac:dyDescent="0.15">
      <c r="A440" s="99" t="s">
        <v>1290</v>
      </c>
      <c r="B440" s="112" t="s">
        <v>304</v>
      </c>
      <c r="C440" s="94">
        <v>0.87242718000000008</v>
      </c>
      <c r="D440" s="93">
        <v>2.9799890499999999</v>
      </c>
      <c r="E440" s="95">
        <f t="shared" si="18"/>
        <v>-0.70723812558975674</v>
      </c>
      <c r="F440" s="94">
        <v>0.2272362</v>
      </c>
      <c r="G440" s="93">
        <v>1.1641236799999999</v>
      </c>
      <c r="H440" s="95">
        <f t="shared" si="19"/>
        <v>-0.80480063767794841</v>
      </c>
      <c r="I440" s="96">
        <f t="shared" si="20"/>
        <v>0.26046437480317841</v>
      </c>
    </row>
    <row r="441" spans="1:9" x14ac:dyDescent="0.15">
      <c r="A441" s="101" t="s">
        <v>88</v>
      </c>
      <c r="B441" s="110" t="s">
        <v>89</v>
      </c>
      <c r="C441" s="94">
        <v>15.263469011</v>
      </c>
      <c r="D441" s="93">
        <v>16.101303119000001</v>
      </c>
      <c r="E441" s="95">
        <f t="shared" si="18"/>
        <v>-5.2035173911565757E-2</v>
      </c>
      <c r="F441" s="94">
        <v>7.0789034900000001</v>
      </c>
      <c r="G441" s="93">
        <v>5.0281590099999995</v>
      </c>
      <c r="H441" s="95">
        <f t="shared" si="19"/>
        <v>0.40785195454668033</v>
      </c>
      <c r="I441" s="96">
        <f t="shared" si="20"/>
        <v>0.4637807751893368</v>
      </c>
    </row>
    <row r="442" spans="1:9" x14ac:dyDescent="0.15">
      <c r="A442" s="99" t="s">
        <v>90</v>
      </c>
      <c r="B442" s="111" t="s">
        <v>91</v>
      </c>
      <c r="C442" s="94">
        <v>9.6108560289999989</v>
      </c>
      <c r="D442" s="93">
        <v>12.697251295999999</v>
      </c>
      <c r="E442" s="95">
        <f t="shared" si="18"/>
        <v>-0.24307585910127683</v>
      </c>
      <c r="F442" s="94">
        <v>0.20731364000000002</v>
      </c>
      <c r="G442" s="93">
        <v>6.0478883200000002</v>
      </c>
      <c r="H442" s="95">
        <f t="shared" si="19"/>
        <v>-0.96572131808148198</v>
      </c>
      <c r="I442" s="96">
        <f t="shared" si="20"/>
        <v>2.1570777813594073E-2</v>
      </c>
    </row>
    <row r="443" spans="1:9" x14ac:dyDescent="0.15">
      <c r="A443" s="101" t="s">
        <v>448</v>
      </c>
      <c r="B443" s="110" t="s">
        <v>87</v>
      </c>
      <c r="C443" s="94">
        <v>7.2414441399999996</v>
      </c>
      <c r="D443" s="93">
        <v>12.190162384999999</v>
      </c>
      <c r="E443" s="95">
        <f t="shared" si="18"/>
        <v>-0.40595999369864011</v>
      </c>
      <c r="F443" s="94">
        <v>0.50242551000000002</v>
      </c>
      <c r="G443" s="93">
        <v>6.2356770999999993</v>
      </c>
      <c r="H443" s="95">
        <f t="shared" si="19"/>
        <v>-0.91942727278165193</v>
      </c>
      <c r="I443" s="96">
        <f t="shared" si="20"/>
        <v>6.9381949275106894E-2</v>
      </c>
    </row>
    <row r="444" spans="1:9" x14ac:dyDescent="0.15">
      <c r="A444" s="101" t="s">
        <v>92</v>
      </c>
      <c r="B444" s="110" t="s">
        <v>93</v>
      </c>
      <c r="C444" s="94">
        <v>1.750312393</v>
      </c>
      <c r="D444" s="93">
        <v>2.397597647</v>
      </c>
      <c r="E444" s="95">
        <f t="shared" si="18"/>
        <v>-0.26997242627841134</v>
      </c>
      <c r="F444" s="94">
        <v>0.18854518000000001</v>
      </c>
      <c r="G444" s="93">
        <v>4.0363566000000004</v>
      </c>
      <c r="H444" s="95">
        <f t="shared" si="19"/>
        <v>-0.9532882748764071</v>
      </c>
      <c r="I444" s="96">
        <f t="shared" si="20"/>
        <v>0.10772087357322391</v>
      </c>
    </row>
    <row r="445" spans="1:9" x14ac:dyDescent="0.15">
      <c r="A445" s="99" t="s">
        <v>1289</v>
      </c>
      <c r="B445" s="112" t="s">
        <v>1405</v>
      </c>
      <c r="C445" s="94">
        <v>0.81438723999999996</v>
      </c>
      <c r="D445" s="93">
        <v>0.74214367000000003</v>
      </c>
      <c r="E445" s="95">
        <f t="shared" si="18"/>
        <v>9.7344453534178754E-2</v>
      </c>
      <c r="F445" s="94">
        <v>9.9919509999999989E-2</v>
      </c>
      <c r="G445" s="93">
        <v>7.5619460000000013E-2</v>
      </c>
      <c r="H445" s="95">
        <f t="shared" si="19"/>
        <v>0.32134651583071294</v>
      </c>
      <c r="I445" s="96">
        <f t="shared" si="20"/>
        <v>0.12269287274196486</v>
      </c>
    </row>
    <row r="446" spans="1:9" x14ac:dyDescent="0.15">
      <c r="A446" s="99" t="s">
        <v>1716</v>
      </c>
      <c r="B446" s="112" t="s">
        <v>349</v>
      </c>
      <c r="C446" s="94">
        <v>0.14411362999999999</v>
      </c>
      <c r="D446" s="93">
        <v>0.56451013999999999</v>
      </c>
      <c r="E446" s="95">
        <f t="shared" si="18"/>
        <v>-0.74471028988070964</v>
      </c>
      <c r="F446" s="94">
        <v>6.8144399999999997E-3</v>
      </c>
      <c r="G446" s="93">
        <v>0</v>
      </c>
      <c r="H446" s="95" t="str">
        <f t="shared" si="19"/>
        <v/>
      </c>
      <c r="I446" s="96">
        <f t="shared" si="20"/>
        <v>4.7285187389978313E-2</v>
      </c>
    </row>
    <row r="447" spans="1:9" x14ac:dyDescent="0.15">
      <c r="A447" s="101" t="s">
        <v>116</v>
      </c>
      <c r="B447" s="110" t="s">
        <v>117</v>
      </c>
      <c r="C447" s="94">
        <v>5.240715E-2</v>
      </c>
      <c r="D447" s="93">
        <v>0.6682229300000001</v>
      </c>
      <c r="E447" s="95">
        <f t="shared" si="18"/>
        <v>-0.9215723560997825</v>
      </c>
      <c r="F447" s="94">
        <v>6.0803015999999994</v>
      </c>
      <c r="G447" s="93">
        <v>5.9662646600000002</v>
      </c>
      <c r="H447" s="95">
        <f t="shared" si="19"/>
        <v>1.9113624101281257E-2</v>
      </c>
      <c r="I447" s="96">
        <f t="shared" si="20"/>
        <v>116.02045904041718</v>
      </c>
    </row>
    <row r="448" spans="1:9" x14ac:dyDescent="0.15">
      <c r="A448" s="101" t="s">
        <v>921</v>
      </c>
      <c r="B448" s="110" t="s">
        <v>922</v>
      </c>
      <c r="C448" s="94">
        <v>22.491271721</v>
      </c>
      <c r="D448" s="93">
        <v>39.710966667000001</v>
      </c>
      <c r="E448" s="95">
        <f t="shared" si="18"/>
        <v>-0.43362568054304373</v>
      </c>
      <c r="F448" s="94">
        <v>7.4484743299999998</v>
      </c>
      <c r="G448" s="93">
        <v>58.777374369999997</v>
      </c>
      <c r="H448" s="95">
        <f t="shared" si="19"/>
        <v>-0.8732765046102211</v>
      </c>
      <c r="I448" s="96">
        <f t="shared" si="20"/>
        <v>0.33117177287246913</v>
      </c>
    </row>
    <row r="449" spans="1:9" x14ac:dyDescent="0.15">
      <c r="A449" s="99" t="s">
        <v>378</v>
      </c>
      <c r="B449" s="112" t="s">
        <v>379</v>
      </c>
      <c r="C449" s="94">
        <v>3.6322416</v>
      </c>
      <c r="D449" s="93">
        <v>2.2933877099999997</v>
      </c>
      <c r="E449" s="95">
        <f t="shared" si="18"/>
        <v>0.58378872624201872</v>
      </c>
      <c r="F449" s="94">
        <v>4.8250000000000003E-3</v>
      </c>
      <c r="G449" s="93">
        <v>1.8112949999999999E-2</v>
      </c>
      <c r="H449" s="95">
        <f t="shared" si="19"/>
        <v>-0.73361600401922378</v>
      </c>
      <c r="I449" s="96">
        <f t="shared" si="20"/>
        <v>1.3283807993388988E-3</v>
      </c>
    </row>
    <row r="450" spans="1:9" x14ac:dyDescent="0.15">
      <c r="A450" s="101" t="s">
        <v>923</v>
      </c>
      <c r="B450" s="110" t="s">
        <v>924</v>
      </c>
      <c r="C450" s="94">
        <v>3.1579426650000002</v>
      </c>
      <c r="D450" s="93">
        <v>3.966972041</v>
      </c>
      <c r="E450" s="95">
        <f t="shared" si="18"/>
        <v>-0.2039412851006781</v>
      </c>
      <c r="F450" s="94">
        <v>3.3737854</v>
      </c>
      <c r="G450" s="93">
        <v>6.8984266299999994</v>
      </c>
      <c r="H450" s="95">
        <f t="shared" si="19"/>
        <v>-0.51093407512257616</v>
      </c>
      <c r="I450" s="96">
        <f t="shared" si="20"/>
        <v>1.0683491620643466</v>
      </c>
    </row>
    <row r="451" spans="1:9" x14ac:dyDescent="0.15">
      <c r="A451" s="101" t="s">
        <v>925</v>
      </c>
      <c r="B451" s="110" t="s">
        <v>926</v>
      </c>
      <c r="C451" s="94">
        <v>11.767515009</v>
      </c>
      <c r="D451" s="93">
        <v>4.6361447719999997</v>
      </c>
      <c r="E451" s="95">
        <f t="shared" si="18"/>
        <v>1.538211291431173</v>
      </c>
      <c r="F451" s="94">
        <v>11.682103699999999</v>
      </c>
      <c r="G451" s="93">
        <v>4.6986723000000001</v>
      </c>
      <c r="H451" s="95">
        <f t="shared" si="19"/>
        <v>1.4862563196841796</v>
      </c>
      <c r="I451" s="96">
        <f t="shared" si="20"/>
        <v>0.99274177182398515</v>
      </c>
    </row>
    <row r="452" spans="1:9" x14ac:dyDescent="0.15">
      <c r="A452" s="101" t="s">
        <v>927</v>
      </c>
      <c r="B452" s="110" t="s">
        <v>928</v>
      </c>
      <c r="C452" s="94">
        <v>0.69482448299999999</v>
      </c>
      <c r="D452" s="93">
        <v>0.51838000500000003</v>
      </c>
      <c r="E452" s="95">
        <f t="shared" si="18"/>
        <v>0.340376704923254</v>
      </c>
      <c r="F452" s="94">
        <v>1.251733E-2</v>
      </c>
      <c r="G452" s="93">
        <v>0.27458454999999998</v>
      </c>
      <c r="H452" s="95">
        <f t="shared" si="19"/>
        <v>-0.95441356769709007</v>
      </c>
      <c r="I452" s="96">
        <f t="shared" si="20"/>
        <v>1.8015096339085105E-2</v>
      </c>
    </row>
    <row r="453" spans="1:9" x14ac:dyDescent="0.15">
      <c r="A453" s="101" t="s">
        <v>597</v>
      </c>
      <c r="B453" s="110" t="s">
        <v>929</v>
      </c>
      <c r="C453" s="94">
        <v>10.985118589999999</v>
      </c>
      <c r="D453" s="93">
        <v>21.191160119999999</v>
      </c>
      <c r="E453" s="95">
        <f t="shared" si="18"/>
        <v>-0.4816178761429698</v>
      </c>
      <c r="F453" s="94">
        <v>28.401334039999998</v>
      </c>
      <c r="G453" s="93">
        <v>30.939144769999999</v>
      </c>
      <c r="H453" s="95">
        <f t="shared" si="19"/>
        <v>-8.2025884970833962E-2</v>
      </c>
      <c r="I453" s="96">
        <f t="shared" si="20"/>
        <v>2.5854371809744841</v>
      </c>
    </row>
    <row r="454" spans="1:9" x14ac:dyDescent="0.15">
      <c r="A454" s="101" t="s">
        <v>930</v>
      </c>
      <c r="B454" s="110" t="s">
        <v>931</v>
      </c>
      <c r="C454" s="94">
        <v>0.52335623200000003</v>
      </c>
      <c r="D454" s="93">
        <v>0.52589148899999993</v>
      </c>
      <c r="E454" s="95">
        <f t="shared" si="18"/>
        <v>-4.8208747489350001E-3</v>
      </c>
      <c r="F454" s="94">
        <v>0.67014837999999999</v>
      </c>
      <c r="G454" s="93">
        <v>0.10559864999999999</v>
      </c>
      <c r="H454" s="95">
        <f t="shared" si="19"/>
        <v>5.3461832135164613</v>
      </c>
      <c r="I454" s="96">
        <f t="shared" si="20"/>
        <v>1.2804822777002873</v>
      </c>
    </row>
    <row r="455" spans="1:9" x14ac:dyDescent="0.15">
      <c r="A455" s="101" t="s">
        <v>932</v>
      </c>
      <c r="B455" s="110" t="s">
        <v>933</v>
      </c>
      <c r="C455" s="94">
        <v>2.060094383</v>
      </c>
      <c r="D455" s="93">
        <v>3.086401033</v>
      </c>
      <c r="E455" s="95">
        <f t="shared" ref="E455:E488" si="21">IF(ISERROR(C455/D455-1),"",(C455/D455-1))</f>
        <v>-0.33252537146879579</v>
      </c>
      <c r="F455" s="94">
        <v>9.8590736199999984</v>
      </c>
      <c r="G455" s="93">
        <v>0.86250303000000006</v>
      </c>
      <c r="H455" s="95">
        <f t="shared" ref="H455:H488" si="22">IF(ISERROR(F455/G455-1),"",(F455/G455-1))</f>
        <v>10.430769837411468</v>
      </c>
      <c r="I455" s="96">
        <f t="shared" ref="I455:I488" si="23">IF(ISERROR(F455/C455),"",(F455/C455))</f>
        <v>4.7857387998130365</v>
      </c>
    </row>
    <row r="456" spans="1:9" x14ac:dyDescent="0.15">
      <c r="A456" s="101" t="s">
        <v>934</v>
      </c>
      <c r="B456" s="110" t="s">
        <v>935</v>
      </c>
      <c r="C456" s="94">
        <v>1.14138049</v>
      </c>
      <c r="D456" s="93">
        <v>2.1098022319999998</v>
      </c>
      <c r="E456" s="95">
        <f t="shared" si="21"/>
        <v>-0.4590106728069856</v>
      </c>
      <c r="F456" s="94">
        <v>0.37611302000000002</v>
      </c>
      <c r="G456" s="93">
        <v>7.0604913600000003</v>
      </c>
      <c r="H456" s="95">
        <f t="shared" si="22"/>
        <v>-0.94672990861077977</v>
      </c>
      <c r="I456" s="96">
        <f t="shared" si="23"/>
        <v>0.32952466184173168</v>
      </c>
    </row>
    <row r="457" spans="1:9" x14ac:dyDescent="0.15">
      <c r="A457" s="101" t="s">
        <v>936</v>
      </c>
      <c r="B457" s="110" t="s">
        <v>937</v>
      </c>
      <c r="C457" s="94">
        <v>0.61918541199999999</v>
      </c>
      <c r="D457" s="93">
        <v>0.58548838999999997</v>
      </c>
      <c r="E457" s="95">
        <f t="shared" si="21"/>
        <v>5.7553698033192546E-2</v>
      </c>
      <c r="F457" s="94">
        <v>0.44626212999999998</v>
      </c>
      <c r="G457" s="93">
        <v>5.0930000000000003E-3</v>
      </c>
      <c r="H457" s="95">
        <f t="shared" si="22"/>
        <v>86.622644806597279</v>
      </c>
      <c r="I457" s="96">
        <f t="shared" si="23"/>
        <v>0.72072455415018721</v>
      </c>
    </row>
    <row r="458" spans="1:9" x14ac:dyDescent="0.15">
      <c r="A458" s="99" t="s">
        <v>938</v>
      </c>
      <c r="B458" s="110" t="s">
        <v>939</v>
      </c>
      <c r="C458" s="94">
        <v>0.11858139999999999</v>
      </c>
      <c r="D458" s="93">
        <v>7.9479789999999995E-2</v>
      </c>
      <c r="E458" s="95">
        <f t="shared" si="21"/>
        <v>0.49196921632530732</v>
      </c>
      <c r="F458" s="94">
        <v>8.1577999999999998E-3</v>
      </c>
      <c r="G458" s="93">
        <v>1.9E-3</v>
      </c>
      <c r="H458" s="95">
        <f t="shared" si="22"/>
        <v>3.2935789473684212</v>
      </c>
      <c r="I458" s="96">
        <f t="shared" si="23"/>
        <v>6.8794937485980104E-2</v>
      </c>
    </row>
    <row r="459" spans="1:9" x14ac:dyDescent="0.15">
      <c r="A459" s="99" t="s">
        <v>940</v>
      </c>
      <c r="B459" s="110" t="s">
        <v>941</v>
      </c>
      <c r="C459" s="94">
        <v>8.1865500650000005</v>
      </c>
      <c r="D459" s="93">
        <v>12.636390919</v>
      </c>
      <c r="E459" s="95">
        <f t="shared" si="21"/>
        <v>-0.35214491879237819</v>
      </c>
      <c r="F459" s="94">
        <v>20.040278350000001</v>
      </c>
      <c r="G459" s="93">
        <v>21.34727912</v>
      </c>
      <c r="H459" s="95">
        <f t="shared" si="22"/>
        <v>-6.1225637358884089E-2</v>
      </c>
      <c r="I459" s="96">
        <f t="shared" si="23"/>
        <v>2.4479516024312007</v>
      </c>
    </row>
    <row r="460" spans="1:9" x14ac:dyDescent="0.15">
      <c r="A460" s="99" t="s">
        <v>450</v>
      </c>
      <c r="B460" s="110" t="s">
        <v>942</v>
      </c>
      <c r="C460" s="94">
        <v>6.9428354800000003</v>
      </c>
      <c r="D460" s="93">
        <v>7.8182603300000002</v>
      </c>
      <c r="E460" s="95">
        <f t="shared" si="21"/>
        <v>-0.11197182148576523</v>
      </c>
      <c r="F460" s="94">
        <v>46.537800670000003</v>
      </c>
      <c r="G460" s="93">
        <v>14.866274900000001</v>
      </c>
      <c r="H460" s="95">
        <f t="shared" si="22"/>
        <v>2.1304278296374028</v>
      </c>
      <c r="I460" s="96">
        <f t="shared" si="23"/>
        <v>6.7029963195959237</v>
      </c>
    </row>
    <row r="461" spans="1:9" x14ac:dyDescent="0.15">
      <c r="A461" s="99" t="s">
        <v>451</v>
      </c>
      <c r="B461" s="110" t="s">
        <v>943</v>
      </c>
      <c r="C461" s="94">
        <v>3.1625545600000002</v>
      </c>
      <c r="D461" s="93">
        <v>3.56827535</v>
      </c>
      <c r="E461" s="95">
        <f t="shared" si="21"/>
        <v>-0.11370220910782569</v>
      </c>
      <c r="F461" s="94">
        <v>0.81528060999999996</v>
      </c>
      <c r="G461" s="93">
        <v>5.6323555999999995</v>
      </c>
      <c r="H461" s="95">
        <f t="shared" si="22"/>
        <v>-0.85525050833083049</v>
      </c>
      <c r="I461" s="96">
        <f t="shared" si="23"/>
        <v>0.25779179284736192</v>
      </c>
    </row>
    <row r="462" spans="1:9" x14ac:dyDescent="0.15">
      <c r="A462" s="99" t="s">
        <v>944</v>
      </c>
      <c r="B462" s="110" t="s">
        <v>945</v>
      </c>
      <c r="C462" s="94">
        <v>0.12989812000000001</v>
      </c>
      <c r="D462" s="93">
        <v>6.2087059999999999E-2</v>
      </c>
      <c r="E462" s="95">
        <f t="shared" si="21"/>
        <v>1.0921931236557185</v>
      </c>
      <c r="F462" s="94">
        <v>0.23889035</v>
      </c>
      <c r="G462" s="93">
        <v>0</v>
      </c>
      <c r="H462" s="95" t="str">
        <f t="shared" si="22"/>
        <v/>
      </c>
      <c r="I462" s="96">
        <f t="shared" si="23"/>
        <v>1.8390593335761902</v>
      </c>
    </row>
    <row r="463" spans="1:9" x14ac:dyDescent="0.15">
      <c r="A463" s="99" t="s">
        <v>1109</v>
      </c>
      <c r="B463" s="110" t="s">
        <v>1110</v>
      </c>
      <c r="C463" s="94">
        <v>4.13679285</v>
      </c>
      <c r="D463" s="93">
        <v>2.3587047599999997</v>
      </c>
      <c r="E463" s="95">
        <f t="shared" si="21"/>
        <v>0.75384088765734303</v>
      </c>
      <c r="F463" s="94">
        <v>23.26927895</v>
      </c>
      <c r="G463" s="93">
        <v>4.2537882800000002</v>
      </c>
      <c r="H463" s="95">
        <f t="shared" si="22"/>
        <v>4.4702484981222428</v>
      </c>
      <c r="I463" s="96">
        <f t="shared" si="23"/>
        <v>5.624956287090856</v>
      </c>
    </row>
    <row r="464" spans="1:9" x14ac:dyDescent="0.15">
      <c r="A464" s="99" t="s">
        <v>1119</v>
      </c>
      <c r="B464" s="110" t="s">
        <v>1120</v>
      </c>
      <c r="C464" s="94">
        <v>1.4211923799999999</v>
      </c>
      <c r="D464" s="93">
        <v>0.4824928</v>
      </c>
      <c r="E464" s="95">
        <f t="shared" si="21"/>
        <v>1.9455203891125419</v>
      </c>
      <c r="F464" s="94">
        <v>1.7563058537815699</v>
      </c>
      <c r="G464" s="93">
        <v>2.3736140400000001</v>
      </c>
      <c r="H464" s="95">
        <f t="shared" si="22"/>
        <v>-0.26007100388504201</v>
      </c>
      <c r="I464" s="96">
        <f t="shared" si="23"/>
        <v>1.2357974039950665</v>
      </c>
    </row>
    <row r="465" spans="1:9" x14ac:dyDescent="0.15">
      <c r="A465" s="99" t="s">
        <v>1123</v>
      </c>
      <c r="B465" s="110" t="s">
        <v>1124</v>
      </c>
      <c r="C465" s="94">
        <v>0</v>
      </c>
      <c r="D465" s="93">
        <v>0</v>
      </c>
      <c r="E465" s="95" t="str">
        <f t="shared" si="21"/>
        <v/>
      </c>
      <c r="F465" s="94">
        <v>74.184769802709511</v>
      </c>
      <c r="G465" s="93">
        <v>58.477572674832999</v>
      </c>
      <c r="H465" s="95">
        <f t="shared" si="22"/>
        <v>0.26860207100621358</v>
      </c>
      <c r="I465" s="96" t="str">
        <f t="shared" si="23"/>
        <v/>
      </c>
    </row>
    <row r="466" spans="1:9" x14ac:dyDescent="0.15">
      <c r="A466" s="99" t="s">
        <v>1117</v>
      </c>
      <c r="B466" s="110" t="s">
        <v>1118</v>
      </c>
      <c r="C466" s="94">
        <v>4.6256441299999995</v>
      </c>
      <c r="D466" s="93">
        <v>0.85582121</v>
      </c>
      <c r="E466" s="95">
        <f t="shared" si="21"/>
        <v>4.4049187797063354</v>
      </c>
      <c r="F466" s="94">
        <v>1.7464240172259151</v>
      </c>
      <c r="G466" s="93">
        <v>61.224976304913994</v>
      </c>
      <c r="H466" s="95">
        <f t="shared" si="22"/>
        <v>-0.97147530105151314</v>
      </c>
      <c r="I466" s="96">
        <f t="shared" si="23"/>
        <v>0.37755261065141976</v>
      </c>
    </row>
    <row r="467" spans="1:9" x14ac:dyDescent="0.15">
      <c r="A467" s="99" t="s">
        <v>946</v>
      </c>
      <c r="B467" s="110" t="s">
        <v>947</v>
      </c>
      <c r="C467" s="94">
        <v>1.1599999999999999E-2</v>
      </c>
      <c r="D467" s="93">
        <v>4.3310500000000004E-3</v>
      </c>
      <c r="E467" s="95">
        <f t="shared" si="21"/>
        <v>1.6783343531014414</v>
      </c>
      <c r="F467" s="94">
        <v>0</v>
      </c>
      <c r="G467" s="93">
        <v>0</v>
      </c>
      <c r="H467" s="95" t="str">
        <f t="shared" si="22"/>
        <v/>
      </c>
      <c r="I467" s="96">
        <f t="shared" si="23"/>
        <v>0</v>
      </c>
    </row>
    <row r="468" spans="1:9" x14ac:dyDescent="0.15">
      <c r="A468" s="99" t="s">
        <v>948</v>
      </c>
      <c r="B468" s="110" t="s">
        <v>949</v>
      </c>
      <c r="C468" s="94">
        <v>0.27434999999999998</v>
      </c>
      <c r="D468" s="93">
        <v>0</v>
      </c>
      <c r="E468" s="95" t="str">
        <f t="shared" si="21"/>
        <v/>
      </c>
      <c r="F468" s="94">
        <v>0</v>
      </c>
      <c r="G468" s="93">
        <v>0</v>
      </c>
      <c r="H468" s="95" t="str">
        <f t="shared" si="22"/>
        <v/>
      </c>
      <c r="I468" s="96">
        <f t="shared" si="23"/>
        <v>0</v>
      </c>
    </row>
    <row r="469" spans="1:9" x14ac:dyDescent="0.15">
      <c r="A469" s="99" t="s">
        <v>950</v>
      </c>
      <c r="B469" s="110" t="s">
        <v>951</v>
      </c>
      <c r="C469" s="94">
        <v>1.4000799999999999E-3</v>
      </c>
      <c r="D469" s="93">
        <v>0</v>
      </c>
      <c r="E469" s="95" t="str">
        <f t="shared" si="21"/>
        <v/>
      </c>
      <c r="F469" s="94">
        <v>0</v>
      </c>
      <c r="G469" s="93">
        <v>0</v>
      </c>
      <c r="H469" s="95" t="str">
        <f t="shared" si="22"/>
        <v/>
      </c>
      <c r="I469" s="96">
        <f t="shared" si="23"/>
        <v>0</v>
      </c>
    </row>
    <row r="470" spans="1:9" x14ac:dyDescent="0.15">
      <c r="A470" s="99" t="s">
        <v>952</v>
      </c>
      <c r="B470" s="110" t="s">
        <v>953</v>
      </c>
      <c r="C470" s="94">
        <v>3.3739306200000003</v>
      </c>
      <c r="D470" s="93">
        <v>2.1899290090000001</v>
      </c>
      <c r="E470" s="95">
        <f t="shared" si="21"/>
        <v>0.54065753096747993</v>
      </c>
      <c r="F470" s="94">
        <v>0.68231702000000005</v>
      </c>
      <c r="G470" s="93">
        <v>0.36631790000000003</v>
      </c>
      <c r="H470" s="95">
        <f t="shared" si="22"/>
        <v>0.86263630578795092</v>
      </c>
      <c r="I470" s="96">
        <f t="shared" si="23"/>
        <v>0.20223208383579624</v>
      </c>
    </row>
    <row r="471" spans="1:9" x14ac:dyDescent="0.15">
      <c r="A471" s="114" t="s">
        <v>1337</v>
      </c>
      <c r="B471" s="25" t="s">
        <v>1336</v>
      </c>
      <c r="C471" s="94">
        <v>12.622252199999998</v>
      </c>
      <c r="D471" s="93">
        <v>3.0852289500000003</v>
      </c>
      <c r="E471" s="95">
        <f t="shared" si="21"/>
        <v>3.0911881758402391</v>
      </c>
      <c r="F471" s="94">
        <v>29.196389230000001</v>
      </c>
      <c r="G471" s="93">
        <v>7.92143028</v>
      </c>
      <c r="H471" s="95">
        <f t="shared" si="22"/>
        <v>2.6857471691337036</v>
      </c>
      <c r="I471" s="96">
        <f t="shared" si="23"/>
        <v>2.3130887235797748</v>
      </c>
    </row>
    <row r="472" spans="1:9" x14ac:dyDescent="0.15">
      <c r="A472" s="99" t="s">
        <v>954</v>
      </c>
      <c r="B472" s="110" t="s">
        <v>955</v>
      </c>
      <c r="C472" s="94">
        <v>4.7169370000000002E-2</v>
      </c>
      <c r="D472" s="93">
        <v>3.4583999999999999E-3</v>
      </c>
      <c r="E472" s="95">
        <f t="shared" si="21"/>
        <v>12.639072981725654</v>
      </c>
      <c r="F472" s="94">
        <v>0</v>
      </c>
      <c r="G472" s="93">
        <v>0</v>
      </c>
      <c r="H472" s="95" t="str">
        <f t="shared" si="22"/>
        <v/>
      </c>
      <c r="I472" s="96">
        <f t="shared" si="23"/>
        <v>0</v>
      </c>
    </row>
    <row r="473" spans="1:9" x14ac:dyDescent="0.15">
      <c r="A473" s="99" t="s">
        <v>956</v>
      </c>
      <c r="B473" s="110" t="s">
        <v>957</v>
      </c>
      <c r="C473" s="94">
        <v>7.2546659999999999E-2</v>
      </c>
      <c r="D473" s="93">
        <v>2.7959979999999999E-2</v>
      </c>
      <c r="E473" s="95">
        <f t="shared" si="21"/>
        <v>1.5946606542637012</v>
      </c>
      <c r="F473" s="94">
        <v>3.9489599999999996E-3</v>
      </c>
      <c r="G473" s="93">
        <v>0</v>
      </c>
      <c r="H473" s="95" t="str">
        <f t="shared" si="22"/>
        <v/>
      </c>
      <c r="I473" s="96">
        <f t="shared" si="23"/>
        <v>5.4433381219755668E-2</v>
      </c>
    </row>
    <row r="474" spans="1:9" x14ac:dyDescent="0.15">
      <c r="A474" s="99" t="s">
        <v>958</v>
      </c>
      <c r="B474" s="110" t="s">
        <v>959</v>
      </c>
      <c r="C474" s="94">
        <v>1.217499E-2</v>
      </c>
      <c r="D474" s="93">
        <v>9.4704999999999998E-2</v>
      </c>
      <c r="E474" s="95">
        <f t="shared" si="21"/>
        <v>-0.87144300723298662</v>
      </c>
      <c r="F474" s="94">
        <v>0</v>
      </c>
      <c r="G474" s="93">
        <v>0</v>
      </c>
      <c r="H474" s="95" t="str">
        <f t="shared" si="22"/>
        <v/>
      </c>
      <c r="I474" s="96">
        <f t="shared" si="23"/>
        <v>0</v>
      </c>
    </row>
    <row r="475" spans="1:9" x14ac:dyDescent="0.15">
      <c r="A475" s="99" t="s">
        <v>960</v>
      </c>
      <c r="B475" s="112" t="s">
        <v>961</v>
      </c>
      <c r="C475" s="94">
        <v>5.9751300000000004E-3</v>
      </c>
      <c r="D475" s="93">
        <v>1.050747E-2</v>
      </c>
      <c r="E475" s="95">
        <f t="shared" si="21"/>
        <v>-0.43134455772892999</v>
      </c>
      <c r="F475" s="94">
        <v>0</v>
      </c>
      <c r="G475" s="93">
        <v>0</v>
      </c>
      <c r="H475" s="95" t="str">
        <f t="shared" si="22"/>
        <v/>
      </c>
      <c r="I475" s="96">
        <f t="shared" si="23"/>
        <v>0</v>
      </c>
    </row>
    <row r="476" spans="1:9" x14ac:dyDescent="0.15">
      <c r="A476" s="99" t="s">
        <v>962</v>
      </c>
      <c r="B476" s="112" t="s">
        <v>963</v>
      </c>
      <c r="C476" s="94">
        <v>6.9196445000000009E-2</v>
      </c>
      <c r="D476" s="93">
        <v>0.41005654999999996</v>
      </c>
      <c r="E476" s="95">
        <f t="shared" si="21"/>
        <v>-0.83125145787818777</v>
      </c>
      <c r="F476" s="94">
        <v>9.95798E-3</v>
      </c>
      <c r="G476" s="93">
        <v>0</v>
      </c>
      <c r="H476" s="95" t="str">
        <f t="shared" si="22"/>
        <v/>
      </c>
      <c r="I476" s="96">
        <f t="shared" si="23"/>
        <v>0.14390883809132099</v>
      </c>
    </row>
    <row r="477" spans="1:9" x14ac:dyDescent="0.15">
      <c r="A477" s="99" t="s">
        <v>964</v>
      </c>
      <c r="B477" s="112" t="s">
        <v>965</v>
      </c>
      <c r="C477" s="94">
        <v>2.8083E-2</v>
      </c>
      <c r="D477" s="93">
        <v>0.77773116000000009</v>
      </c>
      <c r="E477" s="95">
        <f t="shared" si="21"/>
        <v>-0.96389112145127376</v>
      </c>
      <c r="F477" s="94">
        <v>0</v>
      </c>
      <c r="G477" s="93">
        <v>0</v>
      </c>
      <c r="H477" s="95" t="str">
        <f t="shared" si="22"/>
        <v/>
      </c>
      <c r="I477" s="96">
        <f t="shared" si="23"/>
        <v>0</v>
      </c>
    </row>
    <row r="478" spans="1:9" x14ac:dyDescent="0.15">
      <c r="A478" s="99" t="s">
        <v>966</v>
      </c>
      <c r="B478" s="112" t="s">
        <v>967</v>
      </c>
      <c r="C478" s="94">
        <v>5.6834830000000003E-2</v>
      </c>
      <c r="D478" s="93">
        <v>8.0420000000000003E-4</v>
      </c>
      <c r="E478" s="95">
        <f t="shared" si="21"/>
        <v>69.672506839094751</v>
      </c>
      <c r="F478" s="94">
        <v>1.0387190000000001E-2</v>
      </c>
      <c r="G478" s="93">
        <v>0</v>
      </c>
      <c r="H478" s="95" t="str">
        <f t="shared" si="22"/>
        <v/>
      </c>
      <c r="I478" s="96">
        <f t="shared" si="23"/>
        <v>0.18276099356679698</v>
      </c>
    </row>
    <row r="479" spans="1:9" x14ac:dyDescent="0.15">
      <c r="A479" s="111" t="s">
        <v>1111</v>
      </c>
      <c r="B479" s="112" t="s">
        <v>1112</v>
      </c>
      <c r="C479" s="94">
        <v>0.68307099000000004</v>
      </c>
      <c r="D479" s="93">
        <v>0.16855155999999999</v>
      </c>
      <c r="E479" s="95">
        <f t="shared" si="21"/>
        <v>3.0525936989251248</v>
      </c>
      <c r="F479" s="94">
        <v>1.0934134328580549</v>
      </c>
      <c r="G479" s="93">
        <v>0.93258034000000001</v>
      </c>
      <c r="H479" s="95">
        <f t="shared" si="22"/>
        <v>0.17246030820042257</v>
      </c>
      <c r="I479" s="96">
        <f t="shared" si="23"/>
        <v>1.6007317670716112</v>
      </c>
    </row>
    <row r="480" spans="1:9" x14ac:dyDescent="0.15">
      <c r="A480" s="111" t="s">
        <v>433</v>
      </c>
      <c r="B480" s="112" t="s">
        <v>968</v>
      </c>
      <c r="C480" s="94">
        <v>4.0891388300000004</v>
      </c>
      <c r="D480" s="93">
        <v>7.9800058700000003</v>
      </c>
      <c r="E480" s="95">
        <f t="shared" si="21"/>
        <v>-0.48757696465203226</v>
      </c>
      <c r="F480" s="94">
        <v>78.494854019999991</v>
      </c>
      <c r="G480" s="93">
        <v>33.185829480000002</v>
      </c>
      <c r="H480" s="95">
        <f t="shared" si="22"/>
        <v>1.365312401406336</v>
      </c>
      <c r="I480" s="96">
        <f t="shared" si="23"/>
        <v>19.195937649297171</v>
      </c>
    </row>
    <row r="481" spans="1:9" x14ac:dyDescent="0.15">
      <c r="A481" s="111" t="s">
        <v>598</v>
      </c>
      <c r="B481" s="112" t="s">
        <v>970</v>
      </c>
      <c r="C481" s="94">
        <v>1.7542745</v>
      </c>
      <c r="D481" s="93">
        <v>1.04556644</v>
      </c>
      <c r="E481" s="95">
        <f t="shared" si="21"/>
        <v>0.67782211908025669</v>
      </c>
      <c r="F481" s="94">
        <v>1.7430455</v>
      </c>
      <c r="G481" s="93">
        <v>67.7118471</v>
      </c>
      <c r="H481" s="95">
        <f t="shared" si="22"/>
        <v>-0.97425789467202406</v>
      </c>
      <c r="I481" s="96">
        <f t="shared" si="23"/>
        <v>0.99359906331648784</v>
      </c>
    </row>
    <row r="482" spans="1:9" x14ac:dyDescent="0.15">
      <c r="A482" s="111" t="s">
        <v>974</v>
      </c>
      <c r="B482" s="112" t="s">
        <v>975</v>
      </c>
      <c r="C482" s="94">
        <v>2.0045800300000001</v>
      </c>
      <c r="D482" s="93">
        <v>0.50464503999999999</v>
      </c>
      <c r="E482" s="95">
        <f t="shared" si="21"/>
        <v>2.9722574703201285</v>
      </c>
      <c r="F482" s="94">
        <v>8.3373967199999992</v>
      </c>
      <c r="G482" s="93">
        <v>3.23970833</v>
      </c>
      <c r="H482" s="95">
        <f t="shared" si="22"/>
        <v>1.5735022633966556</v>
      </c>
      <c r="I482" s="96">
        <f t="shared" si="23"/>
        <v>4.1591737896341305</v>
      </c>
    </row>
    <row r="483" spans="1:9" x14ac:dyDescent="0.15">
      <c r="A483" s="111" t="s">
        <v>333</v>
      </c>
      <c r="B483" s="112" t="s">
        <v>971</v>
      </c>
      <c r="C483" s="94">
        <v>1.5885613949999999</v>
      </c>
      <c r="D483" s="93">
        <v>3.0061412249999999</v>
      </c>
      <c r="E483" s="95">
        <f t="shared" si="21"/>
        <v>-0.4715612886749857</v>
      </c>
      <c r="F483" s="94">
        <v>1.0719334599999999</v>
      </c>
      <c r="G483" s="93">
        <v>9.867894230000001</v>
      </c>
      <c r="H483" s="95">
        <f t="shared" si="22"/>
        <v>-0.89137161029339496</v>
      </c>
      <c r="I483" s="96">
        <f t="shared" si="23"/>
        <v>0.67478251918617216</v>
      </c>
    </row>
    <row r="484" spans="1:9" x14ac:dyDescent="0.15">
      <c r="A484" s="111" t="s">
        <v>334</v>
      </c>
      <c r="B484" s="112" t="s">
        <v>973</v>
      </c>
      <c r="C484" s="94">
        <v>4.7687898400000002</v>
      </c>
      <c r="D484" s="93">
        <v>0.63702044999999996</v>
      </c>
      <c r="E484" s="95">
        <f t="shared" si="21"/>
        <v>6.4860859490460632</v>
      </c>
      <c r="F484" s="94">
        <v>0.22064008999999998</v>
      </c>
      <c r="G484" s="93">
        <v>5.3135540199999998</v>
      </c>
      <c r="H484" s="95">
        <f t="shared" si="22"/>
        <v>-0.95847598628535258</v>
      </c>
      <c r="I484" s="96">
        <f t="shared" si="23"/>
        <v>4.6267522244175886E-2</v>
      </c>
    </row>
    <row r="485" spans="1:9" x14ac:dyDescent="0.15">
      <c r="A485" s="111" t="s">
        <v>335</v>
      </c>
      <c r="B485" s="112" t="s">
        <v>972</v>
      </c>
      <c r="C485" s="94">
        <v>2.6676867999999998</v>
      </c>
      <c r="D485" s="93">
        <v>8.4400516400000001</v>
      </c>
      <c r="E485" s="95">
        <f t="shared" si="21"/>
        <v>-0.68392529882672615</v>
      </c>
      <c r="F485" s="94">
        <v>2.3790950899999999</v>
      </c>
      <c r="G485" s="93">
        <v>7.5646042599999994</v>
      </c>
      <c r="H485" s="95">
        <f t="shared" si="22"/>
        <v>-0.68549642410507272</v>
      </c>
      <c r="I485" s="96">
        <f t="shared" si="23"/>
        <v>0.89181949320287524</v>
      </c>
    </row>
    <row r="486" spans="1:9" x14ac:dyDescent="0.15">
      <c r="A486" s="111" t="s">
        <v>372</v>
      </c>
      <c r="B486" s="110" t="s">
        <v>373</v>
      </c>
      <c r="C486" s="94">
        <v>0.74643164099999992</v>
      </c>
      <c r="D486" s="93">
        <v>0.50021053000000004</v>
      </c>
      <c r="E486" s="95">
        <f t="shared" si="21"/>
        <v>0.49223496154709068</v>
      </c>
      <c r="F486" s="94">
        <v>15.28331339976525</v>
      </c>
      <c r="G486" s="93">
        <v>0.18994366000000001</v>
      </c>
      <c r="H486" s="95">
        <f t="shared" si="22"/>
        <v>79.462350782149031</v>
      </c>
      <c r="I486" s="96">
        <f t="shared" si="23"/>
        <v>20.475168200654092</v>
      </c>
    </row>
    <row r="487" spans="1:9" x14ac:dyDescent="0.15">
      <c r="A487" s="102" t="s">
        <v>976</v>
      </c>
      <c r="B487" s="113" t="s">
        <v>977</v>
      </c>
      <c r="C487" s="94">
        <v>55.244894860000002</v>
      </c>
      <c r="D487" s="93">
        <v>35.266775240000001</v>
      </c>
      <c r="E487" s="95">
        <f t="shared" si="21"/>
        <v>0.56648557981395986</v>
      </c>
      <c r="F487" s="94">
        <v>53.188700570000002</v>
      </c>
      <c r="G487" s="103">
        <v>33.878352140000004</v>
      </c>
      <c r="H487" s="95">
        <f t="shared" si="22"/>
        <v>0.56999078202509046</v>
      </c>
      <c r="I487" s="96">
        <f t="shared" si="23"/>
        <v>0.96278037463532606</v>
      </c>
    </row>
    <row r="488" spans="1:9" x14ac:dyDescent="0.15">
      <c r="A488" s="97"/>
      <c r="B488" s="120"/>
      <c r="C488" s="13">
        <f>SUM(C7:C487)</f>
        <v>12217.846034072996</v>
      </c>
      <c r="D488" s="13">
        <f>SUM(D7:D487)</f>
        <v>11467.490758169992</v>
      </c>
      <c r="E488" s="12">
        <f t="shared" si="21"/>
        <v>6.5433257521346988E-2</v>
      </c>
      <c r="F488" s="11">
        <f>SUM(F7:F487)</f>
        <v>14086.494860592427</v>
      </c>
      <c r="G488" s="13">
        <f>SUM(G7:G487)</f>
        <v>16868.628869468572</v>
      </c>
      <c r="H488" s="12">
        <f t="shared" si="22"/>
        <v>-0.16492946939580111</v>
      </c>
      <c r="I488" s="17">
        <f t="shared" si="23"/>
        <v>1.1529442113862103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