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86650043-3552-6F4E-B29C-DC92B1023FB5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Funds'!$A$506:$B$921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1" i="2" l="1"/>
  <c r="C502" i="2"/>
  <c r="C925" i="2"/>
  <c r="C1235" i="2"/>
  <c r="C1452" i="2"/>
  <c r="C1633" i="2"/>
  <c r="C1708" i="2"/>
  <c r="C1714" i="2"/>
  <c r="E1714" i="2" s="1"/>
  <c r="C1682" i="2"/>
  <c r="C1720" i="2"/>
  <c r="C1725" i="2"/>
  <c r="C1730" i="2"/>
  <c r="C1669" i="2"/>
  <c r="C1735" i="2"/>
  <c r="C1741" i="2"/>
  <c r="C1746" i="2"/>
  <c r="B1453" i="2"/>
  <c r="E1300" i="2"/>
  <c r="D1452" i="2"/>
  <c r="E1426" i="2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H502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C503" i="3"/>
  <c r="E1201" i="2"/>
  <c r="D1235" i="2"/>
  <c r="D502" i="2"/>
  <c r="D925" i="2"/>
  <c r="D1633" i="2"/>
  <c r="D1708" i="2"/>
  <c r="D1714" i="2"/>
  <c r="D1750" i="2" s="1"/>
  <c r="D1682" i="2"/>
  <c r="D1720" i="2"/>
  <c r="D1725" i="2"/>
  <c r="D1730" i="2"/>
  <c r="D1669" i="2"/>
  <c r="D1735" i="2"/>
  <c r="D1741" i="2"/>
  <c r="D1746" i="2"/>
  <c r="E1082" i="2"/>
  <c r="E1678" i="2"/>
  <c r="E696" i="2"/>
  <c r="E1740" i="2"/>
  <c r="E1719" i="2"/>
  <c r="E1713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674" i="2"/>
  <c r="E1675" i="2"/>
  <c r="E1676" i="2"/>
  <c r="E1677" i="2"/>
  <c r="E1679" i="2"/>
  <c r="E1680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3" i="2"/>
  <c r="E1384" i="2"/>
  <c r="E1385" i="2"/>
  <c r="E1386" i="2"/>
  <c r="E1387" i="2"/>
  <c r="E1388" i="2"/>
  <c r="E1390" i="2"/>
  <c r="E1391" i="2"/>
  <c r="E1392" i="2"/>
  <c r="E1394" i="2"/>
  <c r="E1395" i="2"/>
  <c r="E1396" i="2"/>
  <c r="E1397" i="2"/>
  <c r="E1399" i="2"/>
  <c r="E1400" i="2"/>
  <c r="E1401" i="2"/>
  <c r="E1402" i="2"/>
  <c r="E1403" i="2"/>
  <c r="E1404" i="2"/>
  <c r="E1405" i="2"/>
  <c r="E1406" i="2"/>
  <c r="E1407" i="2"/>
  <c r="E1409" i="2"/>
  <c r="E1410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9" i="2"/>
  <c r="E1022" i="2"/>
  <c r="E1023" i="2"/>
  <c r="E1024" i="2"/>
  <c r="E1025" i="2"/>
  <c r="E1026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507" i="2"/>
  <c r="E510" i="2"/>
  <c r="E511" i="2"/>
  <c r="E512" i="2"/>
  <c r="E513" i="2"/>
  <c r="E514" i="2"/>
  <c r="E515" i="2"/>
  <c r="E516" i="2"/>
  <c r="E517" i="2"/>
  <c r="E518" i="2"/>
  <c r="E519" i="2"/>
  <c r="E520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60" i="2"/>
  <c r="E561" i="2"/>
  <c r="E564" i="2"/>
  <c r="E565" i="2"/>
  <c r="E566" i="2"/>
  <c r="E568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7" i="2"/>
  <c r="E619" i="2"/>
  <c r="E620" i="2"/>
  <c r="E621" i="2"/>
  <c r="E623" i="2"/>
  <c r="E624" i="2"/>
  <c r="E625" i="2"/>
  <c r="E626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7" i="2"/>
  <c r="E78" i="2"/>
  <c r="E79" i="2"/>
  <c r="E80" i="2"/>
  <c r="E81" i="2"/>
  <c r="E83" i="2"/>
  <c r="E85" i="2"/>
  <c r="E86" i="2"/>
  <c r="E87" i="2"/>
  <c r="E88" i="2"/>
  <c r="E89" i="2"/>
  <c r="E90" i="2"/>
  <c r="E91" i="2"/>
  <c r="E93" i="2"/>
  <c r="E94" i="2"/>
  <c r="E95" i="2"/>
  <c r="E96" i="2"/>
  <c r="E97" i="2"/>
  <c r="E98" i="2"/>
  <c r="E99" i="2"/>
  <c r="E100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91" i="2"/>
  <c r="E196" i="2"/>
  <c r="E197" i="2"/>
  <c r="E198" i="2"/>
  <c r="E199" i="2"/>
  <c r="E200" i="2"/>
  <c r="E201" i="2"/>
  <c r="E202" i="2"/>
  <c r="E203" i="2"/>
  <c r="E206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D503" i="3"/>
  <c r="E503" i="3" s="1"/>
  <c r="I10" i="3"/>
  <c r="I11" i="3"/>
  <c r="D1760" i="2"/>
  <c r="C1760" i="2"/>
  <c r="E1760" i="2" s="1"/>
  <c r="E1456" i="2"/>
  <c r="E1682" i="2"/>
  <c r="E1673" i="2"/>
  <c r="E1637" i="2"/>
  <c r="E506" i="2"/>
  <c r="E925" i="2"/>
  <c r="E1686" i="2"/>
  <c r="I8" i="3"/>
  <c r="I9" i="3"/>
  <c r="H8" i="3"/>
  <c r="H9" i="3"/>
  <c r="E1634" i="2"/>
  <c r="E1239" i="2"/>
  <c r="E1729" i="2"/>
  <c r="E1730" i="2"/>
  <c r="H7" i="3"/>
  <c r="E6" i="2"/>
  <c r="I7" i="3"/>
  <c r="E7" i="3"/>
  <c r="G503" i="3"/>
  <c r="F503" i="3"/>
  <c r="H503" i="3" s="1"/>
  <c r="E1725" i="2"/>
  <c r="E1745" i="2"/>
  <c r="E1235" i="2"/>
  <c r="E929" i="2"/>
  <c r="E1756" i="2"/>
  <c r="E1757" i="2"/>
  <c r="E1759" i="2"/>
  <c r="E1758" i="2"/>
  <c r="E1755" i="2"/>
  <c r="E1746" i="2"/>
  <c r="E1741" i="2"/>
  <c r="E1739" i="2"/>
  <c r="E1734" i="2"/>
  <c r="E1669" i="2"/>
  <c r="E1724" i="2"/>
  <c r="E1718" i="2"/>
  <c r="E1712" i="2"/>
  <c r="E1708" i="2"/>
  <c r="E1709" i="2"/>
  <c r="E1633" i="2"/>
  <c r="E1452" i="2"/>
  <c r="E1735" i="2"/>
  <c r="E1720" i="2"/>
  <c r="I503" i="3" l="1"/>
  <c r="C1750" i="2"/>
  <c r="F1450" i="2" l="1"/>
  <c r="F1404" i="2"/>
  <c r="F1412" i="2"/>
  <c r="F1382" i="2"/>
  <c r="F1390" i="2"/>
  <c r="F1349" i="2"/>
  <c r="F1357" i="2"/>
  <c r="F1280" i="2"/>
  <c r="F1048" i="2"/>
  <c r="F1021" i="2"/>
  <c r="F1029" i="2"/>
  <c r="F636" i="2"/>
  <c r="F644" i="2"/>
  <c r="F652" i="2"/>
  <c r="F660" i="2"/>
  <c r="F668" i="2"/>
  <c r="F676" i="2"/>
  <c r="F684" i="2"/>
  <c r="F692" i="2"/>
  <c r="F700" i="2"/>
  <c r="F708" i="2"/>
  <c r="F716" i="2"/>
  <c r="F724" i="2"/>
  <c r="F732" i="2"/>
  <c r="F740" i="2"/>
  <c r="F748" i="2"/>
  <c r="F756" i="2"/>
  <c r="F764" i="2"/>
  <c r="F772" i="2"/>
  <c r="F780" i="2"/>
  <c r="F1451" i="2"/>
  <c r="F1405" i="2"/>
  <c r="F1413" i="2"/>
  <c r="F1383" i="2"/>
  <c r="F1391" i="2"/>
  <c r="F1350" i="2"/>
  <c r="F1273" i="2"/>
  <c r="F1281" i="2"/>
  <c r="F1049" i="2"/>
  <c r="F1022" i="2"/>
  <c r="F1398" i="2"/>
  <c r="F1406" i="2"/>
  <c r="F1414" i="2"/>
  <c r="F1384" i="2"/>
  <c r="F1392" i="2"/>
  <c r="F1351" i="2"/>
  <c r="F1274" i="2"/>
  <c r="F1282" i="2"/>
  <c r="F1050" i="2"/>
  <c r="F1023" i="2"/>
  <c r="F1031" i="2"/>
  <c r="F638" i="2"/>
  <c r="F646" i="2"/>
  <c r="F654" i="2"/>
  <c r="F662" i="2"/>
  <c r="F670" i="2"/>
  <c r="F678" i="2"/>
  <c r="F686" i="2"/>
  <c r="F694" i="2"/>
  <c r="F702" i="2"/>
  <c r="F710" i="2"/>
  <c r="F718" i="2"/>
  <c r="F726" i="2"/>
  <c r="F734" i="2"/>
  <c r="F742" i="2"/>
  <c r="F750" i="2"/>
  <c r="F758" i="2"/>
  <c r="F766" i="2"/>
  <c r="F774" i="2"/>
  <c r="F782" i="2"/>
  <c r="F790" i="2"/>
  <c r="F798" i="2"/>
  <c r="F806" i="2"/>
  <c r="F814" i="2"/>
  <c r="F822" i="2"/>
  <c r="F830" i="2"/>
  <c r="F838" i="2"/>
  <c r="F846" i="2"/>
  <c r="F854" i="2"/>
  <c r="F862" i="2"/>
  <c r="F870" i="2"/>
  <c r="F878" i="2"/>
  <c r="F886" i="2"/>
  <c r="F894" i="2"/>
  <c r="F902" i="2"/>
  <c r="F910" i="2"/>
  <c r="F918" i="2"/>
  <c r="F617" i="2"/>
  <c r="F625" i="2"/>
  <c r="F561" i="2"/>
  <c r="F569" i="2"/>
  <c r="F577" i="2"/>
  <c r="F585" i="2"/>
  <c r="F544" i="2"/>
  <c r="F510" i="2"/>
  <c r="F518" i="2"/>
  <c r="F526" i="2"/>
  <c r="F195" i="2"/>
  <c r="F203" i="2"/>
  <c r="F211" i="2"/>
  <c r="F219" i="2"/>
  <c r="F227" i="2"/>
  <c r="F235" i="2"/>
  <c r="F243" i="2"/>
  <c r="F251" i="2"/>
  <c r="F259" i="2"/>
  <c r="F267" i="2"/>
  <c r="F275" i="2"/>
  <c r="F283" i="2"/>
  <c r="F291" i="2"/>
  <c r="F299" i="2"/>
  <c r="F307" i="2"/>
  <c r="F315" i="2"/>
  <c r="F323" i="2"/>
  <c r="F331" i="2"/>
  <c r="F339" i="2"/>
  <c r="F347" i="2"/>
  <c r="F355" i="2"/>
  <c r="F363" i="2"/>
  <c r="F371" i="2"/>
  <c r="F379" i="2"/>
  <c r="F387" i="2"/>
  <c r="F395" i="2"/>
  <c r="F403" i="2"/>
  <c r="F411" i="2"/>
  <c r="F1399" i="2"/>
  <c r="F1426" i="2"/>
  <c r="F1402" i="2"/>
  <c r="F1410" i="2"/>
  <c r="F1418" i="2"/>
  <c r="F1388" i="2"/>
  <c r="F1347" i="2"/>
  <c r="F1403" i="2"/>
  <c r="F1419" i="2"/>
  <c r="F1348" i="2"/>
  <c r="F1277" i="2"/>
  <c r="F1051" i="2"/>
  <c r="F1027" i="2"/>
  <c r="F637" i="2"/>
  <c r="F648" i="2"/>
  <c r="F658" i="2"/>
  <c r="F669" i="2"/>
  <c r="F680" i="2"/>
  <c r="F690" i="2"/>
  <c r="F701" i="2"/>
  <c r="F712" i="2"/>
  <c r="F722" i="2"/>
  <c r="F733" i="2"/>
  <c r="F744" i="2"/>
  <c r="F754" i="2"/>
  <c r="F765" i="2"/>
  <c r="F776" i="2"/>
  <c r="F786" i="2"/>
  <c r="F795" i="2"/>
  <c r="F804" i="2"/>
  <c r="F813" i="2"/>
  <c r="F823" i="2"/>
  <c r="F832" i="2"/>
  <c r="F841" i="2"/>
  <c r="F850" i="2"/>
  <c r="F859" i="2"/>
  <c r="F868" i="2"/>
  <c r="F877" i="2"/>
  <c r="F887" i="2"/>
  <c r="F896" i="2"/>
  <c r="F905" i="2"/>
  <c r="F914" i="2"/>
  <c r="F923" i="2"/>
  <c r="F623" i="2"/>
  <c r="F560" i="2"/>
  <c r="F570" i="2"/>
  <c r="F579" i="2"/>
  <c r="F588" i="2"/>
  <c r="F548" i="2"/>
  <c r="F515" i="2"/>
  <c r="F524" i="2"/>
  <c r="F194" i="2"/>
  <c r="F204" i="2"/>
  <c r="F213" i="2"/>
  <c r="F222" i="2"/>
  <c r="F231" i="2"/>
  <c r="F240" i="2"/>
  <c r="F249" i="2"/>
  <c r="F258" i="2"/>
  <c r="F268" i="2"/>
  <c r="F277" i="2"/>
  <c r="F286" i="2"/>
  <c r="F295" i="2"/>
  <c r="F304" i="2"/>
  <c r="F313" i="2"/>
  <c r="F322" i="2"/>
  <c r="F332" i="2"/>
  <c r="F341" i="2"/>
  <c r="F350" i="2"/>
  <c r="F359" i="2"/>
  <c r="F368" i="2"/>
  <c r="F377" i="2"/>
  <c r="F386" i="2"/>
  <c r="F396" i="2"/>
  <c r="F405" i="2"/>
  <c r="F414" i="2"/>
  <c r="F422" i="2"/>
  <c r="F430" i="2"/>
  <c r="F438" i="2"/>
  <c r="F446" i="2"/>
  <c r="F454" i="2"/>
  <c r="F462" i="2"/>
  <c r="F470" i="2"/>
  <c r="F478" i="2"/>
  <c r="F486" i="2"/>
  <c r="F494" i="2"/>
  <c r="F97" i="2"/>
  <c r="F105" i="2"/>
  <c r="F81" i="2"/>
  <c r="F89" i="2"/>
  <c r="F1682" i="2"/>
  <c r="F1407" i="2"/>
  <c r="F1385" i="2"/>
  <c r="F1352" i="2"/>
  <c r="F1278" i="2"/>
  <c r="F1017" i="2"/>
  <c r="F1028" i="2"/>
  <c r="F639" i="2"/>
  <c r="F649" i="2"/>
  <c r="F659" i="2"/>
  <c r="F671" i="2"/>
  <c r="F681" i="2"/>
  <c r="F691" i="2"/>
  <c r="F703" i="2"/>
  <c r="F713" i="2"/>
  <c r="F723" i="2"/>
  <c r="F735" i="2"/>
  <c r="F745" i="2"/>
  <c r="F755" i="2"/>
  <c r="F767" i="2"/>
  <c r="F777" i="2"/>
  <c r="F787" i="2"/>
  <c r="F796" i="2"/>
  <c r="F805" i="2"/>
  <c r="F815" i="2"/>
  <c r="F824" i="2"/>
  <c r="F833" i="2"/>
  <c r="F842" i="2"/>
  <c r="F851" i="2"/>
  <c r="F860" i="2"/>
  <c r="F869" i="2"/>
  <c r="F879" i="2"/>
  <c r="F888" i="2"/>
  <c r="F897" i="2"/>
  <c r="F906" i="2"/>
  <c r="F915" i="2"/>
  <c r="F924" i="2"/>
  <c r="F624" i="2"/>
  <c r="F562" i="2"/>
  <c r="F571" i="2"/>
  <c r="F580" i="2"/>
  <c r="F589" i="2"/>
  <c r="F507" i="2"/>
  <c r="F516" i="2"/>
  <c r="F525" i="2"/>
  <c r="F196" i="2"/>
  <c r="F205" i="2"/>
  <c r="F214" i="2"/>
  <c r="F223" i="2"/>
  <c r="F232" i="2"/>
  <c r="F241" i="2"/>
  <c r="F250" i="2"/>
  <c r="F260" i="2"/>
  <c r="F269" i="2"/>
  <c r="F278" i="2"/>
  <c r="F287" i="2"/>
  <c r="F296" i="2"/>
  <c r="F305" i="2"/>
  <c r="F314" i="2"/>
  <c r="F324" i="2"/>
  <c r="F333" i="2"/>
  <c r="F342" i="2"/>
  <c r="F351" i="2"/>
  <c r="F360" i="2"/>
  <c r="F369" i="2"/>
  <c r="F378" i="2"/>
  <c r="F388" i="2"/>
  <c r="F397" i="2"/>
  <c r="F406" i="2"/>
  <c r="F415" i="2"/>
  <c r="F423" i="2"/>
  <c r="F431" i="2"/>
  <c r="F439" i="2"/>
  <c r="F447" i="2"/>
  <c r="F455" i="2"/>
  <c r="F463" i="2"/>
  <c r="F471" i="2"/>
  <c r="F479" i="2"/>
  <c r="F487" i="2"/>
  <c r="F495" i="2"/>
  <c r="F98" i="2"/>
  <c r="F106" i="2"/>
  <c r="F82" i="2"/>
  <c r="F90" i="2"/>
  <c r="F1408" i="2"/>
  <c r="F1386" i="2"/>
  <c r="F1353" i="2"/>
  <c r="F1279" i="2"/>
  <c r="F1018" i="2"/>
  <c r="F1030" i="2"/>
  <c r="F640" i="2"/>
  <c r="F650" i="2"/>
  <c r="F661" i="2"/>
  <c r="F672" i="2"/>
  <c r="F682" i="2"/>
  <c r="F693" i="2"/>
  <c r="F704" i="2"/>
  <c r="F714" i="2"/>
  <c r="F725" i="2"/>
  <c r="F736" i="2"/>
  <c r="F746" i="2"/>
  <c r="F757" i="2"/>
  <c r="F768" i="2"/>
  <c r="F778" i="2"/>
  <c r="F788" i="2"/>
  <c r="F797" i="2"/>
  <c r="F807" i="2"/>
  <c r="F816" i="2"/>
  <c r="F825" i="2"/>
  <c r="F834" i="2"/>
  <c r="F843" i="2"/>
  <c r="F852" i="2"/>
  <c r="F861" i="2"/>
  <c r="F871" i="2"/>
  <c r="F880" i="2"/>
  <c r="F889" i="2"/>
  <c r="F898" i="2"/>
  <c r="F907" i="2"/>
  <c r="F916" i="2"/>
  <c r="F616" i="2"/>
  <c r="F626" i="2"/>
  <c r="F563" i="2"/>
  <c r="F572" i="2"/>
  <c r="F581" i="2"/>
  <c r="F590" i="2"/>
  <c r="F508" i="2"/>
  <c r="F517" i="2"/>
  <c r="F527" i="2"/>
  <c r="F197" i="2"/>
  <c r="F206" i="2"/>
  <c r="F215" i="2"/>
  <c r="F224" i="2"/>
  <c r="F233" i="2"/>
  <c r="F242" i="2"/>
  <c r="F252" i="2"/>
  <c r="F261" i="2"/>
  <c r="F270" i="2"/>
  <c r="F279" i="2"/>
  <c r="F288" i="2"/>
  <c r="F297" i="2"/>
  <c r="F306" i="2"/>
  <c r="F316" i="2"/>
  <c r="F325" i="2"/>
  <c r="F334" i="2"/>
  <c r="F343" i="2"/>
  <c r="F352" i="2"/>
  <c r="F361" i="2"/>
  <c r="F370" i="2"/>
  <c r="F380" i="2"/>
  <c r="F389" i="2"/>
  <c r="F398" i="2"/>
  <c r="F407" i="2"/>
  <c r="F416" i="2"/>
  <c r="F424" i="2"/>
  <c r="F432" i="2"/>
  <c r="F440" i="2"/>
  <c r="F448" i="2"/>
  <c r="F456" i="2"/>
  <c r="F464" i="2"/>
  <c r="F472" i="2"/>
  <c r="F480" i="2"/>
  <c r="F488" i="2"/>
  <c r="F496" i="2"/>
  <c r="F99" i="2"/>
  <c r="F107" i="2"/>
  <c r="F83" i="2"/>
  <c r="F91" i="2"/>
  <c r="F1300" i="2"/>
  <c r="F1409" i="2"/>
  <c r="F1387" i="2"/>
  <c r="F1354" i="2"/>
  <c r="F1043" i="2"/>
  <c r="F1019" i="2"/>
  <c r="F631" i="2"/>
  <c r="F641" i="2"/>
  <c r="F651" i="2"/>
  <c r="F663" i="2"/>
  <c r="F673" i="2"/>
  <c r="F683" i="2"/>
  <c r="F695" i="2"/>
  <c r="F705" i="2"/>
  <c r="F715" i="2"/>
  <c r="F727" i="2"/>
  <c r="F737" i="2"/>
  <c r="F747" i="2"/>
  <c r="F759" i="2"/>
  <c r="F769" i="2"/>
  <c r="F779" i="2"/>
  <c r="F789" i="2"/>
  <c r="F799" i="2"/>
  <c r="F808" i="2"/>
  <c r="F817" i="2"/>
  <c r="F826" i="2"/>
  <c r="F835" i="2"/>
  <c r="F844" i="2"/>
  <c r="F853" i="2"/>
  <c r="F863" i="2"/>
  <c r="F872" i="2"/>
  <c r="F881" i="2"/>
  <c r="F890" i="2"/>
  <c r="F899" i="2"/>
  <c r="F908" i="2"/>
  <c r="F917" i="2"/>
  <c r="F618" i="2"/>
  <c r="F627" i="2"/>
  <c r="F564" i="2"/>
  <c r="F573" i="2"/>
  <c r="F582" i="2"/>
  <c r="F542" i="2"/>
  <c r="F509" i="2"/>
  <c r="F519" i="2"/>
  <c r="F189" i="2"/>
  <c r="F198" i="2"/>
  <c r="F207" i="2"/>
  <c r="F216" i="2"/>
  <c r="F225" i="2"/>
  <c r="F234" i="2"/>
  <c r="F244" i="2"/>
  <c r="F253" i="2"/>
  <c r="F262" i="2"/>
  <c r="F271" i="2"/>
  <c r="F280" i="2"/>
  <c r="F289" i="2"/>
  <c r="F298" i="2"/>
  <c r="F308" i="2"/>
  <c r="F317" i="2"/>
  <c r="F326" i="2"/>
  <c r="F335" i="2"/>
  <c r="F344" i="2"/>
  <c r="F353" i="2"/>
  <c r="F362" i="2"/>
  <c r="F372" i="2"/>
  <c r="F381" i="2"/>
  <c r="F390" i="2"/>
  <c r="F399" i="2"/>
  <c r="F408" i="2"/>
  <c r="F417" i="2"/>
  <c r="F425" i="2"/>
  <c r="F433" i="2"/>
  <c r="F441" i="2"/>
  <c r="F449" i="2"/>
  <c r="F457" i="2"/>
  <c r="F465" i="2"/>
  <c r="F473" i="2"/>
  <c r="F481" i="2"/>
  <c r="F489" i="2"/>
  <c r="F497" i="2"/>
  <c r="F100" i="2"/>
  <c r="F76" i="2"/>
  <c r="F84" i="2"/>
  <c r="F92" i="2"/>
  <c r="F1411" i="2"/>
  <c r="F1389" i="2"/>
  <c r="F1355" i="2"/>
  <c r="F1044" i="2"/>
  <c r="F1020" i="2"/>
  <c r="F632" i="2"/>
  <c r="F642" i="2"/>
  <c r="F653" i="2"/>
  <c r="F664" i="2"/>
  <c r="F674" i="2"/>
  <c r="F685" i="2"/>
  <c r="F696" i="2"/>
  <c r="F706" i="2"/>
  <c r="F717" i="2"/>
  <c r="F728" i="2"/>
  <c r="F738" i="2"/>
  <c r="F749" i="2"/>
  <c r="F760" i="2"/>
  <c r="F770" i="2"/>
  <c r="F781" i="2"/>
  <c r="F791" i="2"/>
  <c r="F800" i="2"/>
  <c r="F809" i="2"/>
  <c r="F818" i="2"/>
  <c r="F827" i="2"/>
  <c r="F836" i="2"/>
  <c r="F845" i="2"/>
  <c r="F855" i="2"/>
  <c r="F864" i="2"/>
  <c r="F873" i="2"/>
  <c r="F882" i="2"/>
  <c r="F891" i="2"/>
  <c r="F900" i="2"/>
  <c r="F909" i="2"/>
  <c r="F919" i="2"/>
  <c r="F619" i="2"/>
  <c r="F628" i="2"/>
  <c r="F565" i="2"/>
  <c r="F574" i="2"/>
  <c r="F583" i="2"/>
  <c r="F543" i="2"/>
  <c r="F511" i="2"/>
  <c r="F520" i="2"/>
  <c r="F190" i="2"/>
  <c r="F199" i="2"/>
  <c r="F208" i="2"/>
  <c r="F217" i="2"/>
  <c r="F226" i="2"/>
  <c r="F236" i="2"/>
  <c r="F245" i="2"/>
  <c r="F254" i="2"/>
  <c r="F263" i="2"/>
  <c r="F272" i="2"/>
  <c r="F281" i="2"/>
  <c r="F290" i="2"/>
  <c r="F300" i="2"/>
  <c r="F309" i="2"/>
  <c r="F318" i="2"/>
  <c r="F327" i="2"/>
  <c r="F336" i="2"/>
  <c r="F345" i="2"/>
  <c r="F354" i="2"/>
  <c r="F364" i="2"/>
  <c r="F373" i="2"/>
  <c r="F382" i="2"/>
  <c r="F391" i="2"/>
  <c r="F400" i="2"/>
  <c r="F409" i="2"/>
  <c r="F418" i="2"/>
  <c r="F426" i="2"/>
  <c r="F434" i="2"/>
  <c r="F442" i="2"/>
  <c r="F450" i="2"/>
  <c r="F458" i="2"/>
  <c r="F466" i="2"/>
  <c r="F474" i="2"/>
  <c r="F482" i="2"/>
  <c r="F490" i="2"/>
  <c r="F498" i="2"/>
  <c r="F101" i="2"/>
  <c r="F77" i="2"/>
  <c r="F85" i="2"/>
  <c r="F93" i="2"/>
  <c r="F1681" i="2"/>
  <c r="F1415" i="2"/>
  <c r="F1393" i="2"/>
  <c r="F1356" i="2"/>
  <c r="F1045" i="2"/>
  <c r="F1024" i="2"/>
  <c r="F633" i="2"/>
  <c r="F643" i="2"/>
  <c r="F655" i="2"/>
  <c r="F665" i="2"/>
  <c r="F675" i="2"/>
  <c r="F687" i="2"/>
  <c r="F697" i="2"/>
  <c r="F707" i="2"/>
  <c r="F719" i="2"/>
  <c r="F729" i="2"/>
  <c r="F739" i="2"/>
  <c r="F751" i="2"/>
  <c r="F761" i="2"/>
  <c r="F771" i="2"/>
  <c r="F783" i="2"/>
  <c r="F792" i="2"/>
  <c r="F801" i="2"/>
  <c r="F810" i="2"/>
  <c r="F819" i="2"/>
  <c r="F828" i="2"/>
  <c r="F837" i="2"/>
  <c r="F847" i="2"/>
  <c r="F856" i="2"/>
  <c r="F865" i="2"/>
  <c r="F874" i="2"/>
  <c r="F883" i="2"/>
  <c r="F892" i="2"/>
  <c r="F901" i="2"/>
  <c r="F911" i="2"/>
  <c r="F920" i="2"/>
  <c r="F620" i="2"/>
  <c r="F629" i="2"/>
  <c r="F566" i="2"/>
  <c r="F575" i="2"/>
  <c r="F584" i="2"/>
  <c r="F545" i="2"/>
  <c r="F512" i="2"/>
  <c r="F521" i="2"/>
  <c r="F191" i="2"/>
  <c r="F200" i="2"/>
  <c r="F209" i="2"/>
  <c r="F218" i="2"/>
  <c r="F228" i="2"/>
  <c r="F237" i="2"/>
  <c r="F246" i="2"/>
  <c r="F255" i="2"/>
  <c r="F264" i="2"/>
  <c r="F273" i="2"/>
  <c r="F282" i="2"/>
  <c r="F292" i="2"/>
  <c r="F301" i="2"/>
  <c r="F310" i="2"/>
  <c r="F319" i="2"/>
  <c r="F328" i="2"/>
  <c r="F337" i="2"/>
  <c r="F346" i="2"/>
  <c r="F356" i="2"/>
  <c r="F365" i="2"/>
  <c r="F374" i="2"/>
  <c r="F383" i="2"/>
  <c r="F392" i="2"/>
  <c r="F401" i="2"/>
  <c r="F410" i="2"/>
  <c r="F419" i="2"/>
  <c r="F427" i="2"/>
  <c r="F435" i="2"/>
  <c r="F443" i="2"/>
  <c r="F451" i="2"/>
  <c r="F459" i="2"/>
  <c r="F467" i="2"/>
  <c r="F475" i="2"/>
  <c r="F483" i="2"/>
  <c r="F491" i="2"/>
  <c r="F499" i="2"/>
  <c r="F102" i="2"/>
  <c r="F78" i="2"/>
  <c r="F86" i="2"/>
  <c r="F94" i="2"/>
  <c r="F1400" i="2"/>
  <c r="F1416" i="2"/>
  <c r="F1394" i="2"/>
  <c r="F1275" i="2"/>
  <c r="F1046" i="2"/>
  <c r="F1025" i="2"/>
  <c r="F634" i="2"/>
  <c r="F645" i="2"/>
  <c r="F656" i="2"/>
  <c r="F666" i="2"/>
  <c r="F677" i="2"/>
  <c r="F688" i="2"/>
  <c r="F698" i="2"/>
  <c r="F709" i="2"/>
  <c r="F720" i="2"/>
  <c r="F730" i="2"/>
  <c r="F741" i="2"/>
  <c r="F752" i="2"/>
  <c r="F762" i="2"/>
  <c r="F1047" i="2"/>
  <c r="F699" i="2"/>
  <c r="F775" i="2"/>
  <c r="F812" i="2"/>
  <c r="F849" i="2"/>
  <c r="F885" i="2"/>
  <c r="F922" i="2"/>
  <c r="F578" i="2"/>
  <c r="F523" i="2"/>
  <c r="F221" i="2"/>
  <c r="F257" i="2"/>
  <c r="F294" i="2"/>
  <c r="F330" i="2"/>
  <c r="F367" i="2"/>
  <c r="F404" i="2"/>
  <c r="F437" i="2"/>
  <c r="F469" i="2"/>
  <c r="F501" i="2"/>
  <c r="F96" i="2"/>
  <c r="F1026" i="2"/>
  <c r="F711" i="2"/>
  <c r="F784" i="2"/>
  <c r="F820" i="2"/>
  <c r="F857" i="2"/>
  <c r="F893" i="2"/>
  <c r="F621" i="2"/>
  <c r="F586" i="2"/>
  <c r="F192" i="2"/>
  <c r="F229" i="2"/>
  <c r="F265" i="2"/>
  <c r="F302" i="2"/>
  <c r="F338" i="2"/>
  <c r="F375" i="2"/>
  <c r="F412" i="2"/>
  <c r="F444" i="2"/>
  <c r="F476" i="2"/>
  <c r="F103" i="2"/>
  <c r="F1720" i="2"/>
  <c r="F1082" i="2"/>
  <c r="F1691" i="2"/>
  <c r="F1699" i="2"/>
  <c r="F1707" i="2"/>
  <c r="F1638" i="2"/>
  <c r="F1646" i="2"/>
  <c r="F1654" i="2"/>
  <c r="F1662" i="2"/>
  <c r="F1457" i="2"/>
  <c r="F1465" i="2"/>
  <c r="F1473" i="2"/>
  <c r="F1481" i="2"/>
  <c r="F1489" i="2"/>
  <c r="F1497" i="2"/>
  <c r="F1505" i="2"/>
  <c r="F1513" i="2"/>
  <c r="F1521" i="2"/>
  <c r="F1529" i="2"/>
  <c r="F1537" i="2"/>
  <c r="F1545" i="2"/>
  <c r="F1553" i="2"/>
  <c r="F1561" i="2"/>
  <c r="F1569" i="2"/>
  <c r="F1577" i="2"/>
  <c r="F1585" i="2"/>
  <c r="F1593" i="2"/>
  <c r="F1601" i="2"/>
  <c r="F1609" i="2"/>
  <c r="F1617" i="2"/>
  <c r="F1625" i="2"/>
  <c r="F1456" i="2"/>
  <c r="F1247" i="2"/>
  <c r="F1255" i="2"/>
  <c r="F1263" i="2"/>
  <c r="F1271" i="2"/>
  <c r="F1289" i="2"/>
  <c r="F1297" i="2"/>
  <c r="F1306" i="2"/>
  <c r="F1314" i="2"/>
  <c r="F1322" i="2"/>
  <c r="F1330" i="2"/>
  <c r="F1338" i="2"/>
  <c r="F1346" i="2"/>
  <c r="F1365" i="2"/>
  <c r="F1373" i="2"/>
  <c r="F1381" i="2"/>
  <c r="F1425" i="2"/>
  <c r="F1434" i="2"/>
  <c r="F1442" i="2"/>
  <c r="F930" i="2"/>
  <c r="F938" i="2"/>
  <c r="F946" i="2"/>
  <c r="F954" i="2"/>
  <c r="F962" i="2"/>
  <c r="F970" i="2"/>
  <c r="F978" i="2"/>
  <c r="F986" i="2"/>
  <c r="F994" i="2"/>
  <c r="F1002" i="2"/>
  <c r="F1010" i="2"/>
  <c r="F1033" i="2"/>
  <c r="F1041" i="2"/>
  <c r="F1058" i="2"/>
  <c r="F1066" i="2"/>
  <c r="F1074" i="2"/>
  <c r="F1083" i="2"/>
  <c r="F635" i="2"/>
  <c r="F721" i="2"/>
  <c r="F785" i="2"/>
  <c r="F821" i="2"/>
  <c r="F858" i="2"/>
  <c r="F895" i="2"/>
  <c r="F622" i="2"/>
  <c r="F587" i="2"/>
  <c r="F193" i="2"/>
  <c r="F230" i="2"/>
  <c r="F266" i="2"/>
  <c r="F303" i="2"/>
  <c r="F340" i="2"/>
  <c r="F376" i="2"/>
  <c r="F413" i="2"/>
  <c r="F445" i="2"/>
  <c r="F477" i="2"/>
  <c r="F104" i="2"/>
  <c r="F647" i="2"/>
  <c r="F731" i="2"/>
  <c r="F793" i="2"/>
  <c r="F829" i="2"/>
  <c r="F866" i="2"/>
  <c r="F903" i="2"/>
  <c r="F630" i="2"/>
  <c r="F546" i="2"/>
  <c r="F201" i="2"/>
  <c r="F238" i="2"/>
  <c r="F274" i="2"/>
  <c r="F311" i="2"/>
  <c r="F348" i="2"/>
  <c r="F384" i="2"/>
  <c r="F420" i="2"/>
  <c r="F452" i="2"/>
  <c r="F484" i="2"/>
  <c r="F79" i="2"/>
  <c r="F1401" i="2"/>
  <c r="F657" i="2"/>
  <c r="F743" i="2"/>
  <c r="F794" i="2"/>
  <c r="F831" i="2"/>
  <c r="F867" i="2"/>
  <c r="F904" i="2"/>
  <c r="F559" i="2"/>
  <c r="F547" i="2"/>
  <c r="F202" i="2"/>
  <c r="F239" i="2"/>
  <c r="F276" i="2"/>
  <c r="F312" i="2"/>
  <c r="F349" i="2"/>
  <c r="F385" i="2"/>
  <c r="F421" i="2"/>
  <c r="F453" i="2"/>
  <c r="F485" i="2"/>
  <c r="F80" i="2"/>
  <c r="F1417" i="2"/>
  <c r="F667" i="2"/>
  <c r="F753" i="2"/>
  <c r="F802" i="2"/>
  <c r="F839" i="2"/>
  <c r="F875" i="2"/>
  <c r="F912" i="2"/>
  <c r="F567" i="2"/>
  <c r="F513" i="2"/>
  <c r="F210" i="2"/>
  <c r="F247" i="2"/>
  <c r="F284" i="2"/>
  <c r="F320" i="2"/>
  <c r="F357" i="2"/>
  <c r="F393" i="2"/>
  <c r="F428" i="2"/>
  <c r="F1395" i="2"/>
  <c r="F679" i="2"/>
  <c r="F763" i="2"/>
  <c r="F803" i="2"/>
  <c r="F840" i="2"/>
  <c r="F876" i="2"/>
  <c r="F913" i="2"/>
  <c r="F568" i="2"/>
  <c r="F514" i="2"/>
  <c r="F212" i="2"/>
  <c r="F248" i="2"/>
  <c r="F285" i="2"/>
  <c r="F321" i="2"/>
  <c r="F358" i="2"/>
  <c r="F394" i="2"/>
  <c r="F429" i="2"/>
  <c r="F461" i="2"/>
  <c r="F493" i="2"/>
  <c r="F88" i="2"/>
  <c r="F848" i="2"/>
  <c r="F329" i="2"/>
  <c r="F87" i="2"/>
  <c r="F1633" i="2"/>
  <c r="F1692" i="2"/>
  <c r="F1701" i="2"/>
  <c r="F1676" i="2"/>
  <c r="F1642" i="2"/>
  <c r="F1651" i="2"/>
  <c r="F1660" i="2"/>
  <c r="F1637" i="2"/>
  <c r="F1466" i="2"/>
  <c r="F1475" i="2"/>
  <c r="F1484" i="2"/>
  <c r="F1493" i="2"/>
  <c r="F1502" i="2"/>
  <c r="F1511" i="2"/>
  <c r="F1520" i="2"/>
  <c r="F1530" i="2"/>
  <c r="F1539" i="2"/>
  <c r="F1548" i="2"/>
  <c r="F1557" i="2"/>
  <c r="F1566" i="2"/>
  <c r="F1575" i="2"/>
  <c r="F1584" i="2"/>
  <c r="F1594" i="2"/>
  <c r="F1603" i="2"/>
  <c r="F1612" i="2"/>
  <c r="F1621" i="2"/>
  <c r="F1630" i="2"/>
  <c r="F1245" i="2"/>
  <c r="F1254" i="2"/>
  <c r="F1264" i="2"/>
  <c r="F1283" i="2"/>
  <c r="F1292" i="2"/>
  <c r="F1302" i="2"/>
  <c r="F1311" i="2"/>
  <c r="F1320" i="2"/>
  <c r="F1329" i="2"/>
  <c r="F1339" i="2"/>
  <c r="F1359" i="2"/>
  <c r="F1368" i="2"/>
  <c r="F1377" i="2"/>
  <c r="F1422" i="2"/>
  <c r="F1432" i="2"/>
  <c r="F1441" i="2"/>
  <c r="F931" i="2"/>
  <c r="F940" i="2"/>
  <c r="F949" i="2"/>
  <c r="F958" i="2"/>
  <c r="F967" i="2"/>
  <c r="F976" i="2"/>
  <c r="F985" i="2"/>
  <c r="F995" i="2"/>
  <c r="F1004" i="2"/>
  <c r="F1013" i="2"/>
  <c r="F1037" i="2"/>
  <c r="F1055" i="2"/>
  <c r="F1064" i="2"/>
  <c r="F1073" i="2"/>
  <c r="F1084" i="2"/>
  <c r="F1092" i="2"/>
  <c r="F1100" i="2"/>
  <c r="F1108" i="2"/>
  <c r="F1116" i="2"/>
  <c r="F1124" i="2"/>
  <c r="F1132" i="2"/>
  <c r="F1140" i="2"/>
  <c r="F1148" i="2"/>
  <c r="F1156" i="2"/>
  <c r="F1164" i="2"/>
  <c r="F1172" i="2"/>
  <c r="F1180" i="2"/>
  <c r="F1188" i="2"/>
  <c r="F1196" i="2"/>
  <c r="F1205" i="2"/>
  <c r="F1213" i="2"/>
  <c r="F1221" i="2"/>
  <c r="F1229" i="2"/>
  <c r="F530" i="2"/>
  <c r="F538" i="2"/>
  <c r="F553" i="2"/>
  <c r="F593" i="2"/>
  <c r="F601" i="2"/>
  <c r="F609" i="2"/>
  <c r="F8" i="2"/>
  <c r="F16" i="2"/>
  <c r="F24" i="2"/>
  <c r="F32" i="2"/>
  <c r="F40" i="2"/>
  <c r="F48" i="2"/>
  <c r="F56" i="2"/>
  <c r="F64" i="2"/>
  <c r="F72" i="2"/>
  <c r="F112" i="2"/>
  <c r="F120" i="2"/>
  <c r="F128" i="2"/>
  <c r="F136" i="2"/>
  <c r="F144" i="2"/>
  <c r="F152" i="2"/>
  <c r="F160" i="2"/>
  <c r="F168" i="2"/>
  <c r="F176" i="2"/>
  <c r="F184" i="2"/>
  <c r="F1719" i="2"/>
  <c r="F884" i="2"/>
  <c r="F366" i="2"/>
  <c r="F95" i="2"/>
  <c r="F1708" i="2"/>
  <c r="F1693" i="2"/>
  <c r="F1702" i="2"/>
  <c r="F1677" i="2"/>
  <c r="F1643" i="2"/>
  <c r="F1652" i="2"/>
  <c r="F1661" i="2"/>
  <c r="F1458" i="2"/>
  <c r="F1467" i="2"/>
  <c r="F1476" i="2"/>
  <c r="F1485" i="2"/>
  <c r="F1494" i="2"/>
  <c r="F1503" i="2"/>
  <c r="F1512" i="2"/>
  <c r="F1522" i="2"/>
  <c r="F1531" i="2"/>
  <c r="F1540" i="2"/>
  <c r="F1549" i="2"/>
  <c r="F1558" i="2"/>
  <c r="F1567" i="2"/>
  <c r="F1576" i="2"/>
  <c r="F1586" i="2"/>
  <c r="F1595" i="2"/>
  <c r="F1604" i="2"/>
  <c r="F1613" i="2"/>
  <c r="F1622" i="2"/>
  <c r="F1631" i="2"/>
  <c r="F1246" i="2"/>
  <c r="F1256" i="2"/>
  <c r="F1265" i="2"/>
  <c r="F1284" i="2"/>
  <c r="F1293" i="2"/>
  <c r="F1303" i="2"/>
  <c r="F1312" i="2"/>
  <c r="F1321" i="2"/>
  <c r="F1331" i="2"/>
  <c r="F1340" i="2"/>
  <c r="F1360" i="2"/>
  <c r="F1369" i="2"/>
  <c r="F1378" i="2"/>
  <c r="F1423" i="2"/>
  <c r="F1433" i="2"/>
  <c r="F1443" i="2"/>
  <c r="F932" i="2"/>
  <c r="F941" i="2"/>
  <c r="F950" i="2"/>
  <c r="F959" i="2"/>
  <c r="F968" i="2"/>
  <c r="F977" i="2"/>
  <c r="F987" i="2"/>
  <c r="F996" i="2"/>
  <c r="F1005" i="2"/>
  <c r="F1014" i="2"/>
  <c r="F1038" i="2"/>
  <c r="F1056" i="2"/>
  <c r="F1065" i="2"/>
  <c r="F1075" i="2"/>
  <c r="F1085" i="2"/>
  <c r="F1093" i="2"/>
  <c r="F1101" i="2"/>
  <c r="F1109" i="2"/>
  <c r="F1117" i="2"/>
  <c r="F1125" i="2"/>
  <c r="F1133" i="2"/>
  <c r="F1141" i="2"/>
  <c r="F1149" i="2"/>
  <c r="F1157" i="2"/>
  <c r="F1165" i="2"/>
  <c r="F1173" i="2"/>
  <c r="F1181" i="2"/>
  <c r="F1189" i="2"/>
  <c r="F1197" i="2"/>
  <c r="F1206" i="2"/>
  <c r="F1214" i="2"/>
  <c r="F1222" i="2"/>
  <c r="F1230" i="2"/>
  <c r="F531" i="2"/>
  <c r="F539" i="2"/>
  <c r="F554" i="2"/>
  <c r="F594" i="2"/>
  <c r="F602" i="2"/>
  <c r="F610" i="2"/>
  <c r="F921" i="2"/>
  <c r="F402" i="2"/>
  <c r="F1725" i="2"/>
  <c r="F1678" i="2"/>
  <c r="F1694" i="2"/>
  <c r="F1703" i="2"/>
  <c r="F1679" i="2"/>
  <c r="F1644" i="2"/>
  <c r="F1653" i="2"/>
  <c r="F1663" i="2"/>
  <c r="F1459" i="2"/>
  <c r="F1468" i="2"/>
  <c r="F1477" i="2"/>
  <c r="F1486" i="2"/>
  <c r="F1495" i="2"/>
  <c r="F1504" i="2"/>
  <c r="F1514" i="2"/>
  <c r="F1523" i="2"/>
  <c r="F1532" i="2"/>
  <c r="F1541" i="2"/>
  <c r="F1550" i="2"/>
  <c r="F1559" i="2"/>
  <c r="F1568" i="2"/>
  <c r="F1578" i="2"/>
  <c r="F1587" i="2"/>
  <c r="F1596" i="2"/>
  <c r="F1605" i="2"/>
  <c r="F1614" i="2"/>
  <c r="F1623" i="2"/>
  <c r="F1632" i="2"/>
  <c r="F1248" i="2"/>
  <c r="F1257" i="2"/>
  <c r="F1266" i="2"/>
  <c r="F1285" i="2"/>
  <c r="F1294" i="2"/>
  <c r="F1304" i="2"/>
  <c r="F1313" i="2"/>
  <c r="F1323" i="2"/>
  <c r="F1332" i="2"/>
  <c r="F1341" i="2"/>
  <c r="F1361" i="2"/>
  <c r="F1370" i="2"/>
  <c r="F1379" i="2"/>
  <c r="F1424" i="2"/>
  <c r="F1435" i="2"/>
  <c r="F1444" i="2"/>
  <c r="F933" i="2"/>
  <c r="F942" i="2"/>
  <c r="F951" i="2"/>
  <c r="F960" i="2"/>
  <c r="F969" i="2"/>
  <c r="F979" i="2"/>
  <c r="F988" i="2"/>
  <c r="F997" i="2"/>
  <c r="F1006" i="2"/>
  <c r="F1015" i="2"/>
  <c r="F1039" i="2"/>
  <c r="F1057" i="2"/>
  <c r="F1067" i="2"/>
  <c r="F1076" i="2"/>
  <c r="F1086" i="2"/>
  <c r="F1094" i="2"/>
  <c r="F1102" i="2"/>
  <c r="F1110" i="2"/>
  <c r="F1118" i="2"/>
  <c r="F1126" i="2"/>
  <c r="F1134" i="2"/>
  <c r="F1142" i="2"/>
  <c r="F1150" i="2"/>
  <c r="F1158" i="2"/>
  <c r="F1166" i="2"/>
  <c r="F1174" i="2"/>
  <c r="F1182" i="2"/>
  <c r="F1190" i="2"/>
  <c r="F1198" i="2"/>
  <c r="F1207" i="2"/>
  <c r="F1215" i="2"/>
  <c r="F1223" i="2"/>
  <c r="F1231" i="2"/>
  <c r="F532" i="2"/>
  <c r="F540" i="2"/>
  <c r="F555" i="2"/>
  <c r="F595" i="2"/>
  <c r="F603" i="2"/>
  <c r="F611" i="2"/>
  <c r="F576" i="2"/>
  <c r="F436" i="2"/>
  <c r="F1201" i="2"/>
  <c r="F1695" i="2"/>
  <c r="F1704" i="2"/>
  <c r="F1680" i="2"/>
  <c r="F1645" i="2"/>
  <c r="F1655" i="2"/>
  <c r="F1664" i="2"/>
  <c r="F1460" i="2"/>
  <c r="F1469" i="2"/>
  <c r="F1478" i="2"/>
  <c r="F1487" i="2"/>
  <c r="F1496" i="2"/>
  <c r="F1506" i="2"/>
  <c r="F1515" i="2"/>
  <c r="F1524" i="2"/>
  <c r="F1533" i="2"/>
  <c r="F1542" i="2"/>
  <c r="F1551" i="2"/>
  <c r="F1560" i="2"/>
  <c r="F1570" i="2"/>
  <c r="F1579" i="2"/>
  <c r="F1588" i="2"/>
  <c r="F1597" i="2"/>
  <c r="F1606" i="2"/>
  <c r="F1615" i="2"/>
  <c r="F1624" i="2"/>
  <c r="F1240" i="2"/>
  <c r="F1249" i="2"/>
  <c r="F1258" i="2"/>
  <c r="F1267" i="2"/>
  <c r="F1286" i="2"/>
  <c r="F1295" i="2"/>
  <c r="F1305" i="2"/>
  <c r="F1315" i="2"/>
  <c r="F1324" i="2"/>
  <c r="F1333" i="2"/>
  <c r="F1342" i="2"/>
  <c r="F1362" i="2"/>
  <c r="F1371" i="2"/>
  <c r="F1380" i="2"/>
  <c r="F1427" i="2"/>
  <c r="F1436" i="2"/>
  <c r="F1445" i="2"/>
  <c r="F934" i="2"/>
  <c r="F943" i="2"/>
  <c r="F952" i="2"/>
  <c r="F961" i="2"/>
  <c r="F971" i="2"/>
  <c r="F980" i="2"/>
  <c r="F989" i="2"/>
  <c r="F998" i="2"/>
  <c r="F1007" i="2"/>
  <c r="F1016" i="2"/>
  <c r="F1040" i="2"/>
  <c r="F1059" i="2"/>
  <c r="F1068" i="2"/>
  <c r="F1077" i="2"/>
  <c r="F1276" i="2"/>
  <c r="F522" i="2"/>
  <c r="F460" i="2"/>
  <c r="F502" i="2"/>
  <c r="F1730" i="2"/>
  <c r="F1687" i="2"/>
  <c r="F1696" i="2"/>
  <c r="F1705" i="2"/>
  <c r="F1673" i="2"/>
  <c r="F1647" i="2"/>
  <c r="F1656" i="2"/>
  <c r="F1665" i="2"/>
  <c r="F1461" i="2"/>
  <c r="F1470" i="2"/>
  <c r="F1479" i="2"/>
  <c r="F1488" i="2"/>
  <c r="F1498" i="2"/>
  <c r="F1507" i="2"/>
  <c r="F1516" i="2"/>
  <c r="F1525" i="2"/>
  <c r="F1534" i="2"/>
  <c r="F1543" i="2"/>
  <c r="F1552" i="2"/>
  <c r="F1562" i="2"/>
  <c r="F1571" i="2"/>
  <c r="F1580" i="2"/>
  <c r="F1589" i="2"/>
  <c r="F1598" i="2"/>
  <c r="F1607" i="2"/>
  <c r="F1616" i="2"/>
  <c r="F1626" i="2"/>
  <c r="F1241" i="2"/>
  <c r="F1250" i="2"/>
  <c r="F1259" i="2"/>
  <c r="F1268" i="2"/>
  <c r="F1287" i="2"/>
  <c r="F1296" i="2"/>
  <c r="F1307" i="2"/>
  <c r="F1316" i="2"/>
  <c r="F1325" i="2"/>
  <c r="F1334" i="2"/>
  <c r="F1343" i="2"/>
  <c r="F1363" i="2"/>
  <c r="F1372" i="2"/>
  <c r="F1396" i="2"/>
  <c r="F1428" i="2"/>
  <c r="F1437" i="2"/>
  <c r="F1446" i="2"/>
  <c r="F935" i="2"/>
  <c r="F944" i="2"/>
  <c r="F953" i="2"/>
  <c r="F963" i="2"/>
  <c r="F972" i="2"/>
  <c r="F981" i="2"/>
  <c r="F990" i="2"/>
  <c r="F999" i="2"/>
  <c r="F1008" i="2"/>
  <c r="F1032" i="2"/>
  <c r="F1042" i="2"/>
  <c r="F1060" i="2"/>
  <c r="F1069" i="2"/>
  <c r="F1078" i="2"/>
  <c r="F1088" i="2"/>
  <c r="F1096" i="2"/>
  <c r="F1104" i="2"/>
  <c r="F1112" i="2"/>
  <c r="F1120" i="2"/>
  <c r="F1128" i="2"/>
  <c r="F1136" i="2"/>
  <c r="F1144" i="2"/>
  <c r="F1152" i="2"/>
  <c r="F1160" i="2"/>
  <c r="F1168" i="2"/>
  <c r="F1176" i="2"/>
  <c r="F1184" i="2"/>
  <c r="F1192" i="2"/>
  <c r="F1200" i="2"/>
  <c r="F1209" i="2"/>
  <c r="F1217" i="2"/>
  <c r="F1225" i="2"/>
  <c r="F1233" i="2"/>
  <c r="F534" i="2"/>
  <c r="F549" i="2"/>
  <c r="F557" i="2"/>
  <c r="F597" i="2"/>
  <c r="F689" i="2"/>
  <c r="F220" i="2"/>
  <c r="F468" i="2"/>
  <c r="F925" i="2"/>
  <c r="F1669" i="2"/>
  <c r="F1688" i="2"/>
  <c r="F1697" i="2"/>
  <c r="F1706" i="2"/>
  <c r="F1639" i="2"/>
  <c r="F1648" i="2"/>
  <c r="F1657" i="2"/>
  <c r="F1666" i="2"/>
  <c r="F1462" i="2"/>
  <c r="F1471" i="2"/>
  <c r="F1480" i="2"/>
  <c r="F1490" i="2"/>
  <c r="F1499" i="2"/>
  <c r="F1508" i="2"/>
  <c r="F1517" i="2"/>
  <c r="F1526" i="2"/>
  <c r="F1535" i="2"/>
  <c r="F1544" i="2"/>
  <c r="F1554" i="2"/>
  <c r="F1563" i="2"/>
  <c r="F1572" i="2"/>
  <c r="F1581" i="2"/>
  <c r="F1590" i="2"/>
  <c r="F1599" i="2"/>
  <c r="F1608" i="2"/>
  <c r="F1618" i="2"/>
  <c r="F1627" i="2"/>
  <c r="F1242" i="2"/>
  <c r="F1251" i="2"/>
  <c r="F1260" i="2"/>
  <c r="F1269" i="2"/>
  <c r="F1288" i="2"/>
  <c r="F1298" i="2"/>
  <c r="F1308" i="2"/>
  <c r="F1317" i="2"/>
  <c r="F1326" i="2"/>
  <c r="F1335" i="2"/>
  <c r="F1344" i="2"/>
  <c r="F1364" i="2"/>
  <c r="F1374" i="2"/>
  <c r="F1397" i="2"/>
  <c r="F1429" i="2"/>
  <c r="F1438" i="2"/>
  <c r="F1447" i="2"/>
  <c r="F936" i="2"/>
  <c r="F945" i="2"/>
  <c r="F955" i="2"/>
  <c r="F964" i="2"/>
  <c r="F973" i="2"/>
  <c r="F982" i="2"/>
  <c r="F991" i="2"/>
  <c r="F1000" i="2"/>
  <c r="F1009" i="2"/>
  <c r="F1034" i="2"/>
  <c r="F1052" i="2"/>
  <c r="F1061" i="2"/>
  <c r="F773" i="2"/>
  <c r="F256" i="2"/>
  <c r="F492" i="2"/>
  <c r="F1235" i="2"/>
  <c r="F1698" i="2"/>
  <c r="F1658" i="2"/>
  <c r="F1482" i="2"/>
  <c r="F1518" i="2"/>
  <c r="F1555" i="2"/>
  <c r="F1591" i="2"/>
  <c r="F1628" i="2"/>
  <c r="F1270" i="2"/>
  <c r="F1318" i="2"/>
  <c r="F1366" i="2"/>
  <c r="F1439" i="2"/>
  <c r="F956" i="2"/>
  <c r="F992" i="2"/>
  <c r="F1053" i="2"/>
  <c r="F1080" i="2"/>
  <c r="F1098" i="2"/>
  <c r="F1114" i="2"/>
  <c r="F1130" i="2"/>
  <c r="F1146" i="2"/>
  <c r="F1162" i="2"/>
  <c r="F1178" i="2"/>
  <c r="F1194" i="2"/>
  <c r="F1211" i="2"/>
  <c r="F1227" i="2"/>
  <c r="F536" i="2"/>
  <c r="F591" i="2"/>
  <c r="F606" i="2"/>
  <c r="F9" i="2"/>
  <c r="F18" i="2"/>
  <c r="F27" i="2"/>
  <c r="F36" i="2"/>
  <c r="F45" i="2"/>
  <c r="F54" i="2"/>
  <c r="F63" i="2"/>
  <c r="F73" i="2"/>
  <c r="F114" i="2"/>
  <c r="F123" i="2"/>
  <c r="F132" i="2"/>
  <c r="F141" i="2"/>
  <c r="F150" i="2"/>
  <c r="F159" i="2"/>
  <c r="F169" i="2"/>
  <c r="F178" i="2"/>
  <c r="F187" i="2"/>
  <c r="F1739" i="2"/>
  <c r="E1750" i="2"/>
  <c r="F1729" i="2"/>
  <c r="F1745" i="2"/>
  <c r="F1452" i="2"/>
  <c r="F1700" i="2"/>
  <c r="F1659" i="2"/>
  <c r="F1483" i="2"/>
  <c r="F1519" i="2"/>
  <c r="F1556" i="2"/>
  <c r="F1592" i="2"/>
  <c r="F1629" i="2"/>
  <c r="F1272" i="2"/>
  <c r="F1319" i="2"/>
  <c r="F1367" i="2"/>
  <c r="F1440" i="2"/>
  <c r="F957" i="2"/>
  <c r="F993" i="2"/>
  <c r="F1054" i="2"/>
  <c r="F1081" i="2"/>
  <c r="F1099" i="2"/>
  <c r="F1115" i="2"/>
  <c r="F1131" i="2"/>
  <c r="F1147" i="2"/>
  <c r="F1163" i="2"/>
  <c r="F1179" i="2"/>
  <c r="F1195" i="2"/>
  <c r="F1212" i="2"/>
  <c r="F1228" i="2"/>
  <c r="F537" i="2"/>
  <c r="F592" i="2"/>
  <c r="F607" i="2"/>
  <c r="F10" i="2"/>
  <c r="F19" i="2"/>
  <c r="F28" i="2"/>
  <c r="F37" i="2"/>
  <c r="F46" i="2"/>
  <c r="F55" i="2"/>
  <c r="F65" i="2"/>
  <c r="F74" i="2"/>
  <c r="F115" i="2"/>
  <c r="F124" i="2"/>
  <c r="F133" i="2"/>
  <c r="F142" i="2"/>
  <c r="F151" i="2"/>
  <c r="F161" i="2"/>
  <c r="F170" i="2"/>
  <c r="F179" i="2"/>
  <c r="F188" i="2"/>
  <c r="F1734" i="2"/>
  <c r="F1735" i="2"/>
  <c r="F1674" i="2"/>
  <c r="F1667" i="2"/>
  <c r="F1491" i="2"/>
  <c r="F1527" i="2"/>
  <c r="F1564" i="2"/>
  <c r="F1600" i="2"/>
  <c r="F1243" i="2"/>
  <c r="F1290" i="2"/>
  <c r="F1327" i="2"/>
  <c r="F1375" i="2"/>
  <c r="F1448" i="2"/>
  <c r="F965" i="2"/>
  <c r="F1001" i="2"/>
  <c r="F1062" i="2"/>
  <c r="F1087" i="2"/>
  <c r="F1103" i="2"/>
  <c r="F1119" i="2"/>
  <c r="F1135" i="2"/>
  <c r="F1151" i="2"/>
  <c r="F1167" i="2"/>
  <c r="F1183" i="2"/>
  <c r="F1199" i="2"/>
  <c r="F1216" i="2"/>
  <c r="F1232" i="2"/>
  <c r="F541" i="2"/>
  <c r="F596" i="2"/>
  <c r="F608" i="2"/>
  <c r="F11" i="2"/>
  <c r="F20" i="2"/>
  <c r="F29" i="2"/>
  <c r="F38" i="2"/>
  <c r="F47" i="2"/>
  <c r="F57" i="2"/>
  <c r="F66" i="2"/>
  <c r="F75" i="2"/>
  <c r="F116" i="2"/>
  <c r="F125" i="2"/>
  <c r="F134" i="2"/>
  <c r="F143" i="2"/>
  <c r="F153" i="2"/>
  <c r="F162" i="2"/>
  <c r="F171" i="2"/>
  <c r="F180" i="2"/>
  <c r="F1724" i="2"/>
  <c r="F1718" i="2"/>
  <c r="F1686" i="2"/>
  <c r="F1690" i="2"/>
  <c r="F1510" i="2"/>
  <c r="F1262" i="2"/>
  <c r="F1431" i="2"/>
  <c r="F1036" i="2"/>
  <c r="F1145" i="2"/>
  <c r="F1210" i="2"/>
  <c r="F558" i="2"/>
  <c r="F17" i="2"/>
  <c r="F53" i="2"/>
  <c r="F113" i="2"/>
  <c r="F140" i="2"/>
  <c r="F177" i="2"/>
  <c r="F1741" i="2"/>
  <c r="F1675" i="2"/>
  <c r="F1668" i="2"/>
  <c r="F1492" i="2"/>
  <c r="F1528" i="2"/>
  <c r="F1565" i="2"/>
  <c r="F1602" i="2"/>
  <c r="F1244" i="2"/>
  <c r="F1291" i="2"/>
  <c r="F1328" i="2"/>
  <c r="F1376" i="2"/>
  <c r="F1449" i="2"/>
  <c r="F966" i="2"/>
  <c r="F1003" i="2"/>
  <c r="F1063" i="2"/>
  <c r="F1089" i="2"/>
  <c r="F1105" i="2"/>
  <c r="F1121" i="2"/>
  <c r="F1137" i="2"/>
  <c r="F1153" i="2"/>
  <c r="F1169" i="2"/>
  <c r="F1185" i="2"/>
  <c r="F1202" i="2"/>
  <c r="F1218" i="2"/>
  <c r="F1234" i="2"/>
  <c r="F550" i="2"/>
  <c r="F598" i="2"/>
  <c r="F612" i="2"/>
  <c r="F12" i="2"/>
  <c r="F21" i="2"/>
  <c r="F30" i="2"/>
  <c r="F39" i="2"/>
  <c r="F49" i="2"/>
  <c r="F58" i="2"/>
  <c r="F67" i="2"/>
  <c r="F108" i="2"/>
  <c r="F117" i="2"/>
  <c r="F126" i="2"/>
  <c r="F135" i="2"/>
  <c r="F145" i="2"/>
  <c r="F154" i="2"/>
  <c r="F163" i="2"/>
  <c r="F172" i="2"/>
  <c r="F181" i="2"/>
  <c r="F1740" i="2"/>
  <c r="F1239" i="2"/>
  <c r="F1474" i="2"/>
  <c r="F1583" i="2"/>
  <c r="F1310" i="2"/>
  <c r="F948" i="2"/>
  <c r="F1079" i="2"/>
  <c r="F1113" i="2"/>
  <c r="F1161" i="2"/>
  <c r="F1226" i="2"/>
  <c r="F7" i="2"/>
  <c r="F35" i="2"/>
  <c r="F62" i="2"/>
  <c r="F131" i="2"/>
  <c r="F158" i="2"/>
  <c r="F811" i="2"/>
  <c r="F1640" i="2"/>
  <c r="F1463" i="2"/>
  <c r="F1500" i="2"/>
  <c r="F1536" i="2"/>
  <c r="F1573" i="2"/>
  <c r="F1610" i="2"/>
  <c r="F1252" i="2"/>
  <c r="F1299" i="2"/>
  <c r="F1336" i="2"/>
  <c r="F1420" i="2"/>
  <c r="F937" i="2"/>
  <c r="F974" i="2"/>
  <c r="F1011" i="2"/>
  <c r="F1070" i="2"/>
  <c r="F1090" i="2"/>
  <c r="F1106" i="2"/>
  <c r="F1122" i="2"/>
  <c r="F1138" i="2"/>
  <c r="F1154" i="2"/>
  <c r="F1170" i="2"/>
  <c r="F1186" i="2"/>
  <c r="F1203" i="2"/>
  <c r="F1219" i="2"/>
  <c r="F528" i="2"/>
  <c r="F551" i="2"/>
  <c r="F599" i="2"/>
  <c r="F613" i="2"/>
  <c r="F13" i="2"/>
  <c r="F22" i="2"/>
  <c r="F31" i="2"/>
  <c r="F41" i="2"/>
  <c r="F50" i="2"/>
  <c r="F59" i="2"/>
  <c r="F68" i="2"/>
  <c r="F109" i="2"/>
  <c r="F118" i="2"/>
  <c r="F127" i="2"/>
  <c r="F137" i="2"/>
  <c r="F146" i="2"/>
  <c r="F155" i="2"/>
  <c r="F164" i="2"/>
  <c r="F173" i="2"/>
  <c r="F182" i="2"/>
  <c r="F506" i="2"/>
  <c r="F1650" i="2"/>
  <c r="F1547" i="2"/>
  <c r="F1620" i="2"/>
  <c r="F1358" i="2"/>
  <c r="F984" i="2"/>
  <c r="F1097" i="2"/>
  <c r="F1129" i="2"/>
  <c r="F1177" i="2"/>
  <c r="F1193" i="2"/>
  <c r="F535" i="2"/>
  <c r="F605" i="2"/>
  <c r="F26" i="2"/>
  <c r="F44" i="2"/>
  <c r="F71" i="2"/>
  <c r="F122" i="2"/>
  <c r="F149" i="2"/>
  <c r="F167" i="2"/>
  <c r="F186" i="2"/>
  <c r="F293" i="2"/>
  <c r="F1641" i="2"/>
  <c r="F1464" i="2"/>
  <c r="F1501" i="2"/>
  <c r="F1538" i="2"/>
  <c r="F1574" i="2"/>
  <c r="F1611" i="2"/>
  <c r="F1253" i="2"/>
  <c r="F1301" i="2"/>
  <c r="F1337" i="2"/>
  <c r="F1421" i="2"/>
  <c r="F939" i="2"/>
  <c r="F975" i="2"/>
  <c r="F1012" i="2"/>
  <c r="F1071" i="2"/>
  <c r="F1091" i="2"/>
  <c r="F1107" i="2"/>
  <c r="F1123" i="2"/>
  <c r="F1139" i="2"/>
  <c r="F1155" i="2"/>
  <c r="F1171" i="2"/>
  <c r="F1187" i="2"/>
  <c r="F1204" i="2"/>
  <c r="F1220" i="2"/>
  <c r="F529" i="2"/>
  <c r="F552" i="2"/>
  <c r="F600" i="2"/>
  <c r="F614" i="2"/>
  <c r="F14" i="2"/>
  <c r="F23" i="2"/>
  <c r="F33" i="2"/>
  <c r="F42" i="2"/>
  <c r="F51" i="2"/>
  <c r="F60" i="2"/>
  <c r="F69" i="2"/>
  <c r="F110" i="2"/>
  <c r="F119" i="2"/>
  <c r="F129" i="2"/>
  <c r="F138" i="2"/>
  <c r="F147" i="2"/>
  <c r="F156" i="2"/>
  <c r="F165" i="2"/>
  <c r="F174" i="2"/>
  <c r="F183" i="2"/>
  <c r="F6" i="2"/>
  <c r="F929" i="2"/>
  <c r="F1712" i="2"/>
  <c r="F1309" i="2"/>
  <c r="F1159" i="2"/>
  <c r="F1175" i="2"/>
  <c r="F1191" i="2"/>
  <c r="F1224" i="2"/>
  <c r="F533" i="2"/>
  <c r="F556" i="2"/>
  <c r="F604" i="2"/>
  <c r="F615" i="2"/>
  <c r="F15" i="2"/>
  <c r="F25" i="2"/>
  <c r="F34" i="2"/>
  <c r="F43" i="2"/>
  <c r="F52" i="2"/>
  <c r="F61" i="2"/>
  <c r="F70" i="2"/>
  <c r="F121" i="2"/>
  <c r="F130" i="2"/>
  <c r="F139" i="2"/>
  <c r="F148" i="2"/>
  <c r="F157" i="2"/>
  <c r="F166" i="2"/>
  <c r="F175" i="2"/>
  <c r="F185" i="2"/>
  <c r="F1713" i="2"/>
  <c r="F500" i="2"/>
  <c r="F1689" i="2"/>
  <c r="F1649" i="2"/>
  <c r="F1472" i="2"/>
  <c r="F1509" i="2"/>
  <c r="F1546" i="2"/>
  <c r="F1582" i="2"/>
  <c r="F1619" i="2"/>
  <c r="F1261" i="2"/>
  <c r="F1345" i="2"/>
  <c r="F1430" i="2"/>
  <c r="F947" i="2"/>
  <c r="F983" i="2"/>
  <c r="F1035" i="2"/>
  <c r="F1072" i="2"/>
  <c r="F1095" i="2"/>
  <c r="F1111" i="2"/>
  <c r="F1127" i="2"/>
  <c r="F1143" i="2"/>
  <c r="F1208" i="2"/>
  <c r="F111" i="2"/>
  <c r="F1714" i="2"/>
  <c r="F1746" i="2"/>
  <c r="F1750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<sst xmlns="http://schemas.openxmlformats.org/spreadsheetml/2006/main" count="4517" uniqueCount="1894">
  <si>
    <t>IE00B5MTXJ97</t>
  </si>
  <si>
    <t>IE00B5MTWZ80</t>
  </si>
  <si>
    <t>IE00B5MTWY73</t>
  </si>
  <si>
    <t>IE00B5MTWH09</t>
  </si>
  <si>
    <t>IE00B5MTWD60</t>
  </si>
  <si>
    <t>LU0434446117</t>
  </si>
  <si>
    <t>LU0434446208</t>
  </si>
  <si>
    <t>NBGAM ETF ATHEX GEN DOM EQTY</t>
  </si>
  <si>
    <t>GRF000054004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</si>
  <si>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</si>
  <si>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</si>
  <si>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</si>
  <si>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</si>
  <si>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</si>
  <si>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</si>
  <si>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</si>
  <si>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</si>
  <si>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</si>
  <si>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</si>
  <si>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</si>
  <si>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</si>
  <si>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</si>
  <si>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</si>
  <si>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</si>
  <si>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</si>
  <si>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</si>
  <si>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</si>
  <si>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</si>
  <si>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</si>
  <si>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</si>
  <si>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</si>
  <si>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</si>
  <si>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</si>
  <si>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</si>
  <si>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</si>
  <si>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</si>
  <si>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</si>
  <si>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</si>
  <si>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FR0010581413</t>
  </si>
  <si>
    <t>FR0010616276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</si>
  <si>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</si>
  <si>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</si>
  <si>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</si>
  <si>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</si>
  <si>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</si>
  <si>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</si>
  <si>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</si>
  <si>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</si>
  <si>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</si>
  <si>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</si>
  <si>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</si>
  <si>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</si>
  <si>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</si>
  <si>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</si>
  <si>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</si>
  <si>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</si>
  <si>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</si>
  <si>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</si>
  <si>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</si>
  <si>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</si>
  <si>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</si>
  <si>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</si>
  <si>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</si>
  <si>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</si>
  <si>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</si>
  <si>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</si>
  <si>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</si>
  <si>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</si>
  <si>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</si>
  <si>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</si>
  <si>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</si>
  <si>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</si>
  <si>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</si>
  <si>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</si>
  <si>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</si>
  <si>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</si>
  <si>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</si>
  <si>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</si>
  <si>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</si>
  <si>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</si>
  <si>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</si>
  <si>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</si>
  <si>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</si>
  <si>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</si>
  <si>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</si>
  <si>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</si>
  <si>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</si>
  <si>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db x-trackers II Global Sovereign EUR Hedged Index ETF</t>
  </si>
  <si>
    <t>LU0378818131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</si>
  <si>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</si>
  <si>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</si>
  <si>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</si>
  <si>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</si>
  <si>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</si>
  <si>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</si>
  <si>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</si>
  <si>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</si>
  <si>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</si>
  <si>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</si>
  <si>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</si>
  <si>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</si>
  <si>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</si>
  <si>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</si>
  <si>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</si>
  <si>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</si>
  <si>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</si>
  <si>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</si>
  <si>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</si>
  <si>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</si>
  <si>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</si>
  <si>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</si>
  <si>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</si>
  <si>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</si>
  <si>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</si>
  <si>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</si>
  <si>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</si>
  <si>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>US2527871063</t>
  </si>
  <si>
    <t>FR0007068028</t>
  </si>
  <si>
    <t>FR0010150458</t>
  </si>
  <si>
    <t>LU0246033426</t>
  </si>
  <si>
    <t>FR0010018333</t>
  </si>
  <si>
    <t>FR0007068077</t>
  </si>
  <si>
    <t>FR0010018341</t>
  </si>
  <si>
    <t>FR0007068085</t>
  </si>
  <si>
    <t>FR0007068093</t>
  </si>
  <si>
    <t>FR0007068101</t>
  </si>
  <si>
    <t>FR0007068051</t>
  </si>
  <si>
    <t>FR0010230516</t>
  </si>
  <si>
    <t>FR0000973588</t>
  </si>
  <si>
    <t>FR0010129072</t>
  </si>
  <si>
    <t>FR0007068069</t>
  </si>
  <si>
    <t>FR0007068044</t>
  </si>
  <si>
    <t>IE00B4WXJC95</t>
  </si>
  <si>
    <t>IE00B4WXJD03</t>
  </si>
  <si>
    <t>IE00B4WXJF27</t>
  </si>
  <si>
    <t>IE00B4WXJG34</t>
  </si>
  <si>
    <t>IE00B4WXJH41</t>
  </si>
  <si>
    <t>IE00B4WXJJ64</t>
  </si>
  <si>
    <t>IE00B4WXJK79</t>
  </si>
  <si>
    <t>iShares MSCI Europe Ex-EMU</t>
  </si>
  <si>
    <t>iShares MSCI Pacific X-JPN</t>
  </si>
  <si>
    <t>iShares FTSE Gilts UK 0-5</t>
  </si>
  <si>
    <t>FR0007068036</t>
  </si>
  <si>
    <t>FR0000973596</t>
  </si>
  <si>
    <t>FR0010276923</t>
  </si>
  <si>
    <t>FR0010276949</t>
  </si>
  <si>
    <t>FR0010276964</t>
  </si>
  <si>
    <t>FR0000973604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</si>
  <si>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</si>
  <si>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</si>
  <si>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</si>
  <si>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</si>
  <si>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</si>
  <si>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</si>
  <si>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</si>
  <si>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</si>
  <si>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</si>
  <si>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iShares Barclays Euro Aggregate Bond</t>
  </si>
  <si>
    <t>iShares Barclays Euro Corporate Bond</t>
  </si>
  <si>
    <t>db x-trackers II EURO Interest Rate Volatility TRI ETF</t>
  </si>
  <si>
    <t>db x-trackers II EURO Interest Rates Volatility Short TRI ETF</t>
  </si>
  <si>
    <t>CASAM ETF DJ EURO STOXX 50</t>
  </si>
  <si>
    <t>iShares Barclays Euro Government 10-15</t>
  </si>
  <si>
    <t>iShares Barclays Euro Government 5-7</t>
  </si>
  <si>
    <t>iShares Barclays Euro Treasury Bond</t>
  </si>
  <si>
    <t>iShares Citigroup Global Government Bond</t>
  </si>
  <si>
    <t>iShares FTSE Developed World Ex UK</t>
  </si>
  <si>
    <t>iShares MSCI AC Far Est ex-Japan SmallCap</t>
  </si>
  <si>
    <t>iShares MSCI GCC Countries Ex SaudiArabia</t>
  </si>
  <si>
    <t>IE00B1FZS806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</si>
  <si>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</si>
  <si>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</si>
  <si>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</si>
  <si>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</si>
  <si>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</si>
  <si>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</si>
  <si>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</si>
  <si>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</si>
  <si>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</si>
  <si>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</si>
  <si>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</si>
  <si>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>IE00B1W57M07</t>
  </si>
  <si>
    <t>IE00B1FZS244</t>
  </si>
  <si>
    <t>IE00B1FZS350</t>
  </si>
  <si>
    <t>IE00B1FZSF77</t>
  </si>
  <si>
    <t>IE00B0M63284</t>
  </si>
  <si>
    <t>IE00B1FZS467</t>
  </si>
  <si>
    <t>IE00B02KXK85</t>
  </si>
  <si>
    <t>IE0030974079</t>
  </si>
  <si>
    <t>IE0004855221</t>
  </si>
  <si>
    <t>IE00B27YCP72</t>
  </si>
  <si>
    <t>IE00B296QM64</t>
  </si>
  <si>
    <t>IE00B27YCN58</t>
  </si>
  <si>
    <t>IE00B0M63730</t>
  </si>
  <si>
    <t>IE00B0M63516</t>
  </si>
  <si>
    <t>FR0010616268</t>
  </si>
  <si>
    <t>Lyxor ETF MSCI AC Asia-Pacific ex Japan</t>
  </si>
  <si>
    <t>Borsa Italiana</t>
  </si>
  <si>
    <t>IE00B0M63953</t>
  </si>
  <si>
    <t>IE00B0M63177</t>
  </si>
  <si>
    <t>IE00B1YZSC51</t>
  </si>
  <si>
    <t>IE00B14X4N27</t>
  </si>
  <si>
    <t>IE00B02KXH56</t>
  </si>
  <si>
    <t>IE00B0M63391</t>
  </si>
  <si>
    <t>IE00B27YCK28</t>
  </si>
  <si>
    <t>iShares MSCI North America</t>
  </si>
  <si>
    <t>IE00B14X4M10</t>
  </si>
  <si>
    <t>IE00B0M63623</t>
  </si>
  <si>
    <t>IE00B1FZS574</t>
  </si>
  <si>
    <t>IE00B0M62Q58</t>
  </si>
  <si>
    <t>IE0031442068</t>
  </si>
  <si>
    <t>IE00B1XNHC34</t>
  </si>
  <si>
    <t>IE00B1TXK627</t>
  </si>
  <si>
    <t>IE00B1TXHL60</t>
  </si>
  <si>
    <t>IE00B27YCF74</t>
  </si>
  <si>
    <t>FR0010476515</t>
  </si>
  <si>
    <t>FR0000021842</t>
  </si>
  <si>
    <t>FR0007052782</t>
  </si>
  <si>
    <t xml:space="preserve">Lyxor ETF Commodities CRB </t>
  </si>
  <si>
    <t xml:space="preserve">Lyxor ETF Commodities CRB Non-Energy </t>
  </si>
  <si>
    <t>Lyxor ETF DJ Global Titans 50</t>
  </si>
  <si>
    <t>FR0007075494</t>
  </si>
  <si>
    <t>Lyxor ETF DJ Industrial Average</t>
  </si>
  <si>
    <t>FR0007085501</t>
  </si>
  <si>
    <t xml:space="preserve">Lyxor ETF India </t>
  </si>
  <si>
    <t>Lyxor ETF Japan</t>
  </si>
  <si>
    <t>FR0010397554</t>
  </si>
  <si>
    <t>FR0010444786</t>
  </si>
  <si>
    <t>FR0010540690</t>
  </si>
  <si>
    <t>LU0319798384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</si>
  <si>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</si>
  <si>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</si>
  <si>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</si>
  <si>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</si>
  <si>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</si>
  <si>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</si>
  <si>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</si>
  <si>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</si>
  <si>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</si>
  <si>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</si>
  <si>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</si>
  <si>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</si>
  <si>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</si>
  <si>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</si>
  <si>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</si>
  <si>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</si>
  <si>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</si>
  <si>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</si>
  <si>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</si>
  <si>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</si>
  <si>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</si>
  <si>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FR0010561183</t>
  </si>
  <si>
    <t>FR0010561225</t>
  </si>
  <si>
    <t>FR0010561241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</si>
  <si>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</si>
  <si>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</si>
  <si>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</si>
  <si>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</si>
  <si>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</si>
  <si>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</si>
  <si>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</si>
  <si>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</si>
  <si>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</si>
  <si>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</si>
  <si>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</si>
  <si>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</si>
  <si>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</si>
  <si>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</si>
  <si>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FR0010616649</t>
  </si>
  <si>
    <t>FR0010616284</t>
  </si>
  <si>
    <t>FR0010616318</t>
  </si>
  <si>
    <t>FR0010616656</t>
  </si>
  <si>
    <t>FR0010413518</t>
  </si>
  <si>
    <t>FR0010616292</t>
  </si>
  <si>
    <t>FR0010618835</t>
  </si>
  <si>
    <t>FR0010616300</t>
  </si>
  <si>
    <t>FR0010618843</t>
  </si>
  <si>
    <t>LU0322251280</t>
  </si>
  <si>
    <t>db x-trackers CAC 40 ETF</t>
  </si>
  <si>
    <t>LU0322250985</t>
  </si>
  <si>
    <t>FR0010636597</t>
  </si>
  <si>
    <t>FR0010640268</t>
  </si>
  <si>
    <t>FR0010636621</t>
  </si>
  <si>
    <t>FR0010640276</t>
  </si>
  <si>
    <t>FR0010636571</t>
  </si>
  <si>
    <t>FR0010636563</t>
  </si>
  <si>
    <t>FR0010636530</t>
  </si>
  <si>
    <t>FR0010636589</t>
  </si>
  <si>
    <t>FR0010640250</t>
  </si>
  <si>
    <t>FR0010636522</t>
  </si>
  <si>
    <t>FR0010636514</t>
  </si>
  <si>
    <t>FR0010640219</t>
  </si>
  <si>
    <t>FR0010636555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</si>
  <si>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</si>
  <si>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</si>
  <si>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</si>
  <si>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</si>
  <si>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</si>
  <si>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</si>
  <si>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</si>
  <si>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</si>
  <si>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</si>
  <si>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</si>
  <si>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</si>
  <si>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</si>
  <si>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</si>
  <si>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</si>
  <si>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</si>
  <si>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</si>
  <si>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</si>
  <si>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</si>
  <si>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</si>
  <si>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</si>
  <si>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</si>
  <si>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</si>
  <si>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</si>
  <si>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</si>
  <si>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</si>
  <si>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</si>
  <si>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</si>
  <si>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</si>
  <si>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</si>
  <si>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db x-trackers FTSE 100 ETF Short</t>
  </si>
  <si>
    <t>LU0328473581</t>
  </si>
  <si>
    <t>UBS-ETF MSCI Japan I</t>
  </si>
  <si>
    <t>IE0031091642</t>
  </si>
  <si>
    <t>IE0031091428</t>
  </si>
  <si>
    <t>FR0000001893</t>
  </si>
  <si>
    <t>FR0000001752</t>
  </si>
  <si>
    <t>FR0000001745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</si>
  <si>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</si>
  <si>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</si>
  <si>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</si>
  <si>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</si>
  <si>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</si>
  <si>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</si>
  <si>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</si>
  <si>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</si>
  <si>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</si>
  <si>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</si>
  <si>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</si>
  <si>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</si>
  <si>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</si>
  <si>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</si>
  <si>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</si>
  <si>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</si>
  <si>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</si>
  <si>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</si>
  <si>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</si>
  <si>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</si>
  <si>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</si>
  <si>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</si>
  <si>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</si>
  <si>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PowerShares Dynamic Japan Fund</t>
  </si>
  <si>
    <t>UBS-ETF DJ EURO STOXX 50 A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</si>
  <si>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</si>
  <si>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</si>
  <si>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</si>
  <si>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</si>
  <si>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</si>
  <si>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Lyxor ETF MSCI Malaysia</t>
  </si>
  <si>
    <t>db x-trackers MSCI Europe Small Cap ETF</t>
  </si>
  <si>
    <t>Lyxor ETF Leveraged DJ EURO STOXX 50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</si>
  <si>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</si>
  <si>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</si>
  <si>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</si>
  <si>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</si>
  <si>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</si>
  <si>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</si>
  <si>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</si>
  <si>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</si>
  <si>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</si>
  <si>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</si>
  <si>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</si>
  <si>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</si>
  <si>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</si>
  <si>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</si>
  <si>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</si>
  <si>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</si>
  <si>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</si>
  <si>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FR0000001703</t>
  </si>
  <si>
    <t>FR0000001737</t>
  </si>
  <si>
    <t>FR0000001778</t>
  </si>
  <si>
    <t>FR0000001794</t>
  </si>
  <si>
    <t>FR0010149880</t>
  </si>
  <si>
    <t>FR0000001695</t>
  </si>
  <si>
    <t>FR0000001687</t>
  </si>
  <si>
    <t>FR0000001646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</si>
  <si>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</si>
  <si>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</si>
  <si>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</si>
  <si>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</si>
  <si>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</si>
  <si>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</si>
  <si>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</si>
  <si>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</si>
  <si>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</si>
  <si>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</si>
  <si>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</si>
  <si>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LU0339362732</t>
  </si>
  <si>
    <t>FR0010772699</t>
  </si>
  <si>
    <t>FR0010748343</t>
  </si>
  <si>
    <t>JPMORGAN ETF GBI EMU</t>
  </si>
  <si>
    <t>JPMORGAN ETF GBI EMU 1-3Y</t>
  </si>
  <si>
    <t>JPMORGAN ETF GBI EMU 3-5Y</t>
  </si>
  <si>
    <t>JPMORGAN ETF GBI EMU 5-7Y</t>
  </si>
  <si>
    <t>JPMORGAN ETF GBI EMU 7-10Y</t>
  </si>
  <si>
    <t>JPMORGAN ETF GBI LOCAL US</t>
  </si>
  <si>
    <t>EASYETF DJ STOXX 600</t>
  </si>
  <si>
    <t>CASAM ETF MSCI EMU</t>
  </si>
  <si>
    <t>CASAM ETF MSCI UK</t>
  </si>
  <si>
    <t>CASAM ETF MSCI USA</t>
  </si>
  <si>
    <t>CASAM ETF MSCI CHINA</t>
  </si>
  <si>
    <t>CASAM ETF S&amp;P EUROPE 350</t>
  </si>
  <si>
    <t>CASAM ETF S&amp;P EURO</t>
  </si>
  <si>
    <t>IE00B5MJYC95</t>
  </si>
  <si>
    <t>CASAM ETF MSCI China USD</t>
  </si>
  <si>
    <t>FR0010772673</t>
  </si>
  <si>
    <t>DIAMONDS</t>
  </si>
  <si>
    <t>CASAM ETF Leveraged CAC 40</t>
  </si>
  <si>
    <t>CASAM ETF Leveraged DJ EURO STOXX 50</t>
  </si>
  <si>
    <t>CASAM ETF EURO Corporates</t>
  </si>
  <si>
    <t>CASAM ETF EUROMTS BROAD 10-15</t>
  </si>
  <si>
    <t>CASAM ETF Leveraged MSCI Europe</t>
  </si>
  <si>
    <t>CASAM ETF EUROMTS CASH 3 MONTHS</t>
  </si>
  <si>
    <t>CASAM ETF Leveraged MSCI USA</t>
  </si>
  <si>
    <t>ETFS DAX Global Alternative Energy</t>
  </si>
  <si>
    <t>ETFS DJ STOXX 600 Basic Resources</t>
  </si>
  <si>
    <t>ETFS DJ STOXX 600 Oil &amp; Gas</t>
  </si>
  <si>
    <t>ETFS DJ STOXX 600 Utilities</t>
  </si>
  <si>
    <t>ETFS RUSSELL Global Coal</t>
  </si>
  <si>
    <t>ETFS RUSSELL Global Ship Large Cap</t>
  </si>
  <si>
    <t>ETFS RUSSELL Global Steel Large Cap</t>
  </si>
  <si>
    <t>ETFS RUSSELL Global Gold Miner</t>
  </si>
  <si>
    <t>ETFS WNA Global Nuclear Energy</t>
  </si>
  <si>
    <t>iShares € Covered Bond EUR</t>
  </si>
  <si>
    <t>iShares DAX DE</t>
  </si>
  <si>
    <t>iShares DJ Asia/Pacific selected dividend</t>
  </si>
  <si>
    <t>iShares DJ EURO STOXX GROWTH</t>
  </si>
  <si>
    <t>iShares DJ EURO STOXX MID CAP</t>
  </si>
  <si>
    <t>iShares DJ EURO STOXX SMALL CAP</t>
  </si>
  <si>
    <t>iShares DJ EURO STOXX VALUE</t>
  </si>
  <si>
    <t>iShares DJ EURO STOXX Selected Dividend</t>
  </si>
  <si>
    <t>CASAM ETF MSCI World ex EMU</t>
  </si>
  <si>
    <t>CASAM ETF EURO MTS Broad</t>
  </si>
  <si>
    <t>CASAM ETF MSCI EMU High Dividends</t>
  </si>
  <si>
    <t>CASAM ETF MSCI EUR Healthcare</t>
  </si>
  <si>
    <t>ETFS RUSSELL 1000</t>
  </si>
  <si>
    <t>ETFS RUSSELL 2000</t>
  </si>
  <si>
    <t>FR0010762492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</si>
  <si>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</si>
  <si>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</si>
  <si>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</si>
  <si>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</si>
  <si>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</si>
  <si>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</si>
  <si>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</si>
  <si>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</si>
  <si>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</si>
  <si>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</si>
  <si>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IE00B1XNH568</t>
  </si>
  <si>
    <t>FR0010499749</t>
  </si>
  <si>
    <t>FR0010499731</t>
  </si>
  <si>
    <t>FR0010455485</t>
  </si>
  <si>
    <t>FR0010455493</t>
  </si>
  <si>
    <t>FR0010551622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</si>
  <si>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</si>
  <si>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</si>
  <si>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</si>
  <si>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</si>
  <si>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</si>
  <si>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</si>
  <si>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</si>
  <si>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FR0010465609</t>
  </si>
  <si>
    <t>FR0010489450</t>
  </si>
  <si>
    <t>Total</t>
  </si>
  <si>
    <t>FR0010526764</t>
  </si>
  <si>
    <t>FR0010526780</t>
  </si>
  <si>
    <t>FR0010551630</t>
  </si>
  <si>
    <t>FR0010551648</t>
  </si>
  <si>
    <t>FR0010465633</t>
  </si>
  <si>
    <t>FR0010542134</t>
  </si>
  <si>
    <t>PowerShares Dynamic UK Fund</t>
  </si>
  <si>
    <t>IE00B23LNQ02</t>
  </si>
  <si>
    <t>PowerShares FTSE RAFI UK 100 Fund</t>
  </si>
  <si>
    <t>IE00B23LNN70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</si>
  <si>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</si>
  <si>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</si>
  <si>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</si>
  <si>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</si>
  <si>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</si>
  <si>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</si>
  <si>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</si>
  <si>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</si>
  <si>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</si>
  <si>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</si>
  <si>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</si>
  <si>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</si>
  <si>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</si>
  <si>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</si>
  <si>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</si>
  <si>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</si>
  <si>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</si>
  <si>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</si>
  <si>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</si>
  <si>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</si>
  <si>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</si>
  <si>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</si>
  <si>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</si>
  <si>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</si>
  <si>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</si>
  <si>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</si>
  <si>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</si>
  <si>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</si>
  <si>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</si>
  <si>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</si>
  <si>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</si>
  <si>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</si>
  <si>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</si>
  <si>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</si>
  <si>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</si>
  <si>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Lyxor ETF Short Strategie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</si>
  <si>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</si>
  <si>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</si>
  <si>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</si>
  <si>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</si>
  <si>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</si>
  <si>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</si>
  <si>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</si>
  <si>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</si>
  <si>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</si>
  <si>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</si>
  <si>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</si>
  <si>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</si>
  <si>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</si>
  <si>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db x-trackers FTSE MIB Index ETF</t>
  </si>
  <si>
    <t>iShares FTSE MIB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</si>
  <si>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</si>
  <si>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</si>
  <si>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</si>
  <si>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</si>
  <si>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</si>
  <si>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</si>
  <si>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</si>
  <si>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</si>
  <si>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</si>
  <si>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</si>
  <si>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</si>
  <si>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</si>
  <si>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</si>
  <si>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</si>
  <si>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</si>
  <si>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</si>
  <si>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Lyxor ETF IBEX 35 Inverso</t>
  </si>
  <si>
    <t>ETFS DAX 2X Long Fund</t>
  </si>
  <si>
    <t>ETFS DAX 2X Short Fund</t>
  </si>
  <si>
    <t>iShares Global Clean Energy</t>
  </si>
  <si>
    <t>iShares Barclays Euro Treasury Bond 0-1</t>
  </si>
  <si>
    <t>ETFS DJ EURO STOXX 50 Leveraged 2x</t>
  </si>
  <si>
    <t>IE00B4QnJG91</t>
  </si>
  <si>
    <t>ETFS DJ EURO STOXX 50 2x Short Fund</t>
  </si>
  <si>
    <t>ETFS FTSE 100 Super Short Strategy 2x Fund</t>
  </si>
  <si>
    <t>IE00B4QNK008</t>
  </si>
  <si>
    <t xml:space="preserve">ETFS 2XL CAC 40 </t>
  </si>
  <si>
    <t xml:space="preserve">ETFS 2XS CAC 40 </t>
  </si>
  <si>
    <t>IE00B4QNGY68</t>
  </si>
  <si>
    <t>IE00B4QNJG91</t>
  </si>
  <si>
    <t>IE00B4QNHF45</t>
  </si>
  <si>
    <t>CASAM ETF East EUR ex-Russia</t>
  </si>
  <si>
    <t>CASAM ETF EURO Inflation</t>
  </si>
  <si>
    <t>CASAM ETF MSCI Europe Consumer Discretionary</t>
  </si>
  <si>
    <t>CASAM ETF MSCI Europe Consumer Staples</t>
  </si>
  <si>
    <t>CASAM ETF MSCI Europe High Dividend</t>
  </si>
  <si>
    <t>CASAM ETF MSCI Europe Growth</t>
  </si>
  <si>
    <t>CASAM ETF MSCI Europe IT</t>
  </si>
  <si>
    <t>CASAM ETF MSCI Europe MidCap</t>
  </si>
  <si>
    <t>CASAM ETF MSCI Europe Value</t>
  </si>
  <si>
    <t>CASAM ETF MSCI France</t>
  </si>
  <si>
    <t>CASAM ETF MSCI Nordic</t>
  </si>
  <si>
    <t>EasyETF DJ South Korea Titans 30 (USD)</t>
  </si>
  <si>
    <t>EasyETF DJ Turkey Titans 20 (USD)</t>
  </si>
  <si>
    <t>EasyETF FTSE ET50 Environment (USD)</t>
  </si>
  <si>
    <t>EasyETF FTSE South Africa (USD)</t>
  </si>
  <si>
    <t>EasyETF S-Box BNP Paribas Global Agribusiness (USD)</t>
  </si>
  <si>
    <t>EasyETF S-Box BNP Paribas Next 11 Emerging (USD)</t>
  </si>
  <si>
    <t>EasyETF ASPI Eurozone</t>
  </si>
  <si>
    <t>EasyETF EURO Automobile</t>
  </si>
  <si>
    <t>EasyETF DJ Egypt</t>
  </si>
  <si>
    <t>EasyETF DJ Egypt USD</t>
  </si>
  <si>
    <t>EasyETF Dow Jones Islamic Market Titans 100</t>
  </si>
  <si>
    <t>EasyETF DJ Kuwait Titans 30 (USD)</t>
  </si>
  <si>
    <t>EasyETF DJ Kuwait Titans 30 (EUR)</t>
  </si>
  <si>
    <t>EasyETF DJ Luxury</t>
  </si>
  <si>
    <t>EasyETF DJ Luxury (USD)</t>
  </si>
  <si>
    <t>EasyETF DJ South Korea Titans 30</t>
  </si>
  <si>
    <t>EasyETF BNP Global Renewable Energy</t>
  </si>
  <si>
    <t>EasyETF BNP PARIBAS Global Water -USD</t>
  </si>
  <si>
    <t>EasyETF BNP PARIBAS Global Water-EUR</t>
  </si>
  <si>
    <t>EasyETF CAC 40</t>
  </si>
  <si>
    <t>EasyETF CAC40 Double Short</t>
  </si>
  <si>
    <t>EasyETF Construction</t>
  </si>
  <si>
    <t>EasyETF DJ BRIC 50</t>
  </si>
  <si>
    <t>EasyETF DJ EURO STOXX</t>
  </si>
  <si>
    <t>EasyETF DJ Stoxx 600 Double Short</t>
  </si>
  <si>
    <t>EasyETF DJ Stoxx Asia/Pacific ex Japan (EUR)</t>
  </si>
  <si>
    <t>EasyETF DJ Turkey Titans 20</t>
  </si>
  <si>
    <t>EasyETF DJ United Arab Emirates (USD)</t>
  </si>
  <si>
    <t>EasyETF DJ United Arab Emirates (EUR)</t>
  </si>
  <si>
    <t>EasyETF Euro Stoxx 50 Double Short</t>
  </si>
  <si>
    <t>EasyETF EURO Insurance</t>
  </si>
  <si>
    <t>EasyETF EURO Healthcare</t>
  </si>
  <si>
    <t>EasyETF EURO Energy</t>
  </si>
  <si>
    <t>EasyETF EURO Bank</t>
  </si>
  <si>
    <t>EasyETF EURO Media</t>
  </si>
  <si>
    <t>EasyETF Euro STOXX 50</t>
  </si>
  <si>
    <t>EasyETF Euro Stoxx 50 (A)</t>
  </si>
  <si>
    <t>EasyETF Euro STOXX 50 B</t>
  </si>
  <si>
    <t>EasyETF EURO Technology</t>
  </si>
  <si>
    <t>EasyETF EURO Telecommunication</t>
  </si>
  <si>
    <t>EasyETF Euro Utilities</t>
  </si>
  <si>
    <t>EasyETF EUROMTS EONIA</t>
  </si>
  <si>
    <t>EasyETF EUROMTS FED FUNDS</t>
  </si>
  <si>
    <t>EasyETF FTSE EPRA EUROPE</t>
  </si>
  <si>
    <t>EasyETF FTSE ET50 ENVIRONMNT</t>
  </si>
  <si>
    <t>EasyETF FTSE XINHUA CHINA 25</t>
  </si>
  <si>
    <t>EasyETF Global Titans 50</t>
  </si>
  <si>
    <t>EasyETF iBoxx Liquid Sovereigns Extra Short</t>
  </si>
  <si>
    <t>EasyETF iBoxx Liquid Sovereigns Global</t>
  </si>
  <si>
    <t>EasyETF iBoxx Liquid Sovereigns Long</t>
  </si>
  <si>
    <t xml:space="preserve">EasyETF iTraxx Europe HiVol </t>
  </si>
  <si>
    <t>EasyETF Low Carbon 100 Europe</t>
  </si>
  <si>
    <t>EasyETF RUSSELL 1000-EUR</t>
  </si>
  <si>
    <t>EasyETF RUSSELL 1000-USD</t>
  </si>
  <si>
    <t>EasyETF S&amp;P 100</t>
  </si>
  <si>
    <t>EasyETF S&amp;P 100-USD</t>
  </si>
  <si>
    <t>EasyETF S-Box BNP Paribas Global Nuclear (EUR)</t>
  </si>
  <si>
    <t>EasyETF S-Box BNP Paribas Global Nuclear (USD)</t>
  </si>
  <si>
    <t>EasyETF S-Box BNP Paribas Global Water (EUR)</t>
  </si>
  <si>
    <t>EasyETF S-Box BNP Paribas Global Water (USD)</t>
  </si>
  <si>
    <t>EasyETF S-Box BNP Paribas Next 11 Emerging</t>
  </si>
  <si>
    <t xml:space="preserve">EasyETF S-Box BNP Paribas Global Agribusiness </t>
  </si>
  <si>
    <t>EasyETF FTSE South Africa</t>
  </si>
  <si>
    <t>EasyETF STOXX 50 Europe</t>
  </si>
  <si>
    <t>EasyETF Stoxx 50 Europe (A)</t>
  </si>
  <si>
    <t>EasyETF STOXX 50 Europe B</t>
  </si>
  <si>
    <t>EasyETF Topix (EUR)</t>
  </si>
  <si>
    <t>EasyETF Topix (USD)</t>
  </si>
  <si>
    <t>EasyETF TSEC Taiwan</t>
  </si>
  <si>
    <t>EasyETF TSEC Taiwan (USD)</t>
  </si>
  <si>
    <t>iShares EURO Corporate Bond</t>
  </si>
  <si>
    <t>iShares EURO Government Bond 1-3</t>
  </si>
  <si>
    <t>iShares EURO Government Bond 15-30</t>
  </si>
  <si>
    <t>iShares EURO Government Bond 3-5</t>
  </si>
  <si>
    <t>iShares EURO Government Bond 7-10</t>
  </si>
  <si>
    <t>iShares EURO Inflation Linked Bond</t>
  </si>
  <si>
    <t>iShares FTSE/EPRA EUR Proprietary</t>
  </si>
  <si>
    <t>iShares MSCI East Europe 10/40</t>
  </si>
  <si>
    <t>iShares MSCI Emerging Markets Islam</t>
  </si>
  <si>
    <t>iShares MSCI EUROPE ex-UK</t>
  </si>
  <si>
    <t>iShares MSCI GCC Countries ex-Saudi Arabia</t>
  </si>
  <si>
    <t>iShares S&amp;P Global Timber &amp; Forrest</t>
  </si>
  <si>
    <t>iShares S&amp;P Global Water 50</t>
  </si>
  <si>
    <t>iShares Treasujry Bond 0-1</t>
  </si>
  <si>
    <t>iShares USD Corporate Bond</t>
  </si>
  <si>
    <t>iShares USD Treasury BD 1-3</t>
  </si>
  <si>
    <t>iShares USD Treasury BD 7-10</t>
  </si>
  <si>
    <t>Lyxor ETF Leverage AEX</t>
  </si>
  <si>
    <t>Lyxor ETF Leverage CAC 40</t>
  </si>
  <si>
    <t xml:space="preserve">PowerShares Middle East North Africa NASDAQ OMX </t>
  </si>
  <si>
    <t>StreetTRACKS AEX Index ETF</t>
  </si>
  <si>
    <t>StreetTRACKS MSCI Europe Consumer Discretionary ETF</t>
  </si>
  <si>
    <t>StreetTRACKS MSCI Europe Consumer Staples ETF</t>
  </si>
  <si>
    <t>StreetTRACKS MSCI Europe Health Care ETF</t>
  </si>
  <si>
    <t>StreetTRACKS MSCI Europe Industrial ETF</t>
  </si>
  <si>
    <t>StreetTRACKS MSCI Europe Materials ETF</t>
  </si>
  <si>
    <t>StreetTRACKS MSCI Europe Telecommunication ETF</t>
  </si>
  <si>
    <t>StreetTRACKS MSCI Europe Utilities ETF</t>
  </si>
  <si>
    <t>StreetTRACKS MSCI Small Cap ETF</t>
  </si>
  <si>
    <t>StreetTRACKS MSCI Europe ETF</t>
  </si>
  <si>
    <t>StreetTRACKS MSCI Europe Financials ETF</t>
  </si>
  <si>
    <t>StreetTRACKS MSCI Europe IT ETF</t>
  </si>
  <si>
    <t>StreetTRACKS MSCI Europe Energy ETF</t>
  </si>
  <si>
    <t>UBS ETF DJ EURO STOXX 50 I</t>
  </si>
  <si>
    <t>B1 - Ethical Index Euro</t>
  </si>
  <si>
    <t>B1 - MSCI PAN EURO</t>
  </si>
  <si>
    <t>B1- MSCI EURO</t>
  </si>
  <si>
    <t>iShares FTSE EPRA/NAR UK Proprietary</t>
  </si>
  <si>
    <t>Lyxor ETF FTSE MIB</t>
  </si>
  <si>
    <t>PowerShares Dynamic Italy</t>
  </si>
  <si>
    <t>ETFS Janney Global Water TR</t>
  </si>
  <si>
    <t>Lyxor ETF BEL 20</t>
  </si>
  <si>
    <t>Lyxor ETF CAC 40</t>
  </si>
  <si>
    <t>Lyxor ETF SHORT AEX</t>
  </si>
  <si>
    <t>Lyxor ETF SHORT CAC 40</t>
  </si>
  <si>
    <t>db x-trackers Fund Index ETF - 2C</t>
  </si>
  <si>
    <t>db x-trackers Fund Index ETF - 3C</t>
  </si>
  <si>
    <t>CH0102530786</t>
  </si>
  <si>
    <t>IE00B3VTMJ91</t>
  </si>
  <si>
    <t>IE00B3VTML14</t>
  </si>
  <si>
    <t>IE00B3VTN290</t>
  </si>
  <si>
    <t>IE00B3VTQ640</t>
  </si>
  <si>
    <t>IE00B3VWN179</t>
  </si>
  <si>
    <t>IE00B3VWN393</t>
  </si>
  <si>
    <t>IE00B3VWN518</t>
  </si>
  <si>
    <t>IE00B3VTPS97</t>
  </si>
  <si>
    <t>IE00B3VWMM18</t>
  </si>
  <si>
    <t>IE00B3VWM213</t>
  </si>
  <si>
    <t>IE00B3VWMK93</t>
  </si>
  <si>
    <t>IE00B3VWKZ07</t>
  </si>
  <si>
    <t>IE00B3VWLG82</t>
  </si>
  <si>
    <t>IE00B3VWLJ14</t>
  </si>
  <si>
    <t>IE00B3VWM098</t>
  </si>
  <si>
    <t>Xmtch (CH) on Swiss Bond Index Domestic Government 1-3</t>
  </si>
  <si>
    <t>XMTCH (IE) on iBoxx EUR Govt 1-3</t>
  </si>
  <si>
    <t>XMTCH (IE) on iBoxx EUR Govt 3-7</t>
  </si>
  <si>
    <t>XMTCH (IE) on iBoxx EUR Govt 7-10</t>
  </si>
  <si>
    <t>XMTCH (IE) on iBoxx EUR Inflation Linked</t>
  </si>
  <si>
    <t>XMTCH (IE) on iBoxx USD Govt 1-3</t>
  </si>
  <si>
    <t>XMTCH (IE) on iBoxx USD Govt 3-7</t>
  </si>
  <si>
    <t>XMTCH (IE) on iBoxx USD Govt 7-10</t>
  </si>
  <si>
    <t>XMTCH (IE) on iBoxx USD Inflation Linked</t>
  </si>
  <si>
    <t>XMTCH (IE) on MSCI EMU Small Cap</t>
  </si>
  <si>
    <t>XMTCH (IE) on MSCI Japan Large Cap</t>
  </si>
  <si>
    <t>XMTCH (IE) on MSCI Japan Small Cap</t>
  </si>
  <si>
    <t>XMTCH (IE) on MSCI UK Large Cap</t>
  </si>
  <si>
    <t>XMTCH (IE) on MSCI UK Small Cap</t>
  </si>
  <si>
    <t>XMTCH (IE) on MSCI USA Large Cap</t>
  </si>
  <si>
    <t>XMTCH (IE) on MSCI USA Small Cap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</si>
  <si>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</si>
  <si>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</si>
  <si>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</si>
  <si>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</si>
  <si>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</si>
  <si>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</si>
  <si>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</si>
  <si>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</si>
  <si>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</si>
  <si>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</si>
  <si>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</si>
  <si>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</si>
  <si>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</si>
  <si>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</si>
  <si>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</si>
  <si>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</si>
  <si>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</si>
  <si>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Lyxor ETF EURO CORPORATE BONDS</t>
  </si>
  <si>
    <t>ETFS Russell Global Gold Fund ETF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</si>
  <si>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</si>
  <si>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</si>
  <si>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</si>
  <si>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</si>
  <si>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</si>
  <si>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</si>
  <si>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</si>
  <si>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</si>
  <si>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</si>
  <si>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</si>
  <si>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</si>
  <si>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</si>
  <si>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</si>
  <si>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CASAM ETF EUROMTS BROAD 1-3</t>
  </si>
  <si>
    <t>CASAM ETF EUROMTS BROAD 3-5</t>
  </si>
  <si>
    <t>CASAM ETF EUROMTS BROAD 5-7</t>
  </si>
  <si>
    <t>CASAM ETF EUROMTS BROAD 7-10</t>
  </si>
  <si>
    <t>FR0010754192</t>
  </si>
  <si>
    <t>FR0010754135</t>
  </si>
  <si>
    <t>FR0010754168</t>
  </si>
  <si>
    <t>FR0010754176</t>
  </si>
  <si>
    <t>FR0010754184</t>
  </si>
  <si>
    <t>FR0010754143</t>
  </si>
  <si>
    <t>FR0010754200</t>
  </si>
  <si>
    <t>FR0010754127</t>
  </si>
  <si>
    <t>FR0010754119</t>
  </si>
  <si>
    <t>FR0010756114</t>
  </si>
  <si>
    <t>FR0010756122</t>
  </si>
  <si>
    <t>FR0010756098</t>
  </si>
  <si>
    <t>FR0010756072</t>
  </si>
  <si>
    <t>FR0010756064</t>
  </si>
  <si>
    <t>FR0010755611</t>
  </si>
  <si>
    <t>FR0010756080</t>
  </si>
  <si>
    <t>FR0010757781</t>
  </si>
  <si>
    <t>IE00B4QNHH68</t>
  </si>
  <si>
    <t>IE00B4QNHZ41</t>
  </si>
  <si>
    <t>IE00B4QNJ141</t>
  </si>
  <si>
    <t>IE00B4QNJJ23</t>
  </si>
  <si>
    <t xml:space="preserve">ETFS 2 x Leveraged  FTSE 100 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</si>
  <si>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</si>
  <si>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</si>
  <si>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</si>
  <si>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</si>
  <si>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</si>
  <si>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</si>
  <si>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</si>
  <si>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IE00B3FH7618</t>
  </si>
  <si>
    <t>IE00B3F81K65</t>
  </si>
  <si>
    <t>IE00B3DKXQ41</t>
  </si>
  <si>
    <t>IE00B3F81R35</t>
  </si>
  <si>
    <t>IE00B3F81G20</t>
  </si>
  <si>
    <t>IE00B3F81623</t>
  </si>
  <si>
    <t>CASAM ETF EONIA</t>
  </si>
  <si>
    <t>FR0010718841</t>
  </si>
  <si>
    <t>iShares MSCI Emerging Markets Small Cap</t>
  </si>
  <si>
    <t>db x-trackers DBLCI OY Balanced ETF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</si>
  <si>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</si>
  <si>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</si>
  <si>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</si>
  <si>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</si>
  <si>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</si>
  <si>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</si>
  <si>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</si>
  <si>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</si>
  <si>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</si>
  <si>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</si>
  <si>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</si>
  <si>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</si>
  <si>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</si>
  <si>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</si>
  <si>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</si>
  <si>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EasyETF DJ Stoxx Asia/Pacific ex Japan (USD)</t>
  </si>
  <si>
    <t>CH0029792717</t>
  </si>
  <si>
    <t>iShares DJ EURO STOXX 50</t>
  </si>
  <si>
    <t>iShares DJ EURO STOXX MidCap</t>
  </si>
  <si>
    <t xml:space="preserve">iShares DJ EURO STOXX SmallCap </t>
  </si>
  <si>
    <t>IE0074344429</t>
  </si>
  <si>
    <t>IE0074344205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</si>
  <si>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</si>
  <si>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</si>
  <si>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</si>
  <si>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</si>
  <si>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</si>
  <si>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</si>
  <si>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</si>
  <si>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</si>
  <si>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</si>
  <si>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</si>
  <si>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</si>
  <si>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</si>
  <si>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</si>
  <si>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</si>
  <si>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</si>
  <si>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</si>
  <si>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</si>
  <si>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</si>
  <si>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</si>
  <si>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</si>
  <si>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</si>
  <si>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</si>
  <si>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</si>
  <si>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</si>
  <si>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</si>
  <si>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</si>
  <si>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</si>
  <si>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</si>
  <si>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</si>
  <si>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</si>
  <si>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</si>
  <si>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</si>
  <si>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</si>
  <si>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</si>
  <si>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</si>
  <si>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</si>
  <si>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</si>
  <si>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</si>
  <si>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</si>
  <si>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</si>
  <si>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</si>
  <si>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</si>
  <si>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</si>
  <si>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</si>
  <si>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</si>
  <si>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</si>
  <si>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</si>
  <si>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</si>
  <si>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</si>
  <si>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</si>
  <si>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</si>
  <si>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</si>
  <si>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</si>
  <si>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</si>
  <si>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</si>
  <si>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</si>
  <si>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</si>
  <si>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</si>
  <si>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FR0007080973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</si>
  <si>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</si>
  <si>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</si>
  <si>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</si>
  <si>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</si>
  <si>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</si>
  <si>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</si>
  <si>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</si>
  <si>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</si>
  <si>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</si>
  <si>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</si>
  <si>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FR0010592006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</si>
  <si>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</si>
  <si>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</si>
  <si>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</si>
  <si>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</si>
  <si>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</si>
  <si>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FR0010010827</t>
  </si>
  <si>
    <t>IE00B23LNR19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</si>
  <si>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</si>
  <si>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</si>
  <si>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</si>
  <si>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</si>
  <si>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</si>
  <si>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</si>
  <si>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</si>
  <si>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</si>
  <si>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</si>
  <si>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</si>
  <si>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</si>
  <si>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</si>
  <si>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</si>
  <si>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</si>
  <si>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</si>
  <si>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</si>
  <si>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</si>
  <si>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</si>
  <si>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</si>
  <si>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</si>
  <si>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</si>
  <si>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</si>
  <si>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</si>
  <si>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</si>
  <si>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</si>
  <si>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</si>
  <si>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</si>
  <si>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</si>
  <si>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</si>
  <si>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</si>
  <si>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</si>
  <si>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</si>
  <si>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</si>
  <si>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</si>
  <si>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</si>
  <si>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</si>
  <si>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</si>
  <si>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</si>
  <si>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</si>
  <si>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</si>
  <si>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</si>
  <si>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</si>
  <si>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</si>
  <si>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</si>
  <si>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</si>
  <si>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</si>
  <si>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</si>
  <si>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</si>
  <si>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</si>
  <si>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</si>
  <si>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</si>
  <si>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</si>
  <si>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</si>
  <si>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</si>
  <si>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</si>
  <si>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</si>
  <si>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</si>
  <si>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</si>
  <si>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</si>
  <si>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</si>
  <si>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</si>
  <si>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</si>
  <si>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</si>
  <si>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</si>
  <si>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</si>
  <si>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</si>
  <si>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</si>
  <si>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</si>
  <si>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</si>
  <si>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</si>
  <si>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</si>
  <si>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</si>
  <si>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</si>
  <si>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</si>
  <si>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</si>
  <si>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</si>
  <si>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</si>
  <si>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</si>
  <si>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</si>
  <si>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</si>
  <si>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</si>
  <si>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</si>
  <si>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</si>
  <si>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</si>
  <si>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</si>
  <si>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</si>
  <si>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</si>
  <si>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</si>
  <si>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</si>
  <si>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</si>
  <si>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</si>
  <si>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</si>
  <si>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</si>
  <si>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</si>
  <si>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</si>
  <si>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</si>
  <si>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</si>
  <si>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</si>
  <si>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</si>
  <si>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LU0378818727</t>
  </si>
  <si>
    <t>ETFlab DAXplus® Maximum Dividend</t>
  </si>
  <si>
    <t>DE000ETFL235</t>
  </si>
  <si>
    <t>DJ STOXX Small 200 source ETF</t>
  </si>
  <si>
    <t>IE00B60SWZ49</t>
  </si>
  <si>
    <t>FTSE 100 source ETF</t>
  </si>
  <si>
    <t>IE00B60SWT88</t>
  </si>
  <si>
    <t xml:space="preserve">FTSE 250 source ETF </t>
  </si>
  <si>
    <t>IE00B60SWV01</t>
  </si>
  <si>
    <t>Dow Jones STOXX 600 source ETF</t>
  </si>
  <si>
    <t>IE00B60SWW18</t>
  </si>
  <si>
    <t>Dow Jones EURO STOXX 50 source ETF</t>
  </si>
  <si>
    <t>IE00B60SWX25</t>
  </si>
  <si>
    <t>MSCI Europe source ETF</t>
  </si>
  <si>
    <t>IE00B60SWY32</t>
  </si>
  <si>
    <t>Russell 2000 source ETF</t>
  </si>
  <si>
    <t>IE00B60SX402</t>
  </si>
  <si>
    <t>DJ STOXX 50 source ETF</t>
  </si>
  <si>
    <t>IE00B60SX519</t>
  </si>
  <si>
    <t xml:space="preserve">DJ EURO STOXX Select Dividend 30 source ETF </t>
  </si>
  <si>
    <t>IE00B60SX626</t>
  </si>
  <si>
    <t>MSCI World source ETF</t>
  </si>
  <si>
    <t>IE00B60SX394</t>
  </si>
  <si>
    <t>MSCI Japan source ETF</t>
  </si>
  <si>
    <t>IE00B60SX287</t>
  </si>
  <si>
    <t>DJ STOXX Mid 200 source ETF</t>
  </si>
  <si>
    <t>IE00B60SX063</t>
  </si>
  <si>
    <t>MSCI USA source ETF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</si>
  <si>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</si>
  <si>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</si>
  <si>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</si>
  <si>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</si>
  <si>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</si>
  <si>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</si>
  <si>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</si>
  <si>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Lyxor ETF Euro Corporate Bond</t>
  </si>
  <si>
    <t>FR0010737544</t>
  </si>
  <si>
    <t>FR0010713669</t>
  </si>
  <si>
    <t>FR0010717074</t>
  </si>
  <si>
    <t>FR0010713784</t>
  </si>
  <si>
    <t>FR0010717090</t>
  </si>
  <si>
    <t>FR0010717124</t>
  </si>
  <si>
    <t>FR0010718874</t>
  </si>
  <si>
    <t>FR0010717108</t>
  </si>
  <si>
    <t>FR0010713768</t>
  </si>
  <si>
    <t>FR0010713735</t>
  </si>
  <si>
    <t>FR0010717116</t>
  </si>
  <si>
    <t>CASAM ETF CAC 40</t>
  </si>
  <si>
    <t>FR0010713727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</si>
  <si>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</si>
  <si>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</si>
  <si>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</si>
  <si>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</si>
  <si>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</si>
  <si>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</si>
  <si>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</si>
  <si>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</si>
  <si>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</si>
  <si>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</si>
  <si>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</si>
  <si>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</si>
  <si>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</si>
  <si>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</si>
  <si>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</si>
  <si>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</si>
  <si>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</si>
  <si>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</si>
  <si>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</si>
  <si>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</si>
  <si>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</si>
  <si>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</si>
  <si>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</si>
  <si>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</si>
  <si>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</si>
  <si>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</si>
  <si>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</si>
  <si>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</si>
  <si>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</si>
  <si>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</si>
  <si>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</si>
  <si>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</si>
  <si>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</si>
  <si>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</si>
  <si>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</si>
  <si>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</si>
  <si>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</si>
  <si>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</si>
  <si>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</si>
  <si>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</si>
  <si>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</si>
  <si>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</si>
  <si>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</si>
  <si>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</si>
  <si>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</si>
  <si>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</si>
  <si>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</si>
  <si>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</si>
  <si>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</si>
  <si>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</si>
  <si>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</si>
  <si>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</si>
  <si>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</si>
  <si>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</si>
  <si>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</si>
  <si>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</si>
  <si>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</si>
  <si>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</si>
  <si>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</si>
  <si>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</si>
  <si>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</si>
  <si>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</si>
  <si>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</si>
  <si>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</si>
  <si>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</si>
  <si>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</si>
  <si>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</si>
  <si>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</si>
  <si>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</si>
  <si>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</si>
  <si>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</si>
  <si>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</si>
  <si>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</si>
  <si>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</si>
  <si>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</si>
  <si>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</si>
  <si>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</si>
  <si>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</si>
  <si>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</si>
  <si>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</si>
  <si>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</si>
  <si>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</si>
  <si>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</si>
  <si>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</si>
  <si>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</si>
  <si>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</si>
  <si>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</si>
  <si>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</si>
  <si>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</si>
  <si>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</si>
  <si>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</si>
  <si>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</si>
  <si>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</si>
  <si>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</si>
  <si>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</si>
  <si>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</si>
  <si>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</si>
  <si>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</si>
  <si>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</si>
  <si>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</si>
  <si>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</si>
  <si>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</si>
  <si>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</si>
  <si>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</si>
  <si>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</si>
  <si>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</si>
  <si>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</si>
  <si>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</si>
  <si>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</si>
  <si>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</si>
  <si>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</si>
  <si>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</si>
  <si>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</si>
  <si>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</si>
  <si>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</si>
  <si>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</si>
  <si>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</si>
  <si>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</si>
  <si>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</si>
  <si>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</si>
  <si>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</si>
  <si>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</si>
  <si>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</si>
  <si>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</si>
  <si>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</si>
  <si>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</si>
  <si>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</si>
  <si>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</si>
  <si>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</si>
  <si>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</si>
  <si>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</si>
  <si>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</si>
  <si>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</si>
  <si>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</si>
  <si>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</si>
  <si>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</si>
  <si>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</si>
  <si>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</si>
  <si>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</si>
  <si>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</si>
  <si>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</si>
  <si>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</si>
  <si>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</si>
  <si>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</si>
  <si>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</si>
  <si>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</si>
  <si>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</si>
  <si>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</si>
  <si>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</si>
  <si>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</si>
  <si>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</si>
  <si>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</si>
  <si>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</si>
  <si>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db x-trackers MSCI AC Asia ex Japan TRN Index</t>
  </si>
  <si>
    <t>db x-trackers MSCI Pacific ex Japan TRN Index</t>
  </si>
  <si>
    <t>iShares DJ EURO STOXX Mid Cap</t>
  </si>
  <si>
    <t>db x-trackers MSCI Europe Smaöö Cap TRN Index ETF</t>
  </si>
  <si>
    <t>Lyxor ETF Euro Corporate Bonds</t>
  </si>
  <si>
    <t>FR0010629741</t>
  </si>
  <si>
    <t>Lyxor ETF Pan Africa (A)</t>
  </si>
  <si>
    <t>FR0010642587</t>
  </si>
  <si>
    <t>FR0010640227</t>
  </si>
  <si>
    <t>FR0010640235</t>
  </si>
  <si>
    <t>FR0010640243</t>
  </si>
  <si>
    <t>FR0010640292</t>
  </si>
  <si>
    <t>FR0010689679</t>
  </si>
  <si>
    <t>FR0010713610</t>
  </si>
  <si>
    <t>FR0010714261</t>
  </si>
  <si>
    <t>FR0010626879</t>
  </si>
  <si>
    <t>FR0010627315</t>
  </si>
  <si>
    <t>FR0010626861</t>
  </si>
  <si>
    <t>FR0010689695</t>
  </si>
  <si>
    <t>FR0010689687</t>
  </si>
  <si>
    <t>FR0010129064</t>
  </si>
  <si>
    <t>FR0010153387</t>
  </si>
  <si>
    <t>IE00B3BPCJ75</t>
  </si>
  <si>
    <t>db x-trackers II iTraxxEurope Subordinated Financials 5- year Short TRI ETF</t>
  </si>
  <si>
    <t>LU0378819881</t>
  </si>
  <si>
    <t>FR0010670935</t>
  </si>
  <si>
    <t>FR0010668855</t>
  </si>
  <si>
    <t>FR0010668848</t>
  </si>
  <si>
    <t>FR0010671446</t>
  </si>
  <si>
    <t>FR0010668830</t>
  </si>
  <si>
    <t>FR0010671438</t>
  </si>
  <si>
    <t>FR0010655597</t>
  </si>
  <si>
    <t>IE00B3CNHB79</t>
  </si>
  <si>
    <t>IE00B3BPCG45</t>
  </si>
  <si>
    <t>db x-trackers II iTraxxEurope Subordinated Financials 5- year TRI ETF</t>
  </si>
  <si>
    <t>LU0378819378</t>
  </si>
  <si>
    <t>FR0010561365</t>
  </si>
  <si>
    <t>IE00B3BQ0418</t>
  </si>
  <si>
    <t>IE00B3BPCH51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</si>
  <si>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</si>
  <si>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</si>
  <si>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</si>
  <si>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</si>
  <si>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</si>
  <si>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</si>
  <si>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</si>
  <si>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</si>
  <si>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</si>
  <si>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</si>
  <si>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</si>
  <si>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</si>
  <si>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</si>
  <si>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</si>
  <si>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</si>
  <si>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</si>
  <si>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</si>
  <si>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</si>
  <si>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</si>
  <si>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</si>
  <si>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</si>
  <si>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</si>
  <si>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</si>
  <si>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</si>
  <si>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</si>
  <si>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</si>
  <si>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</si>
  <si>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</si>
  <si>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</si>
  <si>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</si>
  <si>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</si>
  <si>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</si>
  <si>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</si>
  <si>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</si>
  <si>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</si>
  <si>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</si>
  <si>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</si>
  <si>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</si>
  <si>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</si>
  <si>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</si>
  <si>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</si>
  <si>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</si>
  <si>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</si>
  <si>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</si>
  <si>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</si>
  <si>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</si>
  <si>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SIX Swiss Exchange</t>
  </si>
  <si>
    <t>db x-trackers II Short iBoxx € Sovereigns Eurozone TRI ETF</t>
  </si>
  <si>
    <t>db x-trackers MSCI Pan-Euro TRN Index ETF</t>
  </si>
  <si>
    <t>db x-trackers Quirin Wealth Management TR Index ETF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</si>
  <si>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</si>
  <si>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</si>
  <si>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</si>
  <si>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</si>
  <si>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</si>
  <si>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</si>
  <si>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</si>
  <si>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</si>
  <si>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</si>
  <si>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</si>
  <si>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</si>
  <si>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</si>
  <si>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</si>
  <si>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</si>
  <si>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</si>
  <si>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</si>
  <si>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</si>
  <si>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</si>
  <si>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</si>
  <si>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FR0010654913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</si>
  <si>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</si>
  <si>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</si>
  <si>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</si>
  <si>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</si>
  <si>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</si>
  <si>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</si>
  <si>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</si>
  <si>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</si>
  <si>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</si>
  <si>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</si>
  <si>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</si>
  <si>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</si>
  <si>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</si>
  <si>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</si>
  <si>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</si>
  <si>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</si>
  <si>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</si>
  <si>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</si>
  <si>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</si>
  <si>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</si>
  <si>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</si>
  <si>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</si>
  <si>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</si>
  <si>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</si>
  <si>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</si>
  <si>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</si>
  <si>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</si>
  <si>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IE00B3C94706</t>
  </si>
  <si>
    <t>ETFS Janney Global Water Fund</t>
  </si>
  <si>
    <t>E00B3CNHB79</t>
  </si>
  <si>
    <t>ETFS 2XL DJ EURO STOXX 50</t>
  </si>
  <si>
    <t xml:space="preserve">ETFS 2XS DJ EURO STOXX 50 </t>
  </si>
  <si>
    <t>IST30 ETF</t>
  </si>
  <si>
    <t>TRYFNBK00170</t>
  </si>
  <si>
    <t>iShares DJ-UBS Commodities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</si>
  <si>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</si>
  <si>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</si>
  <si>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</si>
  <si>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</si>
  <si>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</si>
  <si>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</si>
  <si>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</si>
  <si>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</si>
  <si>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</si>
  <si>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</si>
  <si>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</si>
  <si>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</si>
  <si>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</si>
  <si>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</si>
  <si>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</si>
  <si>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</si>
  <si>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</si>
  <si>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</si>
  <si>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</si>
  <si>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</si>
  <si>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</si>
  <si>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</si>
  <si>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</si>
  <si>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</si>
  <si>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</si>
  <si>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</si>
  <si>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</si>
  <si>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</si>
  <si>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</si>
  <si>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</si>
  <si>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</si>
  <si>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</si>
  <si>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</si>
  <si>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</si>
  <si>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</si>
  <si>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</si>
  <si>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</si>
  <si>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</si>
  <si>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</si>
  <si>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</si>
  <si>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</si>
  <si>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</si>
  <si>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</si>
  <si>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</si>
  <si>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</si>
  <si>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</si>
  <si>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</si>
  <si>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</si>
  <si>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</si>
  <si>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</si>
  <si>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</si>
  <si>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</si>
  <si>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</si>
  <si>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</si>
  <si>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</si>
  <si>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</si>
  <si>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</si>
  <si>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</si>
  <si>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</si>
  <si>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</si>
  <si>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</si>
  <si>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</si>
  <si>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</si>
  <si>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</si>
  <si>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</si>
  <si>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</si>
  <si>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</si>
  <si>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</si>
  <si>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</si>
  <si>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</si>
  <si>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</si>
  <si>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</si>
  <si>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</si>
  <si>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</si>
  <si>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</si>
  <si>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</si>
  <si>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</si>
  <si>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</si>
  <si>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</si>
  <si>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</si>
  <si>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</si>
  <si>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</si>
  <si>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</si>
  <si>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</si>
  <si>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</si>
  <si>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</si>
  <si>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</si>
  <si>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</si>
  <si>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</si>
  <si>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</si>
  <si>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</si>
  <si>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</si>
  <si>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</si>
  <si>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</si>
  <si>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</si>
  <si>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</si>
  <si>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</si>
  <si>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</si>
  <si>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</si>
  <si>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</si>
  <si>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</si>
  <si>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</si>
  <si>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</si>
  <si>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</si>
  <si>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</si>
  <si>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</si>
  <si>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</si>
  <si>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</si>
  <si>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</si>
  <si>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</si>
  <si>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</si>
  <si>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</si>
  <si>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</si>
  <si>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</si>
  <si>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</si>
  <si>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</si>
  <si>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</si>
  <si>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</si>
  <si>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</si>
  <si>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</si>
  <si>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</si>
  <si>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</si>
  <si>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</si>
  <si>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</si>
  <si>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</si>
  <si>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</si>
  <si>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</si>
  <si>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</si>
  <si>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</si>
  <si>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</si>
  <si>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Julius Baer Physical Gold Fund (CHF) A</t>
  </si>
  <si>
    <t>Julius Baer Physical Gold Fund (CHF) AX</t>
  </si>
  <si>
    <t>Julius Baer Physical Gold Fund (EUR) A</t>
  </si>
  <si>
    <t>Julius Baer Physical Gold Fund (EUR) AX</t>
  </si>
  <si>
    <t>Julius Baer Physical Gold Fund (USD) A</t>
  </si>
  <si>
    <t>Julius Baer Physical Gold Fund (USD) AX</t>
  </si>
  <si>
    <t>CH0044781232</t>
  </si>
  <si>
    <t>CH0044821731</t>
  </si>
  <si>
    <t>CH0044781174</t>
  </si>
  <si>
    <t>CH0044821699</t>
  </si>
  <si>
    <t>CH0044781141</t>
  </si>
  <si>
    <t>CH0044781257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</si>
  <si>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</si>
  <si>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</si>
  <si>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</si>
  <si>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</si>
  <si>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</si>
  <si>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</si>
  <si>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</si>
  <si>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</si>
  <si>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</si>
  <si>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</si>
  <si>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</si>
  <si>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</si>
  <si>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</si>
  <si>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</si>
  <si>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</si>
  <si>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</si>
  <si>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</si>
  <si>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</si>
  <si>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</si>
  <si>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</si>
  <si>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</si>
  <si>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</si>
  <si>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</si>
  <si>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</si>
  <si>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</si>
  <si>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</si>
  <si>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</si>
  <si>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</si>
  <si>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</si>
  <si>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</si>
  <si>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</si>
  <si>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</si>
  <si>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</si>
  <si>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</si>
  <si>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</si>
  <si>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</si>
  <si>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</si>
  <si>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</si>
  <si>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</si>
  <si>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</si>
  <si>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</si>
  <si>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</si>
  <si>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</si>
  <si>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</si>
  <si>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</si>
  <si>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</si>
  <si>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</si>
  <si>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</si>
  <si>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</si>
  <si>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</si>
  <si>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</si>
  <si>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</si>
  <si>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</si>
  <si>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</si>
  <si>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</si>
  <si>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</si>
  <si>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</si>
  <si>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</si>
  <si>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</si>
  <si>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</si>
  <si>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</si>
  <si>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</si>
  <si>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</si>
  <si>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</si>
  <si>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</si>
  <si>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</si>
  <si>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</si>
  <si>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</si>
  <si>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</si>
  <si>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</si>
  <si>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</si>
  <si>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</si>
  <si>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</si>
  <si>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</si>
  <si>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</si>
  <si>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</si>
  <si>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</si>
  <si>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</si>
  <si>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</si>
  <si>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</si>
  <si>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</si>
  <si>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</si>
  <si>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</si>
  <si>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</si>
  <si>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</si>
  <si>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</si>
  <si>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</si>
  <si>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</si>
  <si>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</si>
  <si>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</si>
  <si>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</si>
  <si>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</si>
  <si>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</si>
  <si>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</si>
  <si>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</si>
  <si>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</si>
  <si>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</si>
  <si>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</si>
  <si>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</si>
  <si>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</si>
  <si>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</si>
  <si>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</si>
  <si>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</si>
  <si>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</si>
  <si>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</si>
  <si>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</si>
  <si>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</si>
  <si>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</si>
  <si>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FR0010688242</t>
  </si>
  <si>
    <t>FR0010688259</t>
  </si>
  <si>
    <t>FR0010688275</t>
  </si>
  <si>
    <t>FR0010688176</t>
  </si>
  <si>
    <t>FR0010688168</t>
  </si>
  <si>
    <t>FR0010688192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</si>
  <si>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</si>
  <si>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</si>
  <si>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</si>
  <si>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</si>
  <si>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</si>
  <si>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</si>
  <si>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</si>
  <si>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 xml:space="preserve">DJ EURO STOXX Select Dividend 30 Source ETF </t>
  </si>
  <si>
    <t>ETFS Dow Jones EURO STOXX Double Short (2x) Fund</t>
  </si>
  <si>
    <t>ETFS DAX® 2x Long Fund</t>
  </si>
  <si>
    <t>ETFS Dow Jones EURO STOXX 50 Leveraged (2x) Fund</t>
  </si>
  <si>
    <t>ETFS DAX® 2x Short Fund</t>
  </si>
  <si>
    <t>DE000A0X9AC4</t>
  </si>
  <si>
    <t>DE000A0X8994</t>
  </si>
  <si>
    <t>DE000A0X9AB6</t>
  </si>
  <si>
    <t>DE000A0X9AA8</t>
  </si>
  <si>
    <t>08/2009</t>
  </si>
  <si>
    <t>Lyxor ETF Private Equity LPX50</t>
  </si>
  <si>
    <t>Lyxor ETF Liquid Private Equity LPX 50</t>
  </si>
  <si>
    <t>HSBC FTSE 100 ETF</t>
  </si>
  <si>
    <t>IE00B42TW061</t>
  </si>
  <si>
    <t>Julius Baer Physical Gold Fund (GBP) A</t>
  </si>
  <si>
    <t>Julius Baer Physical Gold Fund (GBP) AX</t>
  </si>
  <si>
    <t>CH0103447766</t>
  </si>
  <si>
    <t>CH0103447790</t>
  </si>
  <si>
    <t>DJ STOXX 50 Source ETF</t>
  </si>
  <si>
    <t>DJ STOXX Mid 200 Source ETF</t>
  </si>
  <si>
    <t>DJ STOXX Small 200 Source ETF</t>
  </si>
  <si>
    <t>Dow Jones EURO STOXX 50 Source ETF</t>
  </si>
  <si>
    <t xml:space="preserve">CASAM ETF MSCI EUR Industrial Goods &amp; Services </t>
  </si>
  <si>
    <t>CASAM ETF MSCI EUR Insurance</t>
  </si>
  <si>
    <t>CASAM ETF MSCI EUR Telecommunications</t>
  </si>
  <si>
    <t>CASAM ETF MSCI EUR Utilities</t>
  </si>
  <si>
    <t>CASAM ETF MSCI Europe Banks</t>
  </si>
  <si>
    <t>CASAM ETF MSCI Europe</t>
  </si>
  <si>
    <t>CASAM ETF MSCI Germany</t>
  </si>
  <si>
    <t>CASAM ETF MSCI India</t>
  </si>
  <si>
    <t>CASAM ETF MSCI India USD</t>
  </si>
  <si>
    <t>CASAM ETF MSCI Italy</t>
  </si>
  <si>
    <t>CASAM ETF MSCI Japan</t>
  </si>
  <si>
    <t>CASAM ETF MSCI Netherlands</t>
  </si>
  <si>
    <t>CASAM ETF MSCI Pacific ex-Japan</t>
  </si>
  <si>
    <t>CASAM ETF MSCI Spain</t>
  </si>
  <si>
    <t>CASAM ETF MSCI Switzerland</t>
  </si>
  <si>
    <t>CASAM ETF MSCI World</t>
  </si>
  <si>
    <t>CASAM ETF MSCI World ex EURO</t>
  </si>
  <si>
    <t>CASAM ETF S&amp;P Europe 350</t>
  </si>
  <si>
    <t>iShares EPRA Asia Property YLD</t>
  </si>
  <si>
    <t>iShares EPRA Global Property YLD</t>
  </si>
  <si>
    <t>iShares EPRA US Property YLD</t>
  </si>
  <si>
    <t>iShares FTSE/XINHUA CHINA 25</t>
  </si>
  <si>
    <t>iShares MSCI EUROPE</t>
  </si>
  <si>
    <t>iShares MSCI WORLD ISLAMIC</t>
  </si>
  <si>
    <t>iShares USD TIPS</t>
  </si>
  <si>
    <t>PowerShares Global Agriculture-A</t>
  </si>
  <si>
    <t>PowerShares FTSE RAFI IT 30</t>
  </si>
  <si>
    <t>FR0010688218</t>
  </si>
  <si>
    <t>FR0010688226</t>
  </si>
  <si>
    <t>FR0010688234</t>
  </si>
  <si>
    <t>FR0010688184</t>
  </si>
  <si>
    <t>FR0010591354</t>
  </si>
  <si>
    <t>Lyxor ETF EURO CASH</t>
  </si>
  <si>
    <t>FR0010444794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</si>
  <si>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</si>
  <si>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</si>
  <si>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</si>
  <si>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</si>
  <si>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</si>
  <si>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</si>
  <si>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</si>
  <si>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</si>
  <si>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</si>
  <si>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</si>
  <si>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</si>
  <si>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</si>
  <si>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</si>
  <si>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</si>
  <si>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</si>
  <si>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</si>
  <si>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</si>
  <si>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</si>
  <si>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</si>
  <si>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</si>
  <si>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</si>
  <si>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</si>
  <si>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</si>
  <si>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</si>
  <si>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</si>
  <si>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</si>
  <si>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</si>
  <si>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</si>
  <si>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</si>
  <si>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</si>
  <si>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</si>
  <si>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</si>
  <si>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</si>
  <si>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</si>
  <si>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</si>
  <si>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</si>
  <si>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</si>
  <si>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</si>
  <si>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</si>
  <si>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</si>
  <si>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</si>
  <si>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</si>
  <si>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</si>
  <si>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</si>
  <si>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</si>
  <si>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</si>
  <si>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</si>
  <si>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</si>
  <si>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</si>
  <si>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</si>
  <si>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</si>
  <si>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</si>
  <si>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</si>
  <si>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</si>
  <si>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</si>
  <si>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</si>
  <si>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</si>
  <si>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</si>
  <si>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</si>
  <si>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</si>
  <si>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</si>
  <si>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September 2009</t>
  </si>
  <si>
    <t>db x-trackers DJ STOXX 600 Basic Resources Short Daily ETF</t>
  </si>
  <si>
    <t>LU0412624354</t>
  </si>
  <si>
    <t>db x-trackers DJ STOXX 600 Utilities Short Daily ETF</t>
  </si>
  <si>
    <t>LU0412624867</t>
  </si>
  <si>
    <t>db x-trackers DJ STOXX 600 Industrial Goods Short Daily ETF</t>
  </si>
  <si>
    <t>LU0412624511</t>
  </si>
  <si>
    <t>db x-trackers DJ STOXX 600 Insurance Short Daily ETF</t>
  </si>
  <si>
    <t>LU0412624602</t>
  </si>
  <si>
    <t>EasyETF EURO STOXX 50 (A share)</t>
  </si>
  <si>
    <t>EasyETF EURO STOXX 50 (B share)</t>
  </si>
  <si>
    <t>EasyETF STOXX 50 Europe (A share)</t>
  </si>
  <si>
    <t>EasyETF STOXX 50 Europe (B share)</t>
  </si>
  <si>
    <t>EasyETF DJ STOXX 600</t>
  </si>
  <si>
    <t>EasyETF Russell 1000 (EUR)</t>
  </si>
  <si>
    <t>EasyETF S&amp;P 100 (EUR)</t>
  </si>
  <si>
    <t>EasyETF EuroMTS Eonia</t>
  </si>
  <si>
    <t>EasyETF EURO STOXX 50 Double Short</t>
  </si>
  <si>
    <t>EasyETF DJ STOXX 600 Double Short</t>
  </si>
  <si>
    <t>db x-trackers HSI Short Daily Index ETF</t>
  </si>
  <si>
    <t>LU0429790313</t>
  </si>
  <si>
    <t>09/2009</t>
  </si>
  <si>
    <t>IE00B4K48X80</t>
  </si>
  <si>
    <t>iShares MSCI Europe Acc</t>
  </si>
  <si>
    <t>IE00B4L5Y983</t>
  </si>
  <si>
    <t>iShares MSCI World Acc</t>
  </si>
  <si>
    <t>IE00B4L5YC18</t>
  </si>
  <si>
    <t>iShares MSCI Emerging Markets Acc</t>
  </si>
  <si>
    <t>IE00B4L5YX21</t>
  </si>
  <si>
    <t>iShares MSCI Japan Acc</t>
  </si>
  <si>
    <t>IE00B4L5ZD99</t>
  </si>
  <si>
    <t>iShares S&amp;P 500 Acc</t>
  </si>
  <si>
    <t>IE00B4L5ZG21</t>
  </si>
  <si>
    <t>iShares Barclays Euro Corporate Bond ex-Financials</t>
  </si>
  <si>
    <t>IE00B4L5ZY03</t>
  </si>
  <si>
    <t>iShares Barclays Euro Corporate Bond ex-Financials 1-5</t>
  </si>
  <si>
    <t>IE00B4L60045</t>
  </si>
  <si>
    <t>iShares Barclays Euro Corporate Bond 1-5</t>
  </si>
  <si>
    <t>IE00B4L60H17</t>
  </si>
  <si>
    <t>iShares iBoxx GBP Corporate Bond ex-Financials</t>
  </si>
  <si>
    <t>Source Markets plc - FTSE 100 Source ETF</t>
  </si>
  <si>
    <t>Source Markets plc - FTSE 250 Source ETF</t>
  </si>
  <si>
    <t>db x-trackers II - iBoxx = Sovereigns Eurozone Total Return Index ETF</t>
  </si>
  <si>
    <t>LU0321464066</t>
  </si>
  <si>
    <t>db x-trackers II - IBOXX  GILTS TOTAL RETURN INDEX ETF</t>
  </si>
  <si>
    <t>LU0321464223</t>
  </si>
  <si>
    <t>db x-trackers II - IBOXX UK GILT INFLATION-LINKED TOTAL RETURN INDEX ETF</t>
  </si>
  <si>
    <t>LU0378820202</t>
  </si>
  <si>
    <t>db x-trackers II - EONIA Total Return Index ETF</t>
  </si>
  <si>
    <t>LU0429458895</t>
  </si>
  <si>
    <t>db x-trackers II - IBOXX $ TREASURIES 1-3 TOTAL RETURN INDEX ETF</t>
  </si>
  <si>
    <t>LU0429459513</t>
  </si>
  <si>
    <t>db x-trackers II - USD IG INFLATION LINKED TREASURIES TOTAL RETURN INDEX ETF</t>
  </si>
  <si>
    <t>db x-trackers HSI Short Index ETF</t>
  </si>
  <si>
    <t>db x-trackers DJ EURO STOXX 50 ETF 1C</t>
  </si>
  <si>
    <t>EasyETF iTraxx Europe Main</t>
  </si>
  <si>
    <t>EasyETF DJ Brazil 15</t>
  </si>
  <si>
    <t>EasyETF DJ China 15</t>
  </si>
  <si>
    <t>EasyETF DJ Russia Titans 10</t>
  </si>
  <si>
    <t>EasyETF DJ India 15</t>
  </si>
  <si>
    <t>CASAM ETF FTSE 100</t>
  </si>
  <si>
    <t>LU0326470738</t>
  </si>
  <si>
    <t>LU0339362906</t>
  </si>
  <si>
    <t>LU0339363540</t>
  </si>
  <si>
    <t>LU0339363110</t>
  </si>
  <si>
    <t>LU0339363383</t>
  </si>
  <si>
    <t>FR0010791145</t>
  </si>
  <si>
    <t>FR0010791152</t>
  </si>
  <si>
    <t>FR0010791137</t>
  </si>
  <si>
    <t>FR0010791186</t>
  </si>
  <si>
    <t>FR0010791194</t>
  </si>
  <si>
    <t>FR0010791160</t>
  </si>
  <si>
    <t>FR0010791129</t>
  </si>
  <si>
    <t>FR0010791178</t>
  </si>
  <si>
    <t>FR0010790980</t>
  </si>
  <si>
    <t>FR0010791004</t>
  </si>
  <si>
    <t>CASAM ETF MSCI World Financials</t>
  </si>
  <si>
    <t>CASAM ETF Real Estate REIT TR</t>
  </si>
  <si>
    <t>CASAM ETF Dow Jones STOXX 50</t>
  </si>
  <si>
    <t>CASAM ETF Dow Jones STOXX 600</t>
  </si>
  <si>
    <t>CASAM ETF MSCI Europe Materials</t>
  </si>
  <si>
    <t>CASAM ETF MSCI World Energy</t>
  </si>
  <si>
    <t>CASAM ETF Short CAC 40</t>
  </si>
  <si>
    <t>CASAM ETF Short DAX 30</t>
  </si>
  <si>
    <t>CASAM ETF Short DJ EURO STOXX 50</t>
  </si>
  <si>
    <t>CASAM ETF Short MSCI Europe daily</t>
  </si>
  <si>
    <t>CASAM ETF Short MSCI USA daily</t>
  </si>
  <si>
    <t>JPMORGAN ETF GBI local US</t>
  </si>
  <si>
    <t>EasyETF S-Box BNP Parib Next 11 Emerging</t>
  </si>
  <si>
    <t>EasyETF DJ South Africa FTSE/JSE Top 40</t>
  </si>
  <si>
    <t>EasyETF FTSE Xinhua China 25</t>
  </si>
  <si>
    <t>EasyETF EURO STOXX 50-B1 CAP</t>
  </si>
  <si>
    <t>Turkish Large Cap Banks ETF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</si>
  <si>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</si>
  <si>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</si>
  <si>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</si>
  <si>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</si>
  <si>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</si>
  <si>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</si>
  <si>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Source: Deutsche Börse, SIX Swiss Exchange, Bloomberg</t>
  </si>
  <si>
    <t>Dow Jones STOXX 600 Optimised Travel &amp; Leisure Source ETF</t>
  </si>
  <si>
    <t>Dow Jones STOXX 600 Optimised Telecommunications Source ETF</t>
  </si>
  <si>
    <t xml:space="preserve">Lyxor ETF Wise Quantitative Strategy </t>
  </si>
  <si>
    <t>Merrill Lynch Commodity Index Extra Fund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</si>
  <si>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</si>
  <si>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</si>
  <si>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</si>
  <si>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</si>
  <si>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</si>
  <si>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</si>
  <si>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</si>
  <si>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</si>
  <si>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</si>
  <si>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</si>
  <si>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</si>
  <si>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</si>
  <si>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</si>
  <si>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</si>
  <si>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</si>
  <si>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</si>
  <si>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</si>
  <si>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</si>
  <si>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</si>
  <si>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</si>
  <si>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</si>
  <si>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</si>
  <si>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</si>
  <si>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</si>
  <si>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</si>
  <si>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</si>
  <si>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</si>
  <si>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</si>
  <si>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</si>
  <si>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</si>
  <si>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</si>
  <si>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</si>
  <si>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Industrial Travel &amp; Leisure Source ETF</t>
  </si>
  <si>
    <t>Dow Jones STOXX 600 Optimised Industrial Telecommunications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</si>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</sst>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73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0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2" fontId="2" fillId="0" borderId="2" xfId="2" applyNumberFormat="1" applyFont="1" applyBorder="1" applyAlignment="1"/>
    <xf numFmtId="2" fontId="0" fillId="0" borderId="0" xfId="2" applyNumberFormat="1" applyFont="1" applyAlignment="1"/>
    <xf numFmtId="0" fontId="0" fillId="0" borderId="0" xfId="2" applyFont="1" applyAlignment="1"/>
    <xf numFmtId="2" fontId="2" fillId="0" borderId="0" xfId="2" applyNumberFormat="1" applyFont="1" applyAlignment="1"/>
    <xf numFmtId="0" fontId="2" fillId="0" borderId="1" xfId="2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0" xfId="2" applyFont="1">
      <alignment vertical="center"/>
    </xf>
    <xf numFmtId="4" fontId="4" fillId="0" borderId="0" xfId="2" applyNumberFormat="1" applyFont="1">
      <alignment vertical="center"/>
    </xf>
    <xf numFmtId="2" fontId="2" fillId="0" borderId="8" xfId="2" applyNumberFormat="1" applyFont="1" applyBorder="1" applyAlignment="1"/>
    <xf numFmtId="2" fontId="2" fillId="0" borderId="0" xfId="2" applyNumberFormat="1" applyFont="1" applyAlignment="1"/>
    <xf numFmtId="0" fontId="2" fillId="0" borderId="3" xfId="2" applyFont="1" applyBorder="1" applyAlignment="1"/>
    <xf numFmtId="49" fontId="4" fillId="0" borderId="12" xfId="2" applyNumberFormat="1" applyFont="1" applyBorder="1" applyAlignment="1">
      <alignment vertical="top" wrapText="1"/>
    </xf>
    <xf numFmtId="0" fontId="4" fillId="0" borderId="12" xfId="2" applyFont="1" applyBorder="1">
      <alignment vertical="center"/>
    </xf>
    <xf numFmtId="0" fontId="2" fillId="0" borderId="0" xfId="2" applyFont="1" applyAlignment="1">
      <alignment wrapText="1"/>
    </xf>
    <xf numFmtId="4" fontId="2" fillId="0" borderId="4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2" fillId="0" borderId="3" xfId="1" applyNumberFormat="1" applyFont="1" applyBorder="1"/>
    <xf numFmtId="0" fontId="8" fillId="0" borderId="6" xfId="2" applyFont="1" applyBorder="1" applyAlignment="1"/>
    <xf numFmtId="0" fontId="4" fillId="0" borderId="8" xfId="2" applyFont="1" applyBorder="1" applyAlignment="1">
      <alignment horizontal="left"/>
    </xf>
    <xf numFmtId="0" fontId="4" fillId="0" borderId="8" xfId="2" applyFont="1" applyBorder="1" applyAlignment="1">
      <alignment horizontal="center"/>
    </xf>
    <xf numFmtId="0" fontId="4" fillId="0" borderId="7" xfId="2" applyFont="1" applyBorder="1" applyAlignment="1"/>
    <xf numFmtId="0" fontId="2" fillId="0" borderId="3" xfId="2" applyFont="1" applyBorder="1" applyAlignment="1">
      <alignment wrapText="1"/>
    </xf>
    <xf numFmtId="10" fontId="3" fillId="3" borderId="18" xfId="1" applyNumberFormat="1" applyFont="1" applyFill="1" applyBorder="1"/>
    <xf numFmtId="49" fontId="8" fillId="3" borderId="11" xfId="2" applyNumberFormat="1" applyFont="1" applyFill="1" applyBorder="1" applyAlignment="1">
      <alignment horizontal="right" vertical="top" wrapText="1"/>
    </xf>
    <xf numFmtId="49" fontId="8" fillId="3" borderId="12" xfId="2" applyNumberFormat="1" applyFont="1" applyFill="1" applyBorder="1" applyAlignment="1">
      <alignment horizontal="right" vertical="top" wrapText="1"/>
    </xf>
    <xf numFmtId="10" fontId="8" fillId="3" borderId="5" xfId="1" applyNumberFormat="1" applyFont="1" applyFill="1" applyBorder="1"/>
    <xf numFmtId="10" fontId="8" fillId="3" borderId="5" xfId="2" applyNumberFormat="1" applyFont="1" applyFill="1" applyBorder="1" applyAlignment="1"/>
    <xf numFmtId="49" fontId="3" fillId="3" borderId="10" xfId="2" applyNumberFormat="1" applyFont="1" applyFill="1" applyBorder="1" applyAlignment="1">
      <alignment horizontal="right" vertical="top" wrapText="1"/>
    </xf>
    <xf numFmtId="49" fontId="8" fillId="3" borderId="0" xfId="2" applyNumberFormat="1" applyFont="1" applyFill="1" applyAlignment="1">
      <alignment horizontal="right" vertical="top" wrapText="1"/>
    </xf>
    <xf numFmtId="4" fontId="2" fillId="3" borderId="4" xfId="1" applyNumberFormat="1" applyFont="1" applyFill="1" applyBorder="1"/>
    <xf numFmtId="4" fontId="4" fillId="0" borderId="0" xfId="2" applyNumberFormat="1" applyFont="1" applyAlignment="1"/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876"/>
  <sheetViews>
    <sheetView tabSelected="1" workbookViewId="0"/>
  </sheetViews>
  <sheetFormatPr baseColWidth="10" defaultRowHeight="13" x14ac:dyDescent="0.15"/>
  <cols>
    <col min="1" max="1" width="54.5" style="31" customWidth="1"/>
    <col min="2" max="2" width="18.6640625" style="31" customWidth="1"/>
    <col min="3" max="5" width="16.83203125" style="31" customWidth="1"/>
    <col min="6" max="6" width="13.5" style="31" bestFit="1" customWidth="1"/>
    <col min="7" max="7" width="6.832031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884</v>
      </c>
      <c r="B1"/>
      <c r="C1"/>
      <c r="D1"/>
      <c r="E1"/>
      <c r="F1"/>
    </row>
    <row r="2" spans="1:7" x14ac:dyDescent="0.15">
      <c r="A2" s="2" t="s">
        <v>1727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05" t="s">
        <v>356</v>
      </c>
      <c r="B4" s="3" t="s">
        <v>904</v>
      </c>
      <c r="C4" s="162" t="s">
        <v>233</v>
      </c>
      <c r="D4" s="163"/>
      <c r="E4" s="164"/>
      <c r="F4" s="15"/>
    </row>
    <row r="5" spans="1:7" s="10" customFormat="1" ht="12" x14ac:dyDescent="0.15">
      <c r="A5" s="6"/>
      <c r="B5" s="6"/>
      <c r="C5" s="7" t="s">
        <v>1748</v>
      </c>
      <c r="D5" s="8" t="s">
        <v>1619</v>
      </c>
      <c r="E5" s="9" t="s">
        <v>885</v>
      </c>
      <c r="F5" s="16" t="s">
        <v>886</v>
      </c>
    </row>
    <row r="6" spans="1:7" x14ac:dyDescent="0.15">
      <c r="A6" s="20" t="s">
        <v>1595</v>
      </c>
      <c r="B6" s="20" t="s">
        <v>1596</v>
      </c>
      <c r="C6" s="116">
        <v>0.92139455000000003</v>
      </c>
      <c r="D6" s="118">
        <v>3.3203516400000002</v>
      </c>
      <c r="E6" s="23">
        <f t="shared" ref="E6:E37" si="0">IF(ISERROR(C6/D6-1),"",((C6/D6-1)))</f>
        <v>-0.72250091258406601</v>
      </c>
      <c r="F6" s="24">
        <f t="shared" ref="F6:F69" si="1">C6/$C$1750</f>
        <v>3.2879667407297967E-5</v>
      </c>
      <c r="G6" s="115"/>
    </row>
    <row r="7" spans="1:7" x14ac:dyDescent="0.15">
      <c r="A7" s="25" t="s">
        <v>532</v>
      </c>
      <c r="B7" s="25" t="s">
        <v>533</v>
      </c>
      <c r="C7" s="116">
        <v>0.70261452000000002</v>
      </c>
      <c r="D7" s="118">
        <v>0.76835433999999991</v>
      </c>
      <c r="E7" s="23">
        <f t="shared" si="0"/>
        <v>-8.5559248614382688E-2</v>
      </c>
      <c r="F7" s="24">
        <f t="shared" si="1"/>
        <v>2.5072572583740926E-5</v>
      </c>
      <c r="G7" s="115"/>
    </row>
    <row r="8" spans="1:7" x14ac:dyDescent="0.15">
      <c r="A8" s="25" t="s">
        <v>1306</v>
      </c>
      <c r="B8" s="25" t="s">
        <v>1307</v>
      </c>
      <c r="C8" s="116">
        <v>20.593108659999999</v>
      </c>
      <c r="D8" s="118">
        <v>36.334224966999997</v>
      </c>
      <c r="E8" s="23">
        <f t="shared" si="0"/>
        <v>-0.43323110156599254</v>
      </c>
      <c r="F8" s="24">
        <f t="shared" si="1"/>
        <v>7.3485844215504372E-4</v>
      </c>
      <c r="G8" s="115"/>
    </row>
    <row r="9" spans="1:7" x14ac:dyDescent="0.15">
      <c r="A9" s="25" t="s">
        <v>1308</v>
      </c>
      <c r="B9" s="25" t="s">
        <v>1309</v>
      </c>
      <c r="C9" s="116">
        <v>0.13689348999999998</v>
      </c>
      <c r="D9" s="118">
        <v>1.6842849999999999E-2</v>
      </c>
      <c r="E9" s="23">
        <f t="shared" si="0"/>
        <v>7.127691572388283</v>
      </c>
      <c r="F9" s="24">
        <f t="shared" si="1"/>
        <v>4.8850000484854939E-6</v>
      </c>
      <c r="G9" s="115"/>
    </row>
    <row r="10" spans="1:7" x14ac:dyDescent="0.15">
      <c r="A10" s="25" t="s">
        <v>1252</v>
      </c>
      <c r="B10" s="25" t="s">
        <v>1253</v>
      </c>
      <c r="C10" s="116">
        <v>903.44033013399996</v>
      </c>
      <c r="D10" s="118">
        <v>502.77819828600002</v>
      </c>
      <c r="E10" s="23">
        <f t="shared" si="0"/>
        <v>0.79689639131903567</v>
      </c>
      <c r="F10" s="24">
        <f t="shared" si="1"/>
        <v>3.2238976860830569E-2</v>
      </c>
      <c r="G10" s="115"/>
    </row>
    <row r="11" spans="1:7" x14ac:dyDescent="0.15">
      <c r="A11" s="25" t="s">
        <v>1593</v>
      </c>
      <c r="B11" s="25" t="s">
        <v>1594</v>
      </c>
      <c r="C11" s="116">
        <v>2.9729231700000001</v>
      </c>
      <c r="D11" s="118">
        <v>1.7268568899999999</v>
      </c>
      <c r="E11" s="23">
        <f t="shared" si="0"/>
        <v>0.72158051267351997</v>
      </c>
      <c r="F11" s="24">
        <f t="shared" si="1"/>
        <v>1.0608780468372638E-4</v>
      </c>
      <c r="G11" s="115"/>
    </row>
    <row r="12" spans="1:7" x14ac:dyDescent="0.15">
      <c r="A12" s="25" t="s">
        <v>1591</v>
      </c>
      <c r="B12" s="25" t="s">
        <v>1592</v>
      </c>
      <c r="C12" s="116">
        <v>17.612732872000002</v>
      </c>
      <c r="D12" s="118">
        <v>30.992985442000002</v>
      </c>
      <c r="E12" s="23">
        <f t="shared" si="0"/>
        <v>-0.43171873826223306</v>
      </c>
      <c r="F12" s="24">
        <f t="shared" si="1"/>
        <v>6.2850469320113083E-4</v>
      </c>
      <c r="G12" s="115"/>
    </row>
    <row r="13" spans="1:7" x14ac:dyDescent="0.15">
      <c r="A13" s="25" t="s">
        <v>1254</v>
      </c>
      <c r="B13" s="25" t="s">
        <v>1255</v>
      </c>
      <c r="C13" s="116">
        <v>203.14432198399999</v>
      </c>
      <c r="D13" s="118">
        <v>341.40821997500001</v>
      </c>
      <c r="E13" s="23">
        <f t="shared" si="0"/>
        <v>-0.40498116302274312</v>
      </c>
      <c r="F13" s="24">
        <f t="shared" si="1"/>
        <v>7.2491396248382071E-3</v>
      </c>
      <c r="G13" s="115"/>
    </row>
    <row r="14" spans="1:7" x14ac:dyDescent="0.15">
      <c r="A14" s="25" t="s">
        <v>1256</v>
      </c>
      <c r="B14" s="25" t="s">
        <v>1257</v>
      </c>
      <c r="C14" s="116">
        <v>0.53931529</v>
      </c>
      <c r="D14" s="118">
        <v>1.8435783219999999</v>
      </c>
      <c r="E14" s="23">
        <f t="shared" si="0"/>
        <v>-0.70746277304078653</v>
      </c>
      <c r="F14" s="24">
        <f t="shared" si="1"/>
        <v>1.924529221805192E-5</v>
      </c>
      <c r="G14" s="115"/>
    </row>
    <row r="15" spans="1:7" x14ac:dyDescent="0.15">
      <c r="A15" s="25" t="s">
        <v>1260</v>
      </c>
      <c r="B15" s="25" t="s">
        <v>1261</v>
      </c>
      <c r="C15" s="116">
        <v>0.17915020000000001</v>
      </c>
      <c r="D15" s="118">
        <v>2.0591322500000002</v>
      </c>
      <c r="E15" s="23">
        <f t="shared" si="0"/>
        <v>-0.91299723463609483</v>
      </c>
      <c r="F15" s="24">
        <f t="shared" si="1"/>
        <v>6.3929171188943032E-6</v>
      </c>
      <c r="G15" s="115"/>
    </row>
    <row r="16" spans="1:7" x14ac:dyDescent="0.15">
      <c r="A16" s="25" t="s">
        <v>1262</v>
      </c>
      <c r="B16" s="25" t="s">
        <v>1263</v>
      </c>
      <c r="C16" s="116">
        <v>1.361023101</v>
      </c>
      <c r="D16" s="118">
        <v>8.7087861669999995</v>
      </c>
      <c r="E16" s="23">
        <f t="shared" si="0"/>
        <v>-0.84371839256344439</v>
      </c>
      <c r="F16" s="24">
        <f t="shared" si="1"/>
        <v>4.8567670488749161E-5</v>
      </c>
      <c r="G16" s="115"/>
    </row>
    <row r="17" spans="1:7" x14ac:dyDescent="0.15">
      <c r="A17" s="25" t="s">
        <v>1264</v>
      </c>
      <c r="B17" s="25" t="s">
        <v>1265</v>
      </c>
      <c r="C17" s="116">
        <v>3.1112782020000003</v>
      </c>
      <c r="D17" s="118">
        <v>8.1327669169999997</v>
      </c>
      <c r="E17" s="23">
        <f t="shared" si="0"/>
        <v>-0.61743915278126726</v>
      </c>
      <c r="F17" s="24">
        <f t="shared" si="1"/>
        <v>1.110249593871985E-4</v>
      </c>
      <c r="G17" s="115"/>
    </row>
    <row r="18" spans="1:7" x14ac:dyDescent="0.15">
      <c r="A18" s="25" t="s">
        <v>1266</v>
      </c>
      <c r="B18" s="25" t="s">
        <v>1267</v>
      </c>
      <c r="C18" s="116">
        <v>0.17807471999999999</v>
      </c>
      <c r="D18" s="118">
        <v>0.15558076399999998</v>
      </c>
      <c r="E18" s="23">
        <f t="shared" si="0"/>
        <v>0.1445805729556644</v>
      </c>
      <c r="F18" s="24">
        <f t="shared" si="1"/>
        <v>6.3545389618895744E-6</v>
      </c>
      <c r="G18" s="115"/>
    </row>
    <row r="19" spans="1:7" x14ac:dyDescent="0.15">
      <c r="A19" s="25" t="s">
        <v>1268</v>
      </c>
      <c r="B19" s="25" t="s">
        <v>1269</v>
      </c>
      <c r="C19" s="116">
        <v>3.224441026</v>
      </c>
      <c r="D19" s="118">
        <v>8.253162E-2</v>
      </c>
      <c r="E19" s="23">
        <f t="shared" si="0"/>
        <v>38.069159505169047</v>
      </c>
      <c r="F19" s="24">
        <f t="shared" si="1"/>
        <v>1.1506313827157608E-4</v>
      </c>
      <c r="G19" s="115"/>
    </row>
    <row r="20" spans="1:7" x14ac:dyDescent="0.15">
      <c r="A20" s="25" t="s">
        <v>1270</v>
      </c>
      <c r="B20" s="25" t="s">
        <v>1271</v>
      </c>
      <c r="C20" s="116">
        <v>1.2108237500000001</v>
      </c>
      <c r="D20" s="118">
        <v>0.1237965</v>
      </c>
      <c r="E20" s="23">
        <f t="shared" si="0"/>
        <v>8.7807591490874142</v>
      </c>
      <c r="F20" s="24">
        <f t="shared" si="1"/>
        <v>4.3207855081037004E-5</v>
      </c>
      <c r="G20" s="115"/>
    </row>
    <row r="21" spans="1:7" x14ac:dyDescent="0.15">
      <c r="A21" s="25" t="s">
        <v>1272</v>
      </c>
      <c r="B21" s="25" t="s">
        <v>1273</v>
      </c>
      <c r="C21" s="116">
        <v>0.42266529999999997</v>
      </c>
      <c r="D21" s="118">
        <v>0.20303768</v>
      </c>
      <c r="E21" s="23">
        <f t="shared" si="0"/>
        <v>1.0817086759462575</v>
      </c>
      <c r="F21" s="24">
        <f t="shared" si="1"/>
        <v>1.5082674939422876E-5</v>
      </c>
      <c r="G21" s="115"/>
    </row>
    <row r="22" spans="1:7" x14ac:dyDescent="0.15">
      <c r="A22" s="25" t="s">
        <v>1274</v>
      </c>
      <c r="B22" s="25" t="s">
        <v>1275</v>
      </c>
      <c r="C22" s="116">
        <v>1.9086172560000001</v>
      </c>
      <c r="D22" s="118">
        <v>7.0223711999999994E-2</v>
      </c>
      <c r="E22" s="23">
        <f t="shared" si="0"/>
        <v>26.179099504167485</v>
      </c>
      <c r="F22" s="24">
        <f t="shared" si="1"/>
        <v>6.8108391334754131E-5</v>
      </c>
      <c r="G22" s="115"/>
    </row>
    <row r="23" spans="1:7" x14ac:dyDescent="0.15">
      <c r="A23" s="25" t="s">
        <v>1276</v>
      </c>
      <c r="B23" s="25" t="s">
        <v>1277</v>
      </c>
      <c r="C23" s="116">
        <v>1.08597E-2</v>
      </c>
      <c r="D23" s="118">
        <v>2.4947529999999999E-2</v>
      </c>
      <c r="E23" s="23">
        <f t="shared" si="0"/>
        <v>-0.56469838897878866</v>
      </c>
      <c r="F23" s="24">
        <f t="shared" si="1"/>
        <v>3.8752489272161826E-7</v>
      </c>
      <c r="G23" s="115"/>
    </row>
    <row r="24" spans="1:7" x14ac:dyDescent="0.15">
      <c r="A24" s="25" t="s">
        <v>1278</v>
      </c>
      <c r="B24" s="25" t="s">
        <v>1279</v>
      </c>
      <c r="C24" s="116">
        <v>0.54398180000000007</v>
      </c>
      <c r="D24" s="118">
        <v>2.7906459999999998E-2</v>
      </c>
      <c r="E24" s="23">
        <f t="shared" si="0"/>
        <v>18.493042112829794</v>
      </c>
      <c r="F24" s="24">
        <f t="shared" si="1"/>
        <v>1.9411815122656504E-5</v>
      </c>
      <c r="G24" s="115"/>
    </row>
    <row r="25" spans="1:7" x14ac:dyDescent="0.15">
      <c r="A25" s="25" t="s">
        <v>1280</v>
      </c>
      <c r="B25" s="25" t="s">
        <v>1281</v>
      </c>
      <c r="C25" s="116">
        <v>0.20705597000000001</v>
      </c>
      <c r="D25" s="118">
        <v>9.2270900000000003E-3</v>
      </c>
      <c r="E25" s="23">
        <f t="shared" si="0"/>
        <v>21.44000762970774</v>
      </c>
      <c r="F25" s="24">
        <f t="shared" si="1"/>
        <v>7.3887255229537296E-6</v>
      </c>
      <c r="G25" s="115"/>
    </row>
    <row r="26" spans="1:7" x14ac:dyDescent="0.15">
      <c r="A26" s="25" t="s">
        <v>1282</v>
      </c>
      <c r="B26" s="25" t="s">
        <v>1283</v>
      </c>
      <c r="C26" s="116">
        <v>2.3656912979999998</v>
      </c>
      <c r="D26" s="118">
        <v>2.435964802</v>
      </c>
      <c r="E26" s="23">
        <f t="shared" si="0"/>
        <v>-2.884832487821809E-2</v>
      </c>
      <c r="F26" s="24">
        <f t="shared" si="1"/>
        <v>8.4418931137132314E-5</v>
      </c>
      <c r="G26" s="115"/>
    </row>
    <row r="27" spans="1:7" x14ac:dyDescent="0.15">
      <c r="A27" s="25" t="s">
        <v>1284</v>
      </c>
      <c r="B27" s="25" t="s">
        <v>1285</v>
      </c>
      <c r="C27" s="116">
        <v>9.5257999999999992E-3</v>
      </c>
      <c r="D27" s="118">
        <v>0.19603000000000001</v>
      </c>
      <c r="E27" s="23">
        <f t="shared" si="0"/>
        <v>-0.95140641738509413</v>
      </c>
      <c r="F27" s="24">
        <f t="shared" si="1"/>
        <v>3.3992510134604003E-7</v>
      </c>
      <c r="G27" s="115"/>
    </row>
    <row r="28" spans="1:7" x14ac:dyDescent="0.15">
      <c r="A28" s="25" t="s">
        <v>1197</v>
      </c>
      <c r="B28" s="25" t="s">
        <v>1198</v>
      </c>
      <c r="C28" s="116">
        <v>0.26370155000000001</v>
      </c>
      <c r="D28" s="118">
        <v>0.26348624999999998</v>
      </c>
      <c r="E28" s="23">
        <f t="shared" si="0"/>
        <v>8.1712043797366185E-4</v>
      </c>
      <c r="F28" s="24">
        <f t="shared" si="1"/>
        <v>9.4101047795311527E-6</v>
      </c>
      <c r="G28" s="115"/>
    </row>
    <row r="29" spans="1:7" x14ac:dyDescent="0.15">
      <c r="A29" s="25" t="s">
        <v>1286</v>
      </c>
      <c r="B29" s="25" t="s">
        <v>1287</v>
      </c>
      <c r="C29" s="116">
        <v>0.60252530000000004</v>
      </c>
      <c r="D29" s="118">
        <v>0</v>
      </c>
      <c r="E29" s="23" t="str">
        <f t="shared" si="0"/>
        <v/>
      </c>
      <c r="F29" s="24">
        <f t="shared" si="1"/>
        <v>2.150092104243772E-5</v>
      </c>
      <c r="G29" s="115"/>
    </row>
    <row r="30" spans="1:7" x14ac:dyDescent="0.15">
      <c r="A30" s="25" t="s">
        <v>1292</v>
      </c>
      <c r="B30" s="25" t="s">
        <v>1293</v>
      </c>
      <c r="C30" s="116">
        <v>0.41299157000000003</v>
      </c>
      <c r="D30" s="118">
        <v>0.1463901</v>
      </c>
      <c r="E30" s="23">
        <f t="shared" si="0"/>
        <v>1.8211714453368093</v>
      </c>
      <c r="F30" s="24">
        <f t="shared" si="1"/>
        <v>1.4737471003727793E-5</v>
      </c>
      <c r="G30" s="115"/>
    </row>
    <row r="31" spans="1:7" x14ac:dyDescent="0.15">
      <c r="A31" s="25" t="s">
        <v>1294</v>
      </c>
      <c r="B31" s="25" t="s">
        <v>1295</v>
      </c>
      <c r="C31" s="116">
        <v>2.2853869999999998E-2</v>
      </c>
      <c r="D31" s="118">
        <v>0.15056104000000001</v>
      </c>
      <c r="E31" s="23">
        <f t="shared" si="0"/>
        <v>-0.84820860695436218</v>
      </c>
      <c r="F31" s="24">
        <f t="shared" si="1"/>
        <v>8.1553298157626908E-7</v>
      </c>
      <c r="G31" s="115"/>
    </row>
    <row r="32" spans="1:7" x14ac:dyDescent="0.15">
      <c r="A32" s="25" t="s">
        <v>1258</v>
      </c>
      <c r="B32" s="25" t="s">
        <v>1259</v>
      </c>
      <c r="C32" s="116">
        <v>2.9406474739999999</v>
      </c>
      <c r="D32" s="118">
        <v>5.1372243289999995</v>
      </c>
      <c r="E32" s="23">
        <f t="shared" si="0"/>
        <v>-0.42758048205139998</v>
      </c>
      <c r="F32" s="24">
        <f t="shared" si="1"/>
        <v>1.04936056879467E-4</v>
      </c>
      <c r="G32" s="115"/>
    </row>
    <row r="33" spans="1:7" x14ac:dyDescent="0.15">
      <c r="A33" s="25" t="s">
        <v>1296</v>
      </c>
      <c r="B33" s="25" t="s">
        <v>1297</v>
      </c>
      <c r="C33" s="116">
        <v>7.6350000000000001E-2</v>
      </c>
      <c r="D33" s="118">
        <v>3.078E-3</v>
      </c>
      <c r="E33" s="23">
        <f t="shared" si="0"/>
        <v>23.805068226120859</v>
      </c>
      <c r="F33" s="24">
        <f t="shared" si="1"/>
        <v>2.7245251304636E-6</v>
      </c>
      <c r="G33" s="115"/>
    </row>
    <row r="34" spans="1:7" x14ac:dyDescent="0.15">
      <c r="A34" s="25" t="s">
        <v>1298</v>
      </c>
      <c r="B34" s="25" t="s">
        <v>1299</v>
      </c>
      <c r="C34" s="116">
        <v>2.3369239199999998</v>
      </c>
      <c r="D34" s="118">
        <v>2.9817629819999998</v>
      </c>
      <c r="E34" s="23">
        <f t="shared" si="0"/>
        <v>-0.21626100595275277</v>
      </c>
      <c r="F34" s="24">
        <f t="shared" si="1"/>
        <v>8.3392376529423801E-5</v>
      </c>
      <c r="G34" s="115"/>
    </row>
    <row r="35" spans="1:7" x14ac:dyDescent="0.15">
      <c r="A35" s="25" t="s">
        <v>1300</v>
      </c>
      <c r="B35" s="25" t="s">
        <v>1301</v>
      </c>
      <c r="C35" s="116">
        <v>1.2677575190000001</v>
      </c>
      <c r="D35" s="118">
        <v>0.423579074</v>
      </c>
      <c r="E35" s="23">
        <f t="shared" si="0"/>
        <v>1.9929654150006479</v>
      </c>
      <c r="F35" s="24">
        <f t="shared" si="1"/>
        <v>4.5239518269151084E-5</v>
      </c>
      <c r="G35" s="115"/>
    </row>
    <row r="36" spans="1:7" x14ac:dyDescent="0.15">
      <c r="A36" s="25" t="s">
        <v>1558</v>
      </c>
      <c r="B36" s="25" t="s">
        <v>1559</v>
      </c>
      <c r="C36" s="116">
        <v>9.4939630000000011E-2</v>
      </c>
      <c r="D36" s="118">
        <v>0.13004074000000002</v>
      </c>
      <c r="E36" s="23">
        <f t="shared" si="0"/>
        <v>-0.26992394844877077</v>
      </c>
      <c r="F36" s="24">
        <f t="shared" si="1"/>
        <v>3.3878900826708048E-6</v>
      </c>
      <c r="G36" s="115"/>
    </row>
    <row r="37" spans="1:7" x14ac:dyDescent="0.15">
      <c r="A37" s="25" t="s">
        <v>1550</v>
      </c>
      <c r="B37" s="25" t="s">
        <v>1551</v>
      </c>
      <c r="C37" s="116">
        <v>0.20020550000000001</v>
      </c>
      <c r="D37" s="118">
        <v>4.2977999999999999E-4</v>
      </c>
      <c r="E37" s="23">
        <f t="shared" si="0"/>
        <v>464.83251896319047</v>
      </c>
      <c r="F37" s="24">
        <f t="shared" si="1"/>
        <v>7.1442687099807501E-6</v>
      </c>
      <c r="G37" s="115"/>
    </row>
    <row r="38" spans="1:7" x14ac:dyDescent="0.15">
      <c r="A38" s="25" t="s">
        <v>1581</v>
      </c>
      <c r="B38" s="25" t="s">
        <v>1582</v>
      </c>
      <c r="C38" s="116">
        <v>0</v>
      </c>
      <c r="D38" s="118">
        <v>2.8224000000000001E-3</v>
      </c>
      <c r="E38" s="23">
        <f t="shared" ref="E38:E69" si="2">IF(ISERROR(C38/D38-1),"",((C38/D38-1)))</f>
        <v>-1</v>
      </c>
      <c r="F38" s="24">
        <f t="shared" si="1"/>
        <v>0</v>
      </c>
      <c r="G38" s="115"/>
    </row>
    <row r="39" spans="1:7" x14ac:dyDescent="0.15">
      <c r="A39" s="25" t="s">
        <v>1583</v>
      </c>
      <c r="B39" s="25" t="s">
        <v>1584</v>
      </c>
      <c r="C39" s="116">
        <v>4.1232279999999996E-2</v>
      </c>
      <c r="D39" s="118">
        <v>1.2708000000000001E-2</v>
      </c>
      <c r="E39" s="23">
        <f t="shared" si="2"/>
        <v>2.2445923827510224</v>
      </c>
      <c r="F39" s="24">
        <f t="shared" si="1"/>
        <v>1.4713606161926872E-6</v>
      </c>
      <c r="G39" s="115"/>
    </row>
    <row r="40" spans="1:7" x14ac:dyDescent="0.15">
      <c r="A40" s="25" t="s">
        <v>1585</v>
      </c>
      <c r="B40" s="25" t="s">
        <v>1586</v>
      </c>
      <c r="C40" s="116">
        <v>0.40616632600000002</v>
      </c>
      <c r="D40" s="118">
        <v>0.35176208199999998</v>
      </c>
      <c r="E40" s="23">
        <f t="shared" si="2"/>
        <v>0.15466204796911587</v>
      </c>
      <c r="F40" s="24">
        <f t="shared" si="1"/>
        <v>1.4493914372430533E-5</v>
      </c>
      <c r="G40" s="115"/>
    </row>
    <row r="41" spans="1:7" x14ac:dyDescent="0.15">
      <c r="A41" s="25" t="s">
        <v>1548</v>
      </c>
      <c r="B41" s="25" t="s">
        <v>1549</v>
      </c>
      <c r="C41" s="116">
        <v>0</v>
      </c>
      <c r="D41" s="118">
        <v>3.21398E-3</v>
      </c>
      <c r="E41" s="23">
        <f t="shared" si="2"/>
        <v>-1</v>
      </c>
      <c r="F41" s="24">
        <f t="shared" si="1"/>
        <v>0</v>
      </c>
      <c r="G41" s="115"/>
    </row>
    <row r="42" spans="1:7" x14ac:dyDescent="0.15">
      <c r="A42" s="25" t="s">
        <v>1560</v>
      </c>
      <c r="B42" s="25" t="s">
        <v>1561</v>
      </c>
      <c r="C42" s="116">
        <v>0.75495377800000008</v>
      </c>
      <c r="D42" s="118">
        <v>0.39127253000000001</v>
      </c>
      <c r="E42" s="23">
        <f t="shared" si="2"/>
        <v>0.92948321212327389</v>
      </c>
      <c r="F42" s="24">
        <f t="shared" si="1"/>
        <v>2.6940282128348891E-5</v>
      </c>
      <c r="G42" s="115"/>
    </row>
    <row r="43" spans="1:7" x14ac:dyDescent="0.15">
      <c r="A43" s="25" t="s">
        <v>1552</v>
      </c>
      <c r="B43" s="25" t="s">
        <v>1553</v>
      </c>
      <c r="C43" s="116">
        <v>0.90625586999999996</v>
      </c>
      <c r="D43" s="118">
        <v>0.99636770799999996</v>
      </c>
      <c r="E43" s="23">
        <f t="shared" si="2"/>
        <v>-9.0440343737033246E-2</v>
      </c>
      <c r="F43" s="24">
        <f t="shared" si="1"/>
        <v>3.2339448493060293E-5</v>
      </c>
      <c r="G43" s="115"/>
    </row>
    <row r="44" spans="1:7" x14ac:dyDescent="0.15">
      <c r="A44" s="25" t="s">
        <v>1556</v>
      </c>
      <c r="B44" s="25" t="s">
        <v>1557</v>
      </c>
      <c r="C44" s="116">
        <v>12.618981740000001</v>
      </c>
      <c r="D44" s="118">
        <v>3.93718908</v>
      </c>
      <c r="E44" s="23">
        <f t="shared" si="2"/>
        <v>2.2050738442056232</v>
      </c>
      <c r="F44" s="24">
        <f t="shared" si="1"/>
        <v>4.5030429432208629E-4</v>
      </c>
      <c r="G44" s="115"/>
    </row>
    <row r="45" spans="1:7" x14ac:dyDescent="0.15">
      <c r="A45" s="25" t="s">
        <v>1554</v>
      </c>
      <c r="B45" s="25" t="s">
        <v>1555</v>
      </c>
      <c r="C45" s="116">
        <v>2.585792E-2</v>
      </c>
      <c r="D45" s="118">
        <v>3.7369799000000002E-2</v>
      </c>
      <c r="E45" s="23">
        <f t="shared" si="2"/>
        <v>-0.30805300825942361</v>
      </c>
      <c r="F45" s="24">
        <f t="shared" si="1"/>
        <v>9.2273153715150393E-7</v>
      </c>
      <c r="G45" s="115"/>
    </row>
    <row r="46" spans="1:7" x14ac:dyDescent="0.15">
      <c r="A46" s="25" t="s">
        <v>1562</v>
      </c>
      <c r="B46" s="25" t="s">
        <v>1563</v>
      </c>
      <c r="C46" s="116">
        <v>0.50403918000000003</v>
      </c>
      <c r="D46" s="118">
        <v>0.50718223299999998</v>
      </c>
      <c r="E46" s="23">
        <f t="shared" si="2"/>
        <v>-6.1970881381405718E-3</v>
      </c>
      <c r="F46" s="24">
        <f t="shared" si="1"/>
        <v>1.7986475607704858E-5</v>
      </c>
      <c r="G46" s="115"/>
    </row>
    <row r="47" spans="1:7" x14ac:dyDescent="0.15">
      <c r="A47" s="25" t="s">
        <v>1564</v>
      </c>
      <c r="B47" s="25" t="s">
        <v>1565</v>
      </c>
      <c r="C47" s="116">
        <v>2.0067662899999998</v>
      </c>
      <c r="D47" s="118">
        <v>10.193805919999999</v>
      </c>
      <c r="E47" s="23">
        <f t="shared" si="2"/>
        <v>-0.80313866030519832</v>
      </c>
      <c r="F47" s="24">
        <f t="shared" si="1"/>
        <v>7.1610807964272486E-5</v>
      </c>
      <c r="G47" s="115"/>
    </row>
    <row r="48" spans="1:7" x14ac:dyDescent="0.15">
      <c r="A48" s="25" t="s">
        <v>1575</v>
      </c>
      <c r="B48" s="25" t="s">
        <v>1576</v>
      </c>
      <c r="C48" s="116">
        <v>0.73206612000000004</v>
      </c>
      <c r="D48" s="118">
        <v>4.9267199999999999E-3</v>
      </c>
      <c r="E48" s="23">
        <f t="shared" si="2"/>
        <v>147.5909733047545</v>
      </c>
      <c r="F48" s="24">
        <f t="shared" si="1"/>
        <v>2.6123543432887774E-5</v>
      </c>
      <c r="G48" s="115"/>
    </row>
    <row r="49" spans="1:7" x14ac:dyDescent="0.15">
      <c r="A49" s="25" t="s">
        <v>1577</v>
      </c>
      <c r="B49" s="25" t="s">
        <v>1578</v>
      </c>
      <c r="C49" s="116">
        <v>2.6067450000000002E-2</v>
      </c>
      <c r="D49" s="118">
        <v>2.2924999999999998E-3</v>
      </c>
      <c r="E49" s="23">
        <f t="shared" si="2"/>
        <v>10.370752453653219</v>
      </c>
      <c r="F49" s="24">
        <f t="shared" si="1"/>
        <v>9.302085476372413E-7</v>
      </c>
      <c r="G49" s="115"/>
    </row>
    <row r="50" spans="1:7" x14ac:dyDescent="0.15">
      <c r="A50" s="25" t="s">
        <v>1579</v>
      </c>
      <c r="B50" s="25" t="s">
        <v>1580</v>
      </c>
      <c r="C50" s="116">
        <v>0.12604699899999999</v>
      </c>
      <c r="D50" s="118">
        <v>0.29689226099999999</v>
      </c>
      <c r="E50" s="23">
        <f t="shared" si="2"/>
        <v>-0.5754453195396696</v>
      </c>
      <c r="F50" s="24">
        <f t="shared" si="1"/>
        <v>4.4979465146695513E-6</v>
      </c>
      <c r="G50" s="115"/>
    </row>
    <row r="51" spans="1:7" x14ac:dyDescent="0.15">
      <c r="A51" s="25" t="s">
        <v>1566</v>
      </c>
      <c r="B51" s="25" t="s">
        <v>1567</v>
      </c>
      <c r="C51" s="116">
        <v>2.212119237</v>
      </c>
      <c r="D51" s="118">
        <v>9.6056705190000002</v>
      </c>
      <c r="E51" s="23">
        <f t="shared" si="2"/>
        <v>-0.76970694210004065</v>
      </c>
      <c r="F51" s="24">
        <f t="shared" si="1"/>
        <v>7.8938761660621667E-5</v>
      </c>
      <c r="G51" s="115"/>
    </row>
    <row r="52" spans="1:7" x14ac:dyDescent="0.15">
      <c r="A52" s="25" t="s">
        <v>1546</v>
      </c>
      <c r="B52" s="25" t="s">
        <v>1547</v>
      </c>
      <c r="C52" s="116">
        <v>1.2741017299999999</v>
      </c>
      <c r="D52" s="118">
        <v>4.9972316500000007</v>
      </c>
      <c r="E52" s="23">
        <f t="shared" si="2"/>
        <v>-0.74503848946045959</v>
      </c>
      <c r="F52" s="24">
        <f t="shared" si="1"/>
        <v>4.5465909392955443E-5</v>
      </c>
      <c r="G52" s="115"/>
    </row>
    <row r="53" spans="1:7" x14ac:dyDescent="0.15">
      <c r="A53" s="25" t="s">
        <v>1302</v>
      </c>
      <c r="B53" s="25" t="s">
        <v>1303</v>
      </c>
      <c r="C53" s="116">
        <v>0.673441595</v>
      </c>
      <c r="D53" s="118">
        <v>5.540027834</v>
      </c>
      <c r="E53" s="23">
        <f t="shared" si="2"/>
        <v>-0.87844075604332061</v>
      </c>
      <c r="F53" s="24">
        <f t="shared" si="1"/>
        <v>2.4031546162108578E-5</v>
      </c>
      <c r="G53" s="115"/>
    </row>
    <row r="54" spans="1:7" x14ac:dyDescent="0.15">
      <c r="A54" s="25" t="s">
        <v>1304</v>
      </c>
      <c r="B54" s="25" t="s">
        <v>1305</v>
      </c>
      <c r="C54" s="116">
        <v>4.619021966</v>
      </c>
      <c r="D54" s="118">
        <v>3.6232562100000001</v>
      </c>
      <c r="E54" s="23">
        <f t="shared" si="2"/>
        <v>0.27482620556938198</v>
      </c>
      <c r="F54" s="24">
        <f t="shared" si="1"/>
        <v>1.6482830942410456E-4</v>
      </c>
      <c r="G54" s="115"/>
    </row>
    <row r="55" spans="1:7" x14ac:dyDescent="0.15">
      <c r="A55" s="25" t="s">
        <v>1587</v>
      </c>
      <c r="B55" s="25" t="s">
        <v>1588</v>
      </c>
      <c r="C55" s="116">
        <v>1.41995322</v>
      </c>
      <c r="D55" s="118">
        <v>0.14492476999999998</v>
      </c>
      <c r="E55" s="23">
        <f t="shared" si="2"/>
        <v>8.7978642298345555</v>
      </c>
      <c r="F55" s="24">
        <f t="shared" si="1"/>
        <v>5.0670572782877654E-5</v>
      </c>
      <c r="G55" s="115"/>
    </row>
    <row r="56" spans="1:7" x14ac:dyDescent="0.15">
      <c r="A56" s="25" t="s">
        <v>1589</v>
      </c>
      <c r="B56" s="25" t="s">
        <v>1590</v>
      </c>
      <c r="C56" s="116">
        <v>0.41980453000000001</v>
      </c>
      <c r="D56" s="118">
        <v>4.055752E-2</v>
      </c>
      <c r="E56" s="23">
        <f t="shared" si="2"/>
        <v>9.350843197513063</v>
      </c>
      <c r="F56" s="24">
        <f t="shared" si="1"/>
        <v>1.4980589284446107E-5</v>
      </c>
      <c r="G56" s="115"/>
    </row>
    <row r="57" spans="1:7" x14ac:dyDescent="0.15">
      <c r="A57" s="25" t="s">
        <v>278</v>
      </c>
      <c r="B57" s="25" t="s">
        <v>279</v>
      </c>
      <c r="C57" s="116">
        <v>3.19307528</v>
      </c>
      <c r="D57" s="118">
        <v>0.4773232</v>
      </c>
      <c r="E57" s="23">
        <f t="shared" si="2"/>
        <v>5.6895455322515227</v>
      </c>
      <c r="F57" s="24">
        <f t="shared" si="1"/>
        <v>1.1394386173964762E-4</v>
      </c>
      <c r="G57" s="115"/>
    </row>
    <row r="58" spans="1:7" x14ac:dyDescent="0.15">
      <c r="A58" s="25" t="s">
        <v>1568</v>
      </c>
      <c r="B58" s="25" t="s">
        <v>277</v>
      </c>
      <c r="C58" s="116">
        <v>1.8656839999999999</v>
      </c>
      <c r="D58" s="118">
        <v>9.5707475800000008</v>
      </c>
      <c r="E58" s="23">
        <f t="shared" si="2"/>
        <v>-0.80506392166284679</v>
      </c>
      <c r="F58" s="24">
        <f t="shared" si="1"/>
        <v>6.6576331938491824E-5</v>
      </c>
      <c r="G58" s="115"/>
    </row>
    <row r="59" spans="1:7" x14ac:dyDescent="0.15">
      <c r="A59" s="25" t="s">
        <v>905</v>
      </c>
      <c r="B59" s="25" t="s">
        <v>906</v>
      </c>
      <c r="C59" s="116">
        <v>0.36434045000000004</v>
      </c>
      <c r="D59" s="118">
        <v>7.533158999999999E-2</v>
      </c>
      <c r="E59" s="23">
        <f t="shared" si="2"/>
        <v>3.8364895789402569</v>
      </c>
      <c r="F59" s="24">
        <f t="shared" si="1"/>
        <v>1.3001371474386599E-5</v>
      </c>
      <c r="G59" s="115"/>
    </row>
    <row r="60" spans="1:7" x14ac:dyDescent="0.15">
      <c r="A60" s="25" t="s">
        <v>907</v>
      </c>
      <c r="B60" s="25" t="s">
        <v>908</v>
      </c>
      <c r="C60" s="116">
        <v>6.4286394999999996E-2</v>
      </c>
      <c r="D60" s="118">
        <v>0.39496050500000002</v>
      </c>
      <c r="E60" s="23">
        <f t="shared" si="2"/>
        <v>-0.8372333583075604</v>
      </c>
      <c r="F60" s="24">
        <f t="shared" si="1"/>
        <v>2.2940392760237001E-6</v>
      </c>
      <c r="G60" s="115"/>
    </row>
    <row r="61" spans="1:7" x14ac:dyDescent="0.15">
      <c r="A61" s="25" t="s">
        <v>909</v>
      </c>
      <c r="B61" s="25" t="s">
        <v>910</v>
      </c>
      <c r="C61" s="116">
        <v>7.2264556239999997</v>
      </c>
      <c r="D61" s="118">
        <v>5.1651997300000003</v>
      </c>
      <c r="E61" s="23">
        <f t="shared" si="2"/>
        <v>0.39906605779985971</v>
      </c>
      <c r="F61" s="24">
        <f t="shared" si="1"/>
        <v>2.5787373872649658E-4</v>
      </c>
      <c r="G61" s="115"/>
    </row>
    <row r="62" spans="1:7" x14ac:dyDescent="0.15">
      <c r="A62" s="25" t="s">
        <v>911</v>
      </c>
      <c r="B62" s="25" t="s">
        <v>912</v>
      </c>
      <c r="C62" s="116">
        <v>8.9842891760000008</v>
      </c>
      <c r="D62" s="118">
        <v>6.5729614989999998</v>
      </c>
      <c r="E62" s="23">
        <f t="shared" si="2"/>
        <v>0.36685559125317502</v>
      </c>
      <c r="F62" s="24">
        <f t="shared" si="1"/>
        <v>3.206014622051619E-4</v>
      </c>
      <c r="G62" s="115"/>
    </row>
    <row r="63" spans="1:7" x14ac:dyDescent="0.15">
      <c r="A63" s="25" t="s">
        <v>913</v>
      </c>
      <c r="B63" s="25" t="s">
        <v>914</v>
      </c>
      <c r="C63" s="116">
        <v>676.51742676600009</v>
      </c>
      <c r="D63" s="118">
        <v>580.25657145500008</v>
      </c>
      <c r="E63" s="23">
        <f t="shared" si="2"/>
        <v>0.1658936064603711</v>
      </c>
      <c r="F63" s="24">
        <f t="shared" si="1"/>
        <v>2.4141306226857045E-2</v>
      </c>
      <c r="G63" s="115"/>
    </row>
    <row r="64" spans="1:7" x14ac:dyDescent="0.15">
      <c r="A64" s="25" t="s">
        <v>1034</v>
      </c>
      <c r="B64" s="25" t="s">
        <v>1035</v>
      </c>
      <c r="C64" s="116">
        <v>7.3410023400000002</v>
      </c>
      <c r="D64" s="118">
        <v>1.9194438600000001</v>
      </c>
      <c r="E64" s="23">
        <f t="shared" si="2"/>
        <v>2.8245465225536734</v>
      </c>
      <c r="F64" s="24">
        <f t="shared" si="1"/>
        <v>2.6196130135064952E-4</v>
      </c>
      <c r="G64" s="115"/>
    </row>
    <row r="65" spans="1:7" x14ac:dyDescent="0.15">
      <c r="A65" s="25" t="s">
        <v>1860</v>
      </c>
      <c r="B65" s="25" t="s">
        <v>1881</v>
      </c>
      <c r="C65" s="116">
        <v>0.47901418000000001</v>
      </c>
      <c r="D65" s="118">
        <v>1.57725318</v>
      </c>
      <c r="E65" s="23">
        <f t="shared" si="2"/>
        <v>-0.6962984851931</v>
      </c>
      <c r="F65" s="24">
        <f t="shared" si="1"/>
        <v>1.7093466552173076E-5</v>
      </c>
      <c r="G65" s="115"/>
    </row>
    <row r="66" spans="1:7" x14ac:dyDescent="0.15">
      <c r="A66" s="25" t="s">
        <v>542</v>
      </c>
      <c r="B66" s="25" t="s">
        <v>737</v>
      </c>
      <c r="C66" s="116">
        <v>16.531681949999999</v>
      </c>
      <c r="D66" s="118">
        <v>11.71609334</v>
      </c>
      <c r="E66" s="23">
        <f t="shared" si="2"/>
        <v>0.41102340773942636</v>
      </c>
      <c r="F66" s="24">
        <f t="shared" si="1"/>
        <v>5.8992773964121142E-4</v>
      </c>
      <c r="G66" s="115"/>
    </row>
    <row r="67" spans="1:7" x14ac:dyDescent="0.15">
      <c r="A67" s="25" t="s">
        <v>915</v>
      </c>
      <c r="B67" s="25" t="s">
        <v>916</v>
      </c>
      <c r="C67" s="116">
        <v>33.958679200999995</v>
      </c>
      <c r="D67" s="118">
        <v>35.429878451</v>
      </c>
      <c r="E67" s="23">
        <f t="shared" si="2"/>
        <v>-4.152425337938126E-2</v>
      </c>
      <c r="F67" s="24">
        <f t="shared" si="1"/>
        <v>1.2118045170985731E-3</v>
      </c>
      <c r="G67" s="115"/>
    </row>
    <row r="68" spans="1:7" x14ac:dyDescent="0.15">
      <c r="A68" s="25" t="s">
        <v>331</v>
      </c>
      <c r="B68" s="25" t="s">
        <v>917</v>
      </c>
      <c r="C68" s="116">
        <v>355.98833147000005</v>
      </c>
      <c r="D68" s="118">
        <v>358.67491094000002</v>
      </c>
      <c r="E68" s="23">
        <f t="shared" si="2"/>
        <v>-7.4902910352974139E-3</v>
      </c>
      <c r="F68" s="24">
        <f t="shared" si="1"/>
        <v>1.2703328817836557E-2</v>
      </c>
      <c r="G68" s="115"/>
    </row>
    <row r="69" spans="1:7" x14ac:dyDescent="0.15">
      <c r="A69" s="25" t="s">
        <v>332</v>
      </c>
      <c r="B69" s="25" t="s">
        <v>918</v>
      </c>
      <c r="C69" s="116">
        <v>382.74827440499996</v>
      </c>
      <c r="D69" s="118">
        <v>357.48296387900001</v>
      </c>
      <c r="E69" s="23">
        <f t="shared" si="2"/>
        <v>7.0675565212533265E-2</v>
      </c>
      <c r="F69" s="24">
        <f t="shared" si="1"/>
        <v>1.3658248752560579E-2</v>
      </c>
      <c r="G69" s="115"/>
    </row>
    <row r="70" spans="1:7" x14ac:dyDescent="0.15">
      <c r="A70" s="25" t="s">
        <v>1250</v>
      </c>
      <c r="B70" s="25" t="s">
        <v>1251</v>
      </c>
      <c r="C70" s="116">
        <v>158.73843238999999</v>
      </c>
      <c r="D70" s="118">
        <v>268.9116702</v>
      </c>
      <c r="E70" s="23">
        <f t="shared" ref="E70:E75" si="3">IF(ISERROR(C70/D70-1),"",((C70/D70-1)))</f>
        <v>-0.40970047052275538</v>
      </c>
      <c r="F70" s="24">
        <f t="shared" ref="F70:F133" si="4">C70/$C$1750</f>
        <v>5.6645297736339492E-3</v>
      </c>
      <c r="G70" s="115"/>
    </row>
    <row r="71" spans="1:7" x14ac:dyDescent="0.15">
      <c r="A71" s="25" t="s">
        <v>333</v>
      </c>
      <c r="B71" s="25" t="s">
        <v>919</v>
      </c>
      <c r="C71" s="116">
        <v>8.3615657169999995</v>
      </c>
      <c r="D71" s="118">
        <v>7.5157552920000006</v>
      </c>
      <c r="E71" s="23">
        <f t="shared" si="3"/>
        <v>0.11253831346801646</v>
      </c>
      <c r="F71" s="24">
        <f t="shared" si="4"/>
        <v>2.983797763718322E-4</v>
      </c>
      <c r="G71" s="115"/>
    </row>
    <row r="72" spans="1:7" x14ac:dyDescent="0.15">
      <c r="A72" s="25" t="s">
        <v>22</v>
      </c>
      <c r="B72" s="25" t="s">
        <v>23</v>
      </c>
      <c r="C72" s="116">
        <v>0.31450279999999997</v>
      </c>
      <c r="D72" s="118">
        <v>6.1923439999999998E-3</v>
      </c>
      <c r="E72" s="23">
        <f t="shared" si="3"/>
        <v>49.788974255952184</v>
      </c>
      <c r="F72" s="24">
        <f t="shared" si="4"/>
        <v>1.1222931004599442E-5</v>
      </c>
      <c r="G72" s="115"/>
    </row>
    <row r="73" spans="1:7" x14ac:dyDescent="0.15">
      <c r="A73" s="25" t="s">
        <v>920</v>
      </c>
      <c r="B73" s="25" t="s">
        <v>921</v>
      </c>
      <c r="C73" s="116">
        <v>16.209881660000001</v>
      </c>
      <c r="D73" s="118">
        <v>27.256138412999999</v>
      </c>
      <c r="E73" s="23">
        <f t="shared" si="3"/>
        <v>-0.4052759266782785</v>
      </c>
      <c r="F73" s="24">
        <f t="shared" si="4"/>
        <v>5.7844440005908342E-4</v>
      </c>
      <c r="G73" s="115"/>
    </row>
    <row r="74" spans="1:7" x14ac:dyDescent="0.15">
      <c r="A74" s="25" t="s">
        <v>922</v>
      </c>
      <c r="B74" s="25" t="s">
        <v>923</v>
      </c>
      <c r="C74" s="116">
        <v>37.657371299000005</v>
      </c>
      <c r="D74" s="118">
        <v>67.903423512999993</v>
      </c>
      <c r="E74" s="23">
        <f t="shared" si="3"/>
        <v>-0.44542750054729474</v>
      </c>
      <c r="F74" s="24">
        <f t="shared" si="4"/>
        <v>1.3437911519492366E-3</v>
      </c>
      <c r="G74" s="115"/>
    </row>
    <row r="75" spans="1:7" x14ac:dyDescent="0.15">
      <c r="A75" s="25" t="s">
        <v>924</v>
      </c>
      <c r="B75" s="25" t="s">
        <v>925</v>
      </c>
      <c r="C75" s="116">
        <v>36.408917824</v>
      </c>
      <c r="D75" s="118">
        <v>42.671347950000005</v>
      </c>
      <c r="E75" s="23">
        <f t="shared" si="3"/>
        <v>-0.14675960396981091</v>
      </c>
      <c r="F75" s="24">
        <f t="shared" si="4"/>
        <v>1.2992404922655151E-3</v>
      </c>
      <c r="G75" s="115"/>
    </row>
    <row r="76" spans="1:7" x14ac:dyDescent="0.15">
      <c r="A76" s="25" t="s">
        <v>1728</v>
      </c>
      <c r="B76" s="25" t="s">
        <v>1729</v>
      </c>
      <c r="C76" s="116">
        <v>0.63985236999999995</v>
      </c>
      <c r="D76" s="118"/>
      <c r="E76" s="23"/>
      <c r="F76" s="24">
        <f t="shared" si="4"/>
        <v>2.2832925499039864E-5</v>
      </c>
      <c r="G76" s="115"/>
    </row>
    <row r="77" spans="1:7" x14ac:dyDescent="0.15">
      <c r="A77" s="25" t="s">
        <v>1569</v>
      </c>
      <c r="B77" s="25" t="s">
        <v>1570</v>
      </c>
      <c r="C77" s="116">
        <v>1.9999988</v>
      </c>
      <c r="D77" s="118">
        <v>4.1169520500000001</v>
      </c>
      <c r="E77" s="23">
        <f>IF(ISERROR(C77/D77-1),"",((C77/D77-1)))</f>
        <v>-0.51420400924999843</v>
      </c>
      <c r="F77" s="24">
        <f t="shared" si="4"/>
        <v>7.1369312265842091E-5</v>
      </c>
      <c r="G77" s="115"/>
    </row>
    <row r="78" spans="1:7" x14ac:dyDescent="0.15">
      <c r="A78" s="25" t="s">
        <v>357</v>
      </c>
      <c r="B78" s="25" t="s">
        <v>926</v>
      </c>
      <c r="C78" s="116">
        <v>1.6028703200000001</v>
      </c>
      <c r="D78" s="118">
        <v>2.05976655</v>
      </c>
      <c r="E78" s="23">
        <f>IF(ISERROR(C78/D78-1),"",((C78/D78-1)))</f>
        <v>-0.22181942414784817</v>
      </c>
      <c r="F78" s="24">
        <f t="shared" si="4"/>
        <v>5.7197910513611429E-5</v>
      </c>
      <c r="G78" s="115"/>
    </row>
    <row r="79" spans="1:7" x14ac:dyDescent="0.15">
      <c r="A79" s="25" t="s">
        <v>927</v>
      </c>
      <c r="B79" s="25" t="s">
        <v>928</v>
      </c>
      <c r="C79" s="116">
        <v>5.8289575219999996</v>
      </c>
      <c r="D79" s="118">
        <v>7.9948195679999996</v>
      </c>
      <c r="E79" s="23">
        <f>IF(ISERROR(C79/D79-1),"",((C79/D79-1)))</f>
        <v>-0.27090818342781142</v>
      </c>
      <c r="F79" s="24">
        <f t="shared" si="4"/>
        <v>2.0800446958865528E-4</v>
      </c>
      <c r="G79" s="115"/>
    </row>
    <row r="80" spans="1:7" x14ac:dyDescent="0.15">
      <c r="A80" s="25" t="s">
        <v>929</v>
      </c>
      <c r="B80" s="25" t="s">
        <v>930</v>
      </c>
      <c r="C80" s="116">
        <v>0.24678020000000001</v>
      </c>
      <c r="D80" s="118">
        <v>11.04356321</v>
      </c>
      <c r="E80" s="23">
        <f>IF(ISERROR(C80/D80-1),"",((C80/D80-1)))</f>
        <v>-0.97765393330872241</v>
      </c>
      <c r="F80" s="24">
        <f t="shared" si="4"/>
        <v>8.8062718611765981E-6</v>
      </c>
      <c r="G80" s="115"/>
    </row>
    <row r="81" spans="1:7" x14ac:dyDescent="0.15">
      <c r="A81" s="25" t="s">
        <v>931</v>
      </c>
      <c r="B81" s="25" t="s">
        <v>932</v>
      </c>
      <c r="C81" s="116">
        <v>1.96968352</v>
      </c>
      <c r="D81" s="118">
        <v>1.9045816200000001</v>
      </c>
      <c r="E81" s="23">
        <f>IF(ISERROR(C81/D81-1),"",((C81/D81-1)))</f>
        <v>3.4181732783917118E-2</v>
      </c>
      <c r="F81" s="24">
        <f t="shared" si="4"/>
        <v>7.0287521274394268E-5</v>
      </c>
      <c r="G81" s="115"/>
    </row>
    <row r="82" spans="1:7" x14ac:dyDescent="0.15">
      <c r="A82" s="25" t="s">
        <v>1732</v>
      </c>
      <c r="B82" s="25" t="s">
        <v>1733</v>
      </c>
      <c r="C82" s="116">
        <v>5.5279999999999999E-3</v>
      </c>
      <c r="D82" s="118"/>
      <c r="E82" s="23"/>
      <c r="F82" s="24">
        <f t="shared" si="4"/>
        <v>1.9726489746172601E-7</v>
      </c>
      <c r="G82" s="115"/>
    </row>
    <row r="83" spans="1:7" x14ac:dyDescent="0.15">
      <c r="A83" s="25" t="s">
        <v>933</v>
      </c>
      <c r="B83" s="25" t="s">
        <v>934</v>
      </c>
      <c r="C83" s="116">
        <v>2.6730632400000003</v>
      </c>
      <c r="D83" s="118">
        <v>2.9789190400000001</v>
      </c>
      <c r="E83" s="23">
        <f>IF(ISERROR(C83/D83-1),"",((C83/D83-1)))</f>
        <v>-0.10267341807315444</v>
      </c>
      <c r="F83" s="24">
        <f t="shared" si="4"/>
        <v>9.5387399773391664E-5</v>
      </c>
      <c r="G83" s="115"/>
    </row>
    <row r="84" spans="1:7" x14ac:dyDescent="0.15">
      <c r="A84" s="25" t="s">
        <v>1734</v>
      </c>
      <c r="B84" s="25" t="s">
        <v>1735</v>
      </c>
      <c r="C84" s="116">
        <v>9.572999999999999E-4</v>
      </c>
      <c r="D84" s="118"/>
      <c r="E84" s="23"/>
      <c r="F84" s="24">
        <f t="shared" si="4"/>
        <v>3.4160941812610397E-8</v>
      </c>
      <c r="G84" s="115"/>
    </row>
    <row r="85" spans="1:7" x14ac:dyDescent="0.15">
      <c r="A85" s="25" t="s">
        <v>358</v>
      </c>
      <c r="B85" s="25" t="s">
        <v>937</v>
      </c>
      <c r="C85" s="116">
        <v>10.509546746</v>
      </c>
      <c r="D85" s="118">
        <v>14.974269826999999</v>
      </c>
      <c r="E85" s="23">
        <f t="shared" ref="E85:E91" si="5">IF(ISERROR(C85/D85-1),"",((C85/D85-1)))</f>
        <v>-0.29815965202855421</v>
      </c>
      <c r="F85" s="24">
        <f t="shared" si="4"/>
        <v>3.7502978676174134E-4</v>
      </c>
      <c r="G85" s="115"/>
    </row>
    <row r="86" spans="1:7" x14ac:dyDescent="0.15">
      <c r="A86" s="25" t="s">
        <v>935</v>
      </c>
      <c r="B86" s="25" t="s">
        <v>936</v>
      </c>
      <c r="C86" s="116">
        <v>3.7120198119999999</v>
      </c>
      <c r="D86" s="118">
        <v>11.434368189999999</v>
      </c>
      <c r="E86" s="23">
        <f t="shared" si="5"/>
        <v>-0.6753629277701263</v>
      </c>
      <c r="F86" s="24">
        <f t="shared" si="4"/>
        <v>1.3246223002714823E-4</v>
      </c>
      <c r="G86" s="115"/>
    </row>
    <row r="87" spans="1:7" x14ac:dyDescent="0.15">
      <c r="A87" s="25" t="s">
        <v>938</v>
      </c>
      <c r="B87" s="25" t="s">
        <v>939</v>
      </c>
      <c r="C87" s="116">
        <v>0.46162568999999998</v>
      </c>
      <c r="D87" s="118">
        <v>3.0015693900000002</v>
      </c>
      <c r="E87" s="23">
        <f t="shared" si="5"/>
        <v>-0.84620522466082315</v>
      </c>
      <c r="F87" s="24">
        <f t="shared" si="4"/>
        <v>1.6472963893550745E-5</v>
      </c>
      <c r="G87" s="115"/>
    </row>
    <row r="88" spans="1:7" x14ac:dyDescent="0.15">
      <c r="A88" s="25" t="s">
        <v>940</v>
      </c>
      <c r="B88" s="25" t="s">
        <v>941</v>
      </c>
      <c r="C88" s="116">
        <v>0.99522648499999999</v>
      </c>
      <c r="D88" s="118">
        <v>2.93214409</v>
      </c>
      <c r="E88" s="23">
        <f t="shared" si="5"/>
        <v>-0.6605806350396648</v>
      </c>
      <c r="F88" s="24">
        <f t="shared" si="4"/>
        <v>3.5514336200202422E-5</v>
      </c>
      <c r="G88" s="115"/>
    </row>
    <row r="89" spans="1:7" x14ac:dyDescent="0.15">
      <c r="A89" s="25" t="s">
        <v>942</v>
      </c>
      <c r="B89" s="25" t="s">
        <v>943</v>
      </c>
      <c r="C89" s="116">
        <v>8.145691725999999</v>
      </c>
      <c r="D89" s="118">
        <v>5.5787413299999997</v>
      </c>
      <c r="E89" s="23">
        <f t="shared" si="5"/>
        <v>0.460130743505901</v>
      </c>
      <c r="F89" s="24">
        <f t="shared" si="4"/>
        <v>2.9067638261291961E-4</v>
      </c>
      <c r="G89" s="115"/>
    </row>
    <row r="90" spans="1:7" x14ac:dyDescent="0.15">
      <c r="A90" s="25" t="s">
        <v>944</v>
      </c>
      <c r="B90" s="25" t="s">
        <v>945</v>
      </c>
      <c r="C90" s="116">
        <v>0.88543731000000003</v>
      </c>
      <c r="D90" s="118">
        <v>9.8324783699999987</v>
      </c>
      <c r="E90" s="23">
        <f t="shared" si="5"/>
        <v>-0.90994769816106902</v>
      </c>
      <c r="F90" s="24">
        <f t="shared" si="4"/>
        <v>3.1596544892535545E-5</v>
      </c>
      <c r="G90" s="115"/>
    </row>
    <row r="91" spans="1:7" x14ac:dyDescent="0.15">
      <c r="A91" s="25" t="s">
        <v>946</v>
      </c>
      <c r="B91" s="25" t="s">
        <v>947</v>
      </c>
      <c r="C91" s="116">
        <v>1.960274622</v>
      </c>
      <c r="D91" s="118">
        <v>3.2047175750000001</v>
      </c>
      <c r="E91" s="23">
        <f t="shared" si="5"/>
        <v>-0.38831595105537497</v>
      </c>
      <c r="F91" s="24">
        <f t="shared" si="4"/>
        <v>6.9951767783222452E-5</v>
      </c>
      <c r="G91" s="115"/>
    </row>
    <row r="92" spans="1:7" x14ac:dyDescent="0.15">
      <c r="A92" s="25" t="s">
        <v>1730</v>
      </c>
      <c r="B92" s="25" t="s">
        <v>1731</v>
      </c>
      <c r="C92" s="116">
        <v>4.0246999999999998E-2</v>
      </c>
      <c r="D92" s="118"/>
      <c r="E92" s="23"/>
      <c r="F92" s="24">
        <f t="shared" si="4"/>
        <v>1.4362012171024035E-6</v>
      </c>
      <c r="G92" s="115"/>
    </row>
    <row r="93" spans="1:7" x14ac:dyDescent="0.15">
      <c r="A93" s="25" t="s">
        <v>948</v>
      </c>
      <c r="B93" s="25" t="s">
        <v>949</v>
      </c>
      <c r="C93" s="116">
        <v>25.621500699999999</v>
      </c>
      <c r="D93" s="118">
        <v>26.77241296</v>
      </c>
      <c r="E93" s="23">
        <f t="shared" ref="E93:E100" si="6">IF(ISERROR(C93/D93-1),"",((C93/D93-1)))</f>
        <v>-4.2988738509283864E-2</v>
      </c>
      <c r="F93" s="24">
        <f t="shared" si="4"/>
        <v>9.142949906658901E-4</v>
      </c>
      <c r="G93" s="115"/>
    </row>
    <row r="94" spans="1:7" x14ac:dyDescent="0.15">
      <c r="A94" s="25" t="s">
        <v>950</v>
      </c>
      <c r="B94" s="25" t="s">
        <v>951</v>
      </c>
      <c r="C94" s="116">
        <v>6.2849475899999998</v>
      </c>
      <c r="D94" s="118">
        <v>13.31378041</v>
      </c>
      <c r="E94" s="23">
        <f t="shared" si="6"/>
        <v>-0.52793666438426712</v>
      </c>
      <c r="F94" s="24">
        <f t="shared" si="4"/>
        <v>2.2427632812837769E-4</v>
      </c>
      <c r="G94" s="115"/>
    </row>
    <row r="95" spans="1:7" x14ac:dyDescent="0.15">
      <c r="A95" s="25" t="s">
        <v>28</v>
      </c>
      <c r="B95" s="25" t="s">
        <v>323</v>
      </c>
      <c r="C95" s="116">
        <v>11.760730150000001</v>
      </c>
      <c r="D95" s="118">
        <v>3.41973386</v>
      </c>
      <c r="E95" s="23">
        <f t="shared" si="6"/>
        <v>2.4390776099751812</v>
      </c>
      <c r="F95" s="24">
        <f t="shared" si="4"/>
        <v>4.1967786308154479E-4</v>
      </c>
      <c r="G95" s="115"/>
    </row>
    <row r="96" spans="1:7" x14ac:dyDescent="0.15">
      <c r="A96" s="25" t="s">
        <v>952</v>
      </c>
      <c r="B96" s="25" t="s">
        <v>953</v>
      </c>
      <c r="C96" s="116">
        <v>0.75745515000000008</v>
      </c>
      <c r="D96" s="118">
        <v>0.91596814999999998</v>
      </c>
      <c r="E96" s="23">
        <f t="shared" si="6"/>
        <v>-0.17305514389337651</v>
      </c>
      <c r="F96" s="24">
        <f t="shared" si="4"/>
        <v>2.7029542781585799E-5</v>
      </c>
      <c r="G96" s="115"/>
    </row>
    <row r="97" spans="1:7" x14ac:dyDescent="0.15">
      <c r="A97" s="25" t="s">
        <v>954</v>
      </c>
      <c r="B97" s="25" t="s">
        <v>955</v>
      </c>
      <c r="C97" s="116">
        <v>0.87007044999999994</v>
      </c>
      <c r="D97" s="118">
        <v>1.1802786599999999</v>
      </c>
      <c r="E97" s="23">
        <f t="shared" si="6"/>
        <v>-0.26282624647301511</v>
      </c>
      <c r="F97" s="24">
        <f t="shared" si="4"/>
        <v>3.1048183448575942E-5</v>
      </c>
      <c r="G97" s="115"/>
    </row>
    <row r="98" spans="1:7" x14ac:dyDescent="0.15">
      <c r="A98" s="25" t="s">
        <v>535</v>
      </c>
      <c r="B98" s="25" t="s">
        <v>1088</v>
      </c>
      <c r="C98" s="116">
        <v>3.5903192799999997</v>
      </c>
      <c r="D98" s="118">
        <v>0.35245545</v>
      </c>
      <c r="E98" s="23">
        <f t="shared" si="6"/>
        <v>9.1865903336152126</v>
      </c>
      <c r="F98" s="24">
        <f t="shared" si="4"/>
        <v>1.2811938578582811E-4</v>
      </c>
      <c r="G98" s="115"/>
    </row>
    <row r="99" spans="1:7" x14ac:dyDescent="0.15">
      <c r="A99" s="25" t="s">
        <v>956</v>
      </c>
      <c r="B99" s="25" t="s">
        <v>957</v>
      </c>
      <c r="C99" s="116">
        <v>8.4871965950000003</v>
      </c>
      <c r="D99" s="118">
        <v>7.7590368669999998</v>
      </c>
      <c r="E99" s="23">
        <f t="shared" si="6"/>
        <v>9.3846664280838876E-2</v>
      </c>
      <c r="F99" s="24">
        <f t="shared" si="4"/>
        <v>3.0286287374279761E-4</v>
      </c>
      <c r="G99" s="115"/>
    </row>
    <row r="100" spans="1:7" x14ac:dyDescent="0.15">
      <c r="A100" s="25" t="s">
        <v>958</v>
      </c>
      <c r="B100" s="25" t="s">
        <v>959</v>
      </c>
      <c r="C100" s="116">
        <v>35.524965860000002</v>
      </c>
      <c r="D100" s="118">
        <v>52.409559373</v>
      </c>
      <c r="E100" s="23">
        <f t="shared" si="6"/>
        <v>-0.32216629399289487</v>
      </c>
      <c r="F100" s="24">
        <f t="shared" si="4"/>
        <v>1.2676969514660305E-3</v>
      </c>
      <c r="G100" s="115"/>
    </row>
    <row r="101" spans="1:7" x14ac:dyDescent="0.15">
      <c r="A101" s="25" t="s">
        <v>1746</v>
      </c>
      <c r="B101" s="25" t="s">
        <v>1747</v>
      </c>
      <c r="C101" s="116">
        <v>0.13470995999999999</v>
      </c>
      <c r="D101" s="118"/>
      <c r="E101" s="23"/>
      <c r="F101" s="24">
        <f t="shared" si="4"/>
        <v>4.8070814845284387E-6</v>
      </c>
      <c r="G101" s="115"/>
    </row>
    <row r="102" spans="1:7" x14ac:dyDescent="0.15">
      <c r="A102" s="25" t="s">
        <v>246</v>
      </c>
      <c r="B102" s="25" t="s">
        <v>247</v>
      </c>
      <c r="C102" s="116">
        <v>4.1780292049999996</v>
      </c>
      <c r="D102" s="118">
        <v>4.5703493909999997</v>
      </c>
      <c r="E102" s="23">
        <f t="shared" ref="E102:E133" si="7">IF(ISERROR(C102/D102-1),"",((C102/D102-1)))</f>
        <v>-8.584030507001561E-2</v>
      </c>
      <c r="F102" s="24">
        <f t="shared" si="4"/>
        <v>1.4909162494870144E-4</v>
      </c>
      <c r="G102" s="115"/>
    </row>
    <row r="103" spans="1:7" x14ac:dyDescent="0.15">
      <c r="A103" s="25" t="s">
        <v>238</v>
      </c>
      <c r="B103" s="25" t="s">
        <v>960</v>
      </c>
      <c r="C103" s="116">
        <v>375.99566524299996</v>
      </c>
      <c r="D103" s="118">
        <v>505.63533721900001</v>
      </c>
      <c r="E103" s="23">
        <f t="shared" si="7"/>
        <v>-0.25638965956972015</v>
      </c>
      <c r="F103" s="24">
        <f t="shared" si="4"/>
        <v>1.3417284072035789E-2</v>
      </c>
      <c r="G103" s="115"/>
    </row>
    <row r="104" spans="1:7" x14ac:dyDescent="0.15">
      <c r="A104" s="25" t="s">
        <v>303</v>
      </c>
      <c r="B104" s="25" t="s">
        <v>239</v>
      </c>
      <c r="C104" s="116">
        <v>8.889535887000001</v>
      </c>
      <c r="D104" s="118">
        <v>11.064750732</v>
      </c>
      <c r="E104" s="23">
        <f t="shared" si="7"/>
        <v>-0.19658959317620528</v>
      </c>
      <c r="F104" s="24">
        <f t="shared" si="4"/>
        <v>3.1722022164098926E-4</v>
      </c>
      <c r="G104" s="115"/>
    </row>
    <row r="105" spans="1:7" x14ac:dyDescent="0.15">
      <c r="A105" s="25" t="s">
        <v>1858</v>
      </c>
      <c r="B105" s="25" t="s">
        <v>1879</v>
      </c>
      <c r="C105" s="116">
        <v>3.4550650000000002E-2</v>
      </c>
      <c r="D105" s="118">
        <v>2.9143180000000001E-2</v>
      </c>
      <c r="E105" s="23">
        <f t="shared" si="7"/>
        <v>0.18554838559141462</v>
      </c>
      <c r="F105" s="24">
        <f t="shared" si="4"/>
        <v>1.2329288041761911E-6</v>
      </c>
      <c r="G105" s="115"/>
    </row>
    <row r="106" spans="1:7" x14ac:dyDescent="0.15">
      <c r="A106" s="25" t="s">
        <v>159</v>
      </c>
      <c r="B106" s="25" t="s">
        <v>999</v>
      </c>
      <c r="C106" s="116">
        <v>0</v>
      </c>
      <c r="D106" s="118">
        <v>14.274215310000001</v>
      </c>
      <c r="E106" s="23">
        <f t="shared" si="7"/>
        <v>-1</v>
      </c>
      <c r="F106" s="24">
        <f t="shared" si="4"/>
        <v>0</v>
      </c>
      <c r="G106" s="115"/>
    </row>
    <row r="107" spans="1:7" x14ac:dyDescent="0.15">
      <c r="A107" s="25" t="s">
        <v>160</v>
      </c>
      <c r="B107" s="25" t="s">
        <v>1001</v>
      </c>
      <c r="C107" s="116">
        <v>1.2523729699999999</v>
      </c>
      <c r="D107" s="118">
        <v>2.9924097000000001</v>
      </c>
      <c r="E107" s="23">
        <f t="shared" si="7"/>
        <v>-0.58148345462187212</v>
      </c>
      <c r="F107" s="24">
        <f t="shared" si="4"/>
        <v>4.46905255989304E-5</v>
      </c>
      <c r="G107" s="115"/>
    </row>
    <row r="108" spans="1:7" x14ac:dyDescent="0.15">
      <c r="A108" s="25" t="s">
        <v>961</v>
      </c>
      <c r="B108" s="25" t="s">
        <v>962</v>
      </c>
      <c r="C108" s="116">
        <v>0.67672019999999999</v>
      </c>
      <c r="D108" s="118">
        <v>0.17399341000000002</v>
      </c>
      <c r="E108" s="23">
        <f t="shared" si="7"/>
        <v>2.8893438550345092</v>
      </c>
      <c r="F108" s="24">
        <f t="shared" si="4"/>
        <v>2.4148542124326828E-5</v>
      </c>
      <c r="G108" s="115"/>
    </row>
    <row r="109" spans="1:7" x14ac:dyDescent="0.15">
      <c r="A109" s="25" t="s">
        <v>87</v>
      </c>
      <c r="B109" s="25" t="s">
        <v>88</v>
      </c>
      <c r="C109" s="116">
        <v>7.5030429999999995E-2</v>
      </c>
      <c r="D109" s="118">
        <v>7.9833219999999996E-2</v>
      </c>
      <c r="E109" s="23">
        <f t="shared" si="7"/>
        <v>-6.0160294173277729E-2</v>
      </c>
      <c r="F109" s="24">
        <f t="shared" si="4"/>
        <v>2.677436700517223E-6</v>
      </c>
      <c r="G109" s="115"/>
    </row>
    <row r="110" spans="1:7" x14ac:dyDescent="0.15">
      <c r="A110" s="25" t="s">
        <v>963</v>
      </c>
      <c r="B110" s="25" t="s">
        <v>964</v>
      </c>
      <c r="C110" s="116">
        <v>27.586163512999999</v>
      </c>
      <c r="D110" s="118">
        <v>55.026171931999997</v>
      </c>
      <c r="E110" s="23">
        <f t="shared" si="7"/>
        <v>-0.49867194928460024</v>
      </c>
      <c r="F110" s="24">
        <f t="shared" si="4"/>
        <v>9.8440334962994784E-4</v>
      </c>
      <c r="G110" s="115"/>
    </row>
    <row r="111" spans="1:7" x14ac:dyDescent="0.15">
      <c r="A111" s="25" t="s">
        <v>304</v>
      </c>
      <c r="B111" s="25" t="s">
        <v>965</v>
      </c>
      <c r="C111" s="116">
        <v>10.260887884999999</v>
      </c>
      <c r="D111" s="118">
        <v>14.578237660000001</v>
      </c>
      <c r="E111" s="23">
        <f t="shared" si="7"/>
        <v>-0.29615032184898549</v>
      </c>
      <c r="F111" s="24">
        <f t="shared" si="4"/>
        <v>3.6615647548856575E-4</v>
      </c>
      <c r="G111" s="115"/>
    </row>
    <row r="112" spans="1:7" x14ac:dyDescent="0.15">
      <c r="A112" s="25" t="s">
        <v>305</v>
      </c>
      <c r="B112" s="25" t="s">
        <v>966</v>
      </c>
      <c r="C112" s="116">
        <v>2.3536705850000001</v>
      </c>
      <c r="D112" s="118">
        <v>13.783199310000001</v>
      </c>
      <c r="E112" s="23">
        <f t="shared" si="7"/>
        <v>-0.82923626568380515</v>
      </c>
      <c r="F112" s="24">
        <f t="shared" si="4"/>
        <v>8.3989975869881633E-5</v>
      </c>
      <c r="G112" s="115"/>
    </row>
    <row r="113" spans="1:7" x14ac:dyDescent="0.15">
      <c r="A113" s="25" t="s">
        <v>306</v>
      </c>
      <c r="B113" s="25" t="s">
        <v>967</v>
      </c>
      <c r="C113" s="116">
        <v>71.607851534999995</v>
      </c>
      <c r="D113" s="118">
        <v>61.754748653999997</v>
      </c>
      <c r="E113" s="23">
        <f t="shared" si="7"/>
        <v>0.15955214936109674</v>
      </c>
      <c r="F113" s="24">
        <f t="shared" si="4"/>
        <v>2.5553030916255922E-3</v>
      </c>
      <c r="G113" s="115"/>
    </row>
    <row r="114" spans="1:7" x14ac:dyDescent="0.15">
      <c r="A114" s="25" t="s">
        <v>307</v>
      </c>
      <c r="B114" s="25" t="s">
        <v>968</v>
      </c>
      <c r="C114" s="116">
        <v>0.11655312</v>
      </c>
      <c r="D114" s="118">
        <v>0.42735664000000001</v>
      </c>
      <c r="E114" s="23">
        <f t="shared" si="7"/>
        <v>-0.72726966404453197</v>
      </c>
      <c r="F114" s="24">
        <f t="shared" si="4"/>
        <v>4.1591605039153846E-6</v>
      </c>
      <c r="G114" s="115"/>
    </row>
    <row r="115" spans="1:7" x14ac:dyDescent="0.15">
      <c r="A115" s="25" t="s">
        <v>308</v>
      </c>
      <c r="B115" s="25" t="s">
        <v>969</v>
      </c>
      <c r="C115" s="116">
        <v>0.32080731000000001</v>
      </c>
      <c r="D115" s="118">
        <v>0.10366494999999999</v>
      </c>
      <c r="E115" s="23">
        <f t="shared" si="7"/>
        <v>2.0946555224306773</v>
      </c>
      <c r="F115" s="24">
        <f t="shared" si="4"/>
        <v>1.144790541102065E-5</v>
      </c>
      <c r="G115" s="115"/>
    </row>
    <row r="116" spans="1:7" x14ac:dyDescent="0.15">
      <c r="A116" s="25" t="s">
        <v>309</v>
      </c>
      <c r="B116" s="25" t="s">
        <v>970</v>
      </c>
      <c r="C116" s="116">
        <v>10.800858287000001</v>
      </c>
      <c r="D116" s="118">
        <v>50.631345108000005</v>
      </c>
      <c r="E116" s="23">
        <f t="shared" si="7"/>
        <v>-0.78667644985609098</v>
      </c>
      <c r="F116" s="24">
        <f t="shared" si="4"/>
        <v>3.8542514516709276E-4</v>
      </c>
      <c r="G116" s="115"/>
    </row>
    <row r="117" spans="1:7" x14ac:dyDescent="0.15">
      <c r="A117" s="25" t="s">
        <v>310</v>
      </c>
      <c r="B117" s="25" t="s">
        <v>971</v>
      </c>
      <c r="C117" s="116">
        <v>21.480262476</v>
      </c>
      <c r="D117" s="118">
        <v>49.503431854999995</v>
      </c>
      <c r="E117" s="23">
        <f t="shared" si="7"/>
        <v>-0.56608538699059041</v>
      </c>
      <c r="F117" s="24">
        <f t="shared" si="4"/>
        <v>7.6651624001069119E-4</v>
      </c>
      <c r="G117" s="115"/>
    </row>
    <row r="118" spans="1:7" x14ac:dyDescent="0.15">
      <c r="A118" s="25" t="s">
        <v>311</v>
      </c>
      <c r="B118" s="25" t="s">
        <v>972</v>
      </c>
      <c r="C118" s="116">
        <v>8.6809320799999998</v>
      </c>
      <c r="D118" s="118">
        <v>20.549631290000001</v>
      </c>
      <c r="E118" s="23">
        <f t="shared" si="7"/>
        <v>-0.57756263567490995</v>
      </c>
      <c r="F118" s="24">
        <f t="shared" si="4"/>
        <v>3.0977626205380026E-4</v>
      </c>
      <c r="G118" s="115"/>
    </row>
    <row r="119" spans="1:7" x14ac:dyDescent="0.15">
      <c r="A119" s="25" t="s">
        <v>312</v>
      </c>
      <c r="B119" s="25" t="s">
        <v>973</v>
      </c>
      <c r="C119" s="116">
        <v>42.210163770000001</v>
      </c>
      <c r="D119" s="118">
        <v>60.678826163000004</v>
      </c>
      <c r="E119" s="23">
        <f t="shared" si="7"/>
        <v>-0.30436749622328063</v>
      </c>
      <c r="F119" s="24">
        <f t="shared" si="4"/>
        <v>1.506256083200382E-3</v>
      </c>
      <c r="G119" s="115"/>
    </row>
    <row r="120" spans="1:7" x14ac:dyDescent="0.15">
      <c r="A120" s="25" t="s">
        <v>313</v>
      </c>
      <c r="B120" s="25" t="s">
        <v>974</v>
      </c>
      <c r="C120" s="116">
        <v>12.495026017999999</v>
      </c>
      <c r="D120" s="118">
        <v>11.297230151000001</v>
      </c>
      <c r="E120" s="23">
        <f t="shared" si="7"/>
        <v>0.10602562318286246</v>
      </c>
      <c r="F120" s="24">
        <f t="shared" si="4"/>
        <v>4.4588097435281626E-4</v>
      </c>
      <c r="G120" s="115"/>
    </row>
    <row r="121" spans="1:7" x14ac:dyDescent="0.15">
      <c r="A121" s="25" t="s">
        <v>975</v>
      </c>
      <c r="B121" s="25" t="s">
        <v>976</v>
      </c>
      <c r="C121" s="116">
        <v>54.263302090000003</v>
      </c>
      <c r="D121" s="118">
        <v>30.391852329999999</v>
      </c>
      <c r="E121" s="23">
        <f t="shared" si="7"/>
        <v>0.78545557213162476</v>
      </c>
      <c r="F121" s="24">
        <f t="shared" si="4"/>
        <v>1.9363684375395284E-3</v>
      </c>
      <c r="G121" s="115"/>
    </row>
    <row r="122" spans="1:7" x14ac:dyDescent="0.15">
      <c r="A122" s="25" t="s">
        <v>314</v>
      </c>
      <c r="B122" s="25" t="s">
        <v>977</v>
      </c>
      <c r="C122" s="116">
        <v>9.4719630000000006</v>
      </c>
      <c r="D122" s="118">
        <v>15.975395320000001</v>
      </c>
      <c r="E122" s="23">
        <f t="shared" si="7"/>
        <v>-0.40709054078043305</v>
      </c>
      <c r="F122" s="24">
        <f t="shared" si="4"/>
        <v>3.3800394536111846E-4</v>
      </c>
      <c r="G122" s="115"/>
    </row>
    <row r="123" spans="1:7" x14ac:dyDescent="0.15">
      <c r="A123" s="25" t="s">
        <v>978</v>
      </c>
      <c r="B123" s="25" t="s">
        <v>979</v>
      </c>
      <c r="C123" s="116">
        <v>0</v>
      </c>
      <c r="D123" s="118">
        <v>0</v>
      </c>
      <c r="E123" s="23" t="str">
        <f t="shared" si="7"/>
        <v/>
      </c>
      <c r="F123" s="24">
        <f t="shared" si="4"/>
        <v>0</v>
      </c>
      <c r="G123" s="115"/>
    </row>
    <row r="124" spans="1:7" x14ac:dyDescent="0.15">
      <c r="A124" s="25" t="s">
        <v>315</v>
      </c>
      <c r="B124" s="25" t="s">
        <v>980</v>
      </c>
      <c r="C124" s="116">
        <v>6.5431469599999996</v>
      </c>
      <c r="D124" s="118">
        <v>15.81031224</v>
      </c>
      <c r="E124" s="23">
        <f t="shared" si="7"/>
        <v>-0.58614688561014783</v>
      </c>
      <c r="F124" s="24">
        <f t="shared" si="4"/>
        <v>2.3349008938882131E-4</v>
      </c>
      <c r="G124" s="115"/>
    </row>
    <row r="125" spans="1:7" x14ac:dyDescent="0.15">
      <c r="A125" s="25" t="s">
        <v>1201</v>
      </c>
      <c r="B125" s="25" t="s">
        <v>1202</v>
      </c>
      <c r="C125" s="116">
        <v>9.1434500000000002E-2</v>
      </c>
      <c r="D125" s="118">
        <v>0</v>
      </c>
      <c r="E125" s="23" t="str">
        <f t="shared" si="7"/>
        <v/>
      </c>
      <c r="F125" s="24">
        <f t="shared" si="4"/>
        <v>3.2628106488719586E-6</v>
      </c>
      <c r="G125" s="115"/>
    </row>
    <row r="126" spans="1:7" x14ac:dyDescent="0.15">
      <c r="A126" s="25" t="s">
        <v>1199</v>
      </c>
      <c r="B126" s="25" t="s">
        <v>1200</v>
      </c>
      <c r="C126" s="116">
        <v>0.38521098999999998</v>
      </c>
      <c r="D126" s="118">
        <v>0.64745593000000001</v>
      </c>
      <c r="E126" s="23">
        <f t="shared" si="7"/>
        <v>-0.40503905802515394</v>
      </c>
      <c r="F126" s="24">
        <f t="shared" si="4"/>
        <v>1.3746129964450064E-5</v>
      </c>
      <c r="G126" s="115"/>
    </row>
    <row r="127" spans="1:7" x14ac:dyDescent="0.15">
      <c r="A127" s="25" t="s">
        <v>347</v>
      </c>
      <c r="B127" s="25" t="s">
        <v>1227</v>
      </c>
      <c r="C127" s="116">
        <v>0</v>
      </c>
      <c r="D127" s="118">
        <v>0</v>
      </c>
      <c r="E127" s="23" t="str">
        <f t="shared" si="7"/>
        <v/>
      </c>
      <c r="F127" s="24">
        <f t="shared" si="4"/>
        <v>0</v>
      </c>
      <c r="G127" s="115"/>
    </row>
    <row r="128" spans="1:7" x14ac:dyDescent="0.15">
      <c r="A128" s="25" t="s">
        <v>348</v>
      </c>
      <c r="B128" s="25" t="s">
        <v>1238</v>
      </c>
      <c r="C128" s="116">
        <v>1.25331E-2</v>
      </c>
      <c r="D128" s="118">
        <v>2.98578E-2</v>
      </c>
      <c r="E128" s="23">
        <f t="shared" si="7"/>
        <v>-0.58024033920784523</v>
      </c>
      <c r="F128" s="24">
        <f t="shared" si="4"/>
        <v>4.4723963212329201E-7</v>
      </c>
      <c r="G128" s="115"/>
    </row>
    <row r="129" spans="1:7" x14ac:dyDescent="0.15">
      <c r="A129" s="25" t="s">
        <v>981</v>
      </c>
      <c r="B129" s="25" t="s">
        <v>982</v>
      </c>
      <c r="C129" s="116">
        <v>1.0973759999999999</v>
      </c>
      <c r="D129" s="118">
        <v>0.55508137999999996</v>
      </c>
      <c r="E129" s="23">
        <f t="shared" si="7"/>
        <v>0.97696417055099194</v>
      </c>
      <c r="F129" s="24">
        <f t="shared" si="4"/>
        <v>3.9159508704225583E-5</v>
      </c>
      <c r="G129" s="115"/>
    </row>
    <row r="130" spans="1:7" x14ac:dyDescent="0.15">
      <c r="A130" s="25" t="s">
        <v>316</v>
      </c>
      <c r="B130" s="25" t="s">
        <v>983</v>
      </c>
      <c r="C130" s="116">
        <v>3.59325034</v>
      </c>
      <c r="D130" s="118">
        <v>1.7154350300000001</v>
      </c>
      <c r="E130" s="23">
        <f t="shared" si="7"/>
        <v>1.0946583677960686</v>
      </c>
      <c r="F130" s="24">
        <f t="shared" si="4"/>
        <v>1.2822397971678945E-4</v>
      </c>
      <c r="G130" s="115"/>
    </row>
    <row r="131" spans="1:7" x14ac:dyDescent="0.15">
      <c r="A131" s="25" t="s">
        <v>1289</v>
      </c>
      <c r="B131" s="25" t="s">
        <v>245</v>
      </c>
      <c r="C131" s="116">
        <v>11.343590653000001</v>
      </c>
      <c r="D131" s="118">
        <v>55.50118999</v>
      </c>
      <c r="E131" s="23">
        <f t="shared" si="7"/>
        <v>-0.79561536148965728</v>
      </c>
      <c r="F131" s="24">
        <f t="shared" si="4"/>
        <v>4.0479237464034713E-4</v>
      </c>
      <c r="G131" s="115"/>
    </row>
    <row r="132" spans="1:7" x14ac:dyDescent="0.15">
      <c r="A132" s="25" t="s">
        <v>984</v>
      </c>
      <c r="B132" s="25" t="s">
        <v>985</v>
      </c>
      <c r="C132" s="116">
        <v>7.1545449999999997E-2</v>
      </c>
      <c r="D132" s="118">
        <v>3.90893E-2</v>
      </c>
      <c r="E132" s="23">
        <f t="shared" si="7"/>
        <v>0.83030778243662584</v>
      </c>
      <c r="F132" s="24">
        <f t="shared" si="4"/>
        <v>2.5530763129708834E-6</v>
      </c>
      <c r="G132" s="115"/>
    </row>
    <row r="133" spans="1:7" x14ac:dyDescent="0.15">
      <c r="A133" s="25" t="s">
        <v>986</v>
      </c>
      <c r="B133" s="25" t="s">
        <v>987</v>
      </c>
      <c r="C133" s="116">
        <v>1.6135556499999999</v>
      </c>
      <c r="D133" s="118">
        <v>1.5289127579999999</v>
      </c>
      <c r="E133" s="23">
        <f t="shared" si="7"/>
        <v>5.5361492378886989E-2</v>
      </c>
      <c r="F133" s="24">
        <f t="shared" si="4"/>
        <v>5.7579213069109738E-5</v>
      </c>
      <c r="G133" s="115"/>
    </row>
    <row r="134" spans="1:7" x14ac:dyDescent="0.15">
      <c r="A134" s="25" t="s">
        <v>1573</v>
      </c>
      <c r="B134" s="25" t="s">
        <v>1574</v>
      </c>
      <c r="C134" s="116">
        <v>16.332779289999998</v>
      </c>
      <c r="D134" s="118">
        <v>20.802750449999998</v>
      </c>
      <c r="E134" s="23">
        <f t="shared" ref="E134:E165" si="8">IF(ISERROR(C134/D134-1),"",((C134/D134-1)))</f>
        <v>-0.21487404613845185</v>
      </c>
      <c r="F134" s="24">
        <f t="shared" ref="F134:F197" si="9">C134/$C$1750</f>
        <v>5.8282996235652161E-4</v>
      </c>
      <c r="G134" s="115"/>
    </row>
    <row r="135" spans="1:7" x14ac:dyDescent="0.15">
      <c r="A135" s="25" t="s">
        <v>988</v>
      </c>
      <c r="B135" s="25" t="s">
        <v>989</v>
      </c>
      <c r="C135" s="116">
        <v>37.773362614</v>
      </c>
      <c r="D135" s="118">
        <v>45.795843707000003</v>
      </c>
      <c r="E135" s="23">
        <f t="shared" si="8"/>
        <v>-0.17517923993992812</v>
      </c>
      <c r="F135" s="24">
        <f t="shared" si="9"/>
        <v>1.3479302646228844E-3</v>
      </c>
      <c r="G135" s="115"/>
    </row>
    <row r="136" spans="1:7" x14ac:dyDescent="0.15">
      <c r="A136" s="25" t="s">
        <v>990</v>
      </c>
      <c r="B136" s="25" t="s">
        <v>991</v>
      </c>
      <c r="C136" s="116">
        <v>34.824026093999997</v>
      </c>
      <c r="D136" s="118">
        <v>34.242620393999999</v>
      </c>
      <c r="E136" s="23">
        <f t="shared" si="8"/>
        <v>1.6979007252081457E-2</v>
      </c>
      <c r="F136" s="24">
        <f t="shared" si="9"/>
        <v>1.2426841419387446E-3</v>
      </c>
      <c r="G136" s="115"/>
    </row>
    <row r="137" spans="1:7" x14ac:dyDescent="0.15">
      <c r="A137" s="25" t="s">
        <v>992</v>
      </c>
      <c r="B137" s="25" t="s">
        <v>993</v>
      </c>
      <c r="C137" s="116">
        <v>8.2462772340000008</v>
      </c>
      <c r="D137" s="118">
        <v>1.797015163</v>
      </c>
      <c r="E137" s="23">
        <f t="shared" si="8"/>
        <v>3.5888745981605279</v>
      </c>
      <c r="F137" s="24">
        <f t="shared" si="9"/>
        <v>2.9426574403147173E-4</v>
      </c>
      <c r="G137" s="115"/>
    </row>
    <row r="138" spans="1:7" x14ac:dyDescent="0.15">
      <c r="A138" s="25" t="s">
        <v>994</v>
      </c>
      <c r="B138" s="25" t="s">
        <v>995</v>
      </c>
      <c r="C138" s="116">
        <v>32.046033839000003</v>
      </c>
      <c r="D138" s="118">
        <v>15.514275551000001</v>
      </c>
      <c r="E138" s="23">
        <f t="shared" si="8"/>
        <v>1.0655836447957392</v>
      </c>
      <c r="F138" s="24">
        <f t="shared" si="9"/>
        <v>1.1435523841000972E-3</v>
      </c>
      <c r="G138" s="115"/>
    </row>
    <row r="139" spans="1:7" x14ac:dyDescent="0.15">
      <c r="A139" s="25" t="s">
        <v>996</v>
      </c>
      <c r="B139" s="25" t="s">
        <v>997</v>
      </c>
      <c r="C139" s="116">
        <v>82.957439723000007</v>
      </c>
      <c r="D139" s="118">
        <v>80.373165518000008</v>
      </c>
      <c r="E139" s="23">
        <f t="shared" si="8"/>
        <v>3.2153445597725483E-2</v>
      </c>
      <c r="F139" s="24">
        <f t="shared" si="9"/>
        <v>2.9603094863684719E-3</v>
      </c>
      <c r="G139" s="115"/>
    </row>
    <row r="140" spans="1:7" x14ac:dyDescent="0.15">
      <c r="A140" s="25" t="s">
        <v>1050</v>
      </c>
      <c r="B140" s="25" t="s">
        <v>1051</v>
      </c>
      <c r="C140" s="116">
        <v>0.47194091999999999</v>
      </c>
      <c r="D140" s="118">
        <v>0.29246696</v>
      </c>
      <c r="E140" s="23">
        <f t="shared" si="8"/>
        <v>0.61365550488164544</v>
      </c>
      <c r="F140" s="24">
        <f t="shared" si="9"/>
        <v>1.6841059549890128E-5</v>
      </c>
      <c r="G140" s="115"/>
    </row>
    <row r="141" spans="1:7" x14ac:dyDescent="0.15">
      <c r="A141" s="25" t="s">
        <v>1052</v>
      </c>
      <c r="B141" s="25" t="s">
        <v>1053</v>
      </c>
      <c r="C141" s="116">
        <v>3.556022064</v>
      </c>
      <c r="D141" s="118">
        <v>3.4681417219999999</v>
      </c>
      <c r="E141" s="23">
        <f t="shared" si="8"/>
        <v>2.5339316857363459E-2</v>
      </c>
      <c r="F141" s="24">
        <f t="shared" si="9"/>
        <v>1.2689550069222056E-4</v>
      </c>
      <c r="G141" s="115"/>
    </row>
    <row r="142" spans="1:7" x14ac:dyDescent="0.15">
      <c r="A142" s="25" t="s">
        <v>1054</v>
      </c>
      <c r="B142" s="25" t="s">
        <v>1055</v>
      </c>
      <c r="C142" s="116">
        <v>58.249159607999999</v>
      </c>
      <c r="D142" s="118">
        <v>57.856938157999998</v>
      </c>
      <c r="E142" s="23">
        <f t="shared" si="8"/>
        <v>6.7791601575750704E-3</v>
      </c>
      <c r="F142" s="24">
        <f t="shared" si="9"/>
        <v>2.0786024778046007E-3</v>
      </c>
      <c r="G142" s="115"/>
    </row>
    <row r="143" spans="1:7" x14ac:dyDescent="0.15">
      <c r="A143" s="25" t="s">
        <v>1056</v>
      </c>
      <c r="B143" s="25" t="s">
        <v>1057</v>
      </c>
      <c r="C143" s="116">
        <v>20.249289618000002</v>
      </c>
      <c r="D143" s="118">
        <v>14.380020435</v>
      </c>
      <c r="E143" s="23">
        <f t="shared" si="8"/>
        <v>0.40815443966370157</v>
      </c>
      <c r="F143" s="24">
        <f t="shared" si="9"/>
        <v>7.225893705078805E-4</v>
      </c>
      <c r="G143" s="115"/>
    </row>
    <row r="144" spans="1:7" x14ac:dyDescent="0.15">
      <c r="A144" s="25" t="s">
        <v>1058</v>
      </c>
      <c r="B144" s="25" t="s">
        <v>1059</v>
      </c>
      <c r="C144" s="116">
        <v>8.7059931429999988</v>
      </c>
      <c r="D144" s="118">
        <v>7.8694042170000005</v>
      </c>
      <c r="E144" s="23">
        <f t="shared" si="8"/>
        <v>0.10630905503529031</v>
      </c>
      <c r="F144" s="24">
        <f t="shared" si="9"/>
        <v>3.1067055800585824E-4</v>
      </c>
      <c r="G144" s="115"/>
    </row>
    <row r="145" spans="1:7" x14ac:dyDescent="0.15">
      <c r="A145" s="25" t="s">
        <v>1571</v>
      </c>
      <c r="B145" s="25" t="s">
        <v>1572</v>
      </c>
      <c r="C145" s="116">
        <v>6.4959835899999998</v>
      </c>
      <c r="D145" s="118">
        <v>5.6499037199999993</v>
      </c>
      <c r="E145" s="23">
        <f t="shared" si="8"/>
        <v>0.14975120142401299</v>
      </c>
      <c r="F145" s="24">
        <f t="shared" si="9"/>
        <v>2.3180707973849578E-4</v>
      </c>
      <c r="G145" s="115"/>
    </row>
    <row r="146" spans="1:7" x14ac:dyDescent="0.15">
      <c r="A146" s="25" t="s">
        <v>1290</v>
      </c>
      <c r="B146" s="25" t="s">
        <v>1033</v>
      </c>
      <c r="C146" s="116">
        <v>0</v>
      </c>
      <c r="D146" s="118">
        <v>0.14033551999999999</v>
      </c>
      <c r="E146" s="23">
        <f t="shared" si="8"/>
        <v>-1</v>
      </c>
      <c r="F146" s="24">
        <f t="shared" si="9"/>
        <v>0</v>
      </c>
      <c r="G146" s="115"/>
    </row>
    <row r="147" spans="1:7" x14ac:dyDescent="0.15">
      <c r="A147" s="25" t="s">
        <v>1060</v>
      </c>
      <c r="B147" s="25" t="s">
        <v>1061</v>
      </c>
      <c r="C147" s="116">
        <v>16.381173544999999</v>
      </c>
      <c r="D147" s="118">
        <v>8.1892816990000004</v>
      </c>
      <c r="E147" s="23">
        <f t="shared" si="8"/>
        <v>1.0003187272212553</v>
      </c>
      <c r="F147" s="24">
        <f t="shared" si="9"/>
        <v>5.8455689574116567E-4</v>
      </c>
      <c r="G147" s="115"/>
    </row>
    <row r="148" spans="1:7" x14ac:dyDescent="0.15">
      <c r="A148" s="25" t="s">
        <v>1062</v>
      </c>
      <c r="B148" s="25" t="s">
        <v>1063</v>
      </c>
      <c r="C148" s="116">
        <v>19.025838874000002</v>
      </c>
      <c r="D148" s="118">
        <v>15.106836068</v>
      </c>
      <c r="E148" s="23">
        <f t="shared" si="8"/>
        <v>0.25941916549299271</v>
      </c>
      <c r="F148" s="24">
        <f t="shared" si="9"/>
        <v>6.7893092521760685E-4</v>
      </c>
      <c r="G148" s="115"/>
    </row>
    <row r="149" spans="1:7" x14ac:dyDescent="0.15">
      <c r="A149" s="25" t="s">
        <v>1064</v>
      </c>
      <c r="B149" s="25" t="s">
        <v>1065</v>
      </c>
      <c r="C149" s="116">
        <v>44.565951259000002</v>
      </c>
      <c r="D149" s="118">
        <v>29.930121454999998</v>
      </c>
      <c r="E149" s="23">
        <f t="shared" si="8"/>
        <v>0.48900001378226965</v>
      </c>
      <c r="F149" s="24">
        <f t="shared" si="9"/>
        <v>1.5903216001068947E-3</v>
      </c>
      <c r="G149" s="115"/>
    </row>
    <row r="150" spans="1:7" x14ac:dyDescent="0.15">
      <c r="A150" s="25" t="s">
        <v>1066</v>
      </c>
      <c r="B150" s="25" t="s">
        <v>1067</v>
      </c>
      <c r="C150" s="116">
        <v>30.239769767999999</v>
      </c>
      <c r="D150" s="118">
        <v>45.743909259999995</v>
      </c>
      <c r="E150" s="23">
        <f t="shared" si="8"/>
        <v>-0.33893341742782213</v>
      </c>
      <c r="F150" s="24">
        <f t="shared" si="9"/>
        <v>1.0790964331676414E-3</v>
      </c>
      <c r="G150" s="115"/>
    </row>
    <row r="151" spans="1:7" x14ac:dyDescent="0.15">
      <c r="A151" s="25" t="s">
        <v>1291</v>
      </c>
      <c r="B151" s="25" t="s">
        <v>1539</v>
      </c>
      <c r="C151" s="116">
        <v>7.9054904199999996</v>
      </c>
      <c r="D151" s="118">
        <v>9.715615660000001</v>
      </c>
      <c r="E151" s="23">
        <f t="shared" si="8"/>
        <v>-0.18631091464974658</v>
      </c>
      <c r="F151" s="24">
        <f t="shared" si="9"/>
        <v>2.8210487646272741E-4</v>
      </c>
      <c r="G151" s="115"/>
    </row>
    <row r="152" spans="1:7" x14ac:dyDescent="0.15">
      <c r="A152" s="25" t="s">
        <v>543</v>
      </c>
      <c r="B152" s="25" t="s">
        <v>738</v>
      </c>
      <c r="C152" s="116">
        <v>3.8711110299999998</v>
      </c>
      <c r="D152" s="118">
        <v>7.08052261</v>
      </c>
      <c r="E152" s="23">
        <f t="shared" si="8"/>
        <v>-0.45327326198595397</v>
      </c>
      <c r="F152" s="24">
        <f t="shared" si="9"/>
        <v>1.381393488415171E-4</v>
      </c>
      <c r="G152" s="115"/>
    </row>
    <row r="153" spans="1:7" x14ac:dyDescent="0.15">
      <c r="A153" s="25" t="s">
        <v>26</v>
      </c>
      <c r="B153" s="25" t="s">
        <v>27</v>
      </c>
      <c r="C153" s="116">
        <v>0.56166430000000001</v>
      </c>
      <c r="D153" s="118">
        <v>0.16142171</v>
      </c>
      <c r="E153" s="23">
        <f t="shared" si="8"/>
        <v>2.4794842651586335</v>
      </c>
      <c r="F153" s="24">
        <f t="shared" si="9"/>
        <v>2.0042809433323464E-5</v>
      </c>
      <c r="G153" s="115"/>
    </row>
    <row r="154" spans="1:7" x14ac:dyDescent="0.15">
      <c r="A154" s="25" t="s">
        <v>1068</v>
      </c>
      <c r="B154" s="25" t="s">
        <v>1069</v>
      </c>
      <c r="C154" s="116">
        <v>24.786532263999998</v>
      </c>
      <c r="D154" s="118">
        <v>20.343617936999998</v>
      </c>
      <c r="E154" s="23">
        <f t="shared" si="8"/>
        <v>0.21839351981337796</v>
      </c>
      <c r="F154" s="24">
        <f t="shared" si="9"/>
        <v>8.8449941126803955E-4</v>
      </c>
      <c r="G154" s="115"/>
    </row>
    <row r="155" spans="1:7" x14ac:dyDescent="0.15">
      <c r="A155" s="25" t="s">
        <v>1079</v>
      </c>
      <c r="B155" s="25" t="s">
        <v>1080</v>
      </c>
      <c r="C155" s="116">
        <v>5.6018324609999999</v>
      </c>
      <c r="D155" s="118">
        <v>13.128281963999999</v>
      </c>
      <c r="E155" s="23">
        <f t="shared" si="8"/>
        <v>-0.57330041536575882</v>
      </c>
      <c r="F155" s="24">
        <f t="shared" si="9"/>
        <v>1.9989958502477083E-4</v>
      </c>
      <c r="G155" s="115"/>
    </row>
    <row r="156" spans="1:7" x14ac:dyDescent="0.15">
      <c r="A156" s="25" t="s">
        <v>20</v>
      </c>
      <c r="B156" s="25" t="s">
        <v>21</v>
      </c>
      <c r="C156" s="116">
        <v>2.3140000000000001E-3</v>
      </c>
      <c r="D156" s="118">
        <v>7.9419999999999994E-3</v>
      </c>
      <c r="E156" s="23">
        <f t="shared" si="8"/>
        <v>-0.7086376227650466</v>
      </c>
      <c r="F156" s="24">
        <f t="shared" si="9"/>
        <v>8.2574343836185601E-8</v>
      </c>
      <c r="G156" s="115"/>
    </row>
    <row r="157" spans="1:7" x14ac:dyDescent="0.15">
      <c r="A157" s="25" t="s">
        <v>1081</v>
      </c>
      <c r="B157" s="25" t="s">
        <v>1082</v>
      </c>
      <c r="C157" s="116">
        <v>2.2892826400000001</v>
      </c>
      <c r="D157" s="118">
        <v>3.8382028199999998</v>
      </c>
      <c r="E157" s="23">
        <f t="shared" si="8"/>
        <v>-0.40355349955164688</v>
      </c>
      <c r="F157" s="24">
        <f t="shared" si="9"/>
        <v>8.1692312814853369E-5</v>
      </c>
      <c r="G157" s="115"/>
    </row>
    <row r="158" spans="1:7" x14ac:dyDescent="0.15">
      <c r="A158" s="25" t="s">
        <v>24</v>
      </c>
      <c r="B158" s="25" t="s">
        <v>25</v>
      </c>
      <c r="C158" s="116">
        <v>1.4729999999999999E-3</v>
      </c>
      <c r="D158" s="118">
        <v>2.9859999999999999E-3</v>
      </c>
      <c r="E158" s="23">
        <f t="shared" si="8"/>
        <v>-0.5066979236436705</v>
      </c>
      <c r="F158" s="24">
        <f t="shared" si="9"/>
        <v>5.2563530021910707E-8</v>
      </c>
      <c r="G158" s="115"/>
    </row>
    <row r="159" spans="1:7" x14ac:dyDescent="0.15">
      <c r="A159" s="25" t="s">
        <v>1083</v>
      </c>
      <c r="B159" s="25" t="s">
        <v>1084</v>
      </c>
      <c r="C159" s="116">
        <v>0.723761396</v>
      </c>
      <c r="D159" s="118">
        <v>0.64681586000000002</v>
      </c>
      <c r="E159" s="23">
        <f t="shared" si="8"/>
        <v>0.11896049673240849</v>
      </c>
      <c r="F159" s="24">
        <f t="shared" si="9"/>
        <v>2.5827192034858117E-5</v>
      </c>
      <c r="G159" s="115"/>
    </row>
    <row r="160" spans="1:7" x14ac:dyDescent="0.15">
      <c r="A160" s="25" t="s">
        <v>1859</v>
      </c>
      <c r="B160" s="25" t="s">
        <v>1880</v>
      </c>
      <c r="C160" s="116">
        <v>5.0625000000000002E-3</v>
      </c>
      <c r="D160" s="118">
        <v>5.2077999999999998E-4</v>
      </c>
      <c r="E160" s="23">
        <f t="shared" si="8"/>
        <v>8.7209954299320263</v>
      </c>
      <c r="F160" s="24">
        <f t="shared" si="9"/>
        <v>1.8065368006512082E-7</v>
      </c>
      <c r="G160" s="115"/>
    </row>
    <row r="161" spans="1:7" x14ac:dyDescent="0.15">
      <c r="A161" s="25" t="s">
        <v>1085</v>
      </c>
      <c r="B161" s="25" t="s">
        <v>1086</v>
      </c>
      <c r="C161" s="116">
        <v>12.164977854</v>
      </c>
      <c r="D161" s="118">
        <v>9.5530393499999988</v>
      </c>
      <c r="E161" s="23">
        <f t="shared" si="8"/>
        <v>0.27341439810985402</v>
      </c>
      <c r="F161" s="24">
        <f t="shared" si="9"/>
        <v>4.3410331204657697E-4</v>
      </c>
      <c r="G161" s="115"/>
    </row>
    <row r="162" spans="1:7" x14ac:dyDescent="0.15">
      <c r="A162" s="25" t="s">
        <v>1089</v>
      </c>
      <c r="B162" s="25" t="s">
        <v>1090</v>
      </c>
      <c r="C162" s="116">
        <v>674.824266846</v>
      </c>
      <c r="D162" s="118">
        <v>697.84340406299998</v>
      </c>
      <c r="E162" s="23">
        <f t="shared" si="8"/>
        <v>-3.298610703057081E-2</v>
      </c>
      <c r="F162" s="24">
        <f t="shared" si="9"/>
        <v>2.4080886361081875E-2</v>
      </c>
      <c r="G162" s="115"/>
    </row>
    <row r="163" spans="1:7" x14ac:dyDescent="0.15">
      <c r="A163" s="25" t="s">
        <v>1091</v>
      </c>
      <c r="B163" s="25" t="s">
        <v>1092</v>
      </c>
      <c r="C163" s="116">
        <v>4.0196871400000003</v>
      </c>
      <c r="D163" s="118">
        <v>0.21512418</v>
      </c>
      <c r="E163" s="23">
        <f t="shared" si="8"/>
        <v>17.68542690087186</v>
      </c>
      <c r="F163" s="24">
        <f t="shared" si="9"/>
        <v>1.4344123941756852E-4</v>
      </c>
      <c r="G163" s="115"/>
    </row>
    <row r="164" spans="1:7" x14ac:dyDescent="0.15">
      <c r="A164" s="25" t="s">
        <v>1093</v>
      </c>
      <c r="B164" s="25" t="s">
        <v>1094</v>
      </c>
      <c r="C164" s="116">
        <v>11.432348515000001</v>
      </c>
      <c r="D164" s="118">
        <v>2.8870111700000001</v>
      </c>
      <c r="E164" s="23">
        <f t="shared" si="8"/>
        <v>2.9599252797487448</v>
      </c>
      <c r="F164" s="24">
        <f t="shared" si="9"/>
        <v>4.0795967032528774E-4</v>
      </c>
      <c r="G164" s="115"/>
    </row>
    <row r="165" spans="1:7" x14ac:dyDescent="0.15">
      <c r="A165" s="25" t="s">
        <v>1610</v>
      </c>
      <c r="B165" s="25" t="s">
        <v>1021</v>
      </c>
      <c r="C165" s="116">
        <v>0.93313941</v>
      </c>
      <c r="D165" s="118">
        <v>0.90884114999999999</v>
      </c>
      <c r="E165" s="23">
        <f t="shared" si="8"/>
        <v>2.6735431158679379E-2</v>
      </c>
      <c r="F165" s="24">
        <f t="shared" si="9"/>
        <v>3.3298778949194194E-5</v>
      </c>
      <c r="G165" s="115"/>
    </row>
    <row r="166" spans="1:7" x14ac:dyDescent="0.15">
      <c r="A166" s="25" t="s">
        <v>1628</v>
      </c>
      <c r="B166" s="25" t="s">
        <v>1019</v>
      </c>
      <c r="C166" s="116">
        <v>0.76774323</v>
      </c>
      <c r="D166" s="118">
        <v>3.4854830299999997</v>
      </c>
      <c r="E166" s="23">
        <f t="shared" ref="E166:E188" si="10">IF(ISERROR(C166/D166-1),"",((C166/D166-1)))</f>
        <v>-0.77973118119011464</v>
      </c>
      <c r="F166" s="24">
        <f t="shared" si="9"/>
        <v>2.7396669598929872E-5</v>
      </c>
      <c r="G166" s="115"/>
    </row>
    <row r="167" spans="1:7" x14ac:dyDescent="0.15">
      <c r="A167" s="25" t="s">
        <v>1629</v>
      </c>
      <c r="B167" s="25" t="s">
        <v>1027</v>
      </c>
      <c r="C167" s="116">
        <v>1.1028958400000002</v>
      </c>
      <c r="D167" s="118">
        <v>2.2119055699999999</v>
      </c>
      <c r="E167" s="23">
        <f t="shared" si="10"/>
        <v>-0.50138204136806785</v>
      </c>
      <c r="F167" s="24">
        <f t="shared" si="9"/>
        <v>3.9356482414718558E-5</v>
      </c>
      <c r="G167" s="115"/>
    </row>
    <row r="168" spans="1:7" x14ac:dyDescent="0.15">
      <c r="A168" s="25" t="s">
        <v>1630</v>
      </c>
      <c r="B168" s="25" t="s">
        <v>1005</v>
      </c>
      <c r="C168" s="116">
        <v>0.42156979999999999</v>
      </c>
      <c r="D168" s="118">
        <v>7.7286250000000001E-2</v>
      </c>
      <c r="E168" s="23">
        <f t="shared" si="10"/>
        <v>4.4546546119135035</v>
      </c>
      <c r="F168" s="24">
        <f t="shared" si="9"/>
        <v>1.5043582375173722E-5</v>
      </c>
      <c r="G168" s="115"/>
    </row>
    <row r="169" spans="1:7" x14ac:dyDescent="0.15">
      <c r="A169" s="25" t="s">
        <v>1631</v>
      </c>
      <c r="B169" s="25" t="s">
        <v>1013</v>
      </c>
      <c r="C169" s="116">
        <v>5.5582385199999997</v>
      </c>
      <c r="D169" s="118">
        <v>9.1001735099999994</v>
      </c>
      <c r="E169" s="23">
        <f t="shared" si="10"/>
        <v>-0.38921620407653079</v>
      </c>
      <c r="F169" s="24">
        <f t="shared" si="9"/>
        <v>1.9834394929732556E-4</v>
      </c>
      <c r="G169" s="115"/>
    </row>
    <row r="170" spans="1:7" x14ac:dyDescent="0.15">
      <c r="A170" s="25" t="s">
        <v>1872</v>
      </c>
      <c r="B170" s="25" t="s">
        <v>1892</v>
      </c>
      <c r="C170" s="116">
        <v>0</v>
      </c>
      <c r="D170" s="118">
        <v>1.4540000000000001E-4</v>
      </c>
      <c r="E170" s="23">
        <f t="shared" si="10"/>
        <v>-1</v>
      </c>
      <c r="F170" s="24">
        <f t="shared" si="9"/>
        <v>0</v>
      </c>
      <c r="G170" s="115"/>
    </row>
    <row r="171" spans="1:7" x14ac:dyDescent="0.15">
      <c r="A171" s="25" t="s">
        <v>1878</v>
      </c>
      <c r="B171" s="25" t="s">
        <v>4</v>
      </c>
      <c r="C171" s="116">
        <v>0.24932785999999998</v>
      </c>
      <c r="D171" s="118">
        <v>0.59210881000000004</v>
      </c>
      <c r="E171" s="23">
        <f t="shared" si="10"/>
        <v>-0.57891546994546506</v>
      </c>
      <c r="F171" s="24">
        <f t="shared" si="9"/>
        <v>8.8971842867676508E-6</v>
      </c>
      <c r="G171" s="115"/>
    </row>
    <row r="172" spans="1:7" x14ac:dyDescent="0.15">
      <c r="A172" s="25" t="s">
        <v>1876</v>
      </c>
      <c r="B172" s="25" t="s">
        <v>2</v>
      </c>
      <c r="C172" s="116">
        <v>4.2728545100000002</v>
      </c>
      <c r="D172" s="118">
        <v>0</v>
      </c>
      <c r="E172" s="23" t="str">
        <f t="shared" si="10"/>
        <v/>
      </c>
      <c r="F172" s="24">
        <f t="shared" si="9"/>
        <v>1.5247543538061208E-4</v>
      </c>
      <c r="G172" s="115"/>
    </row>
    <row r="173" spans="1:7" x14ac:dyDescent="0.15">
      <c r="A173" s="25" t="s">
        <v>1871</v>
      </c>
      <c r="B173" s="25" t="s">
        <v>1891</v>
      </c>
      <c r="C173" s="116">
        <v>0</v>
      </c>
      <c r="D173" s="118">
        <v>4.3676000000000001E-4</v>
      </c>
      <c r="E173" s="23">
        <f t="shared" si="10"/>
        <v>-1</v>
      </c>
      <c r="F173" s="24">
        <f t="shared" si="9"/>
        <v>0</v>
      </c>
      <c r="G173" s="115"/>
    </row>
    <row r="174" spans="1:7" x14ac:dyDescent="0.15">
      <c r="A174" s="25" t="s">
        <v>1870</v>
      </c>
      <c r="B174" s="25" t="s">
        <v>1890</v>
      </c>
      <c r="C174" s="116">
        <v>7.5255000000000002E-2</v>
      </c>
      <c r="D174" s="118">
        <v>2.6212171</v>
      </c>
      <c r="E174" s="23">
        <f t="shared" si="10"/>
        <v>-0.97129005453230099</v>
      </c>
      <c r="F174" s="24">
        <f t="shared" si="9"/>
        <v>2.6854504085532184E-6</v>
      </c>
      <c r="G174" s="115"/>
    </row>
    <row r="175" spans="1:7" x14ac:dyDescent="0.15">
      <c r="A175" s="25" t="s">
        <v>1869</v>
      </c>
      <c r="B175" s="25" t="s">
        <v>1889</v>
      </c>
      <c r="C175" s="116">
        <v>0</v>
      </c>
      <c r="D175" s="118">
        <v>0</v>
      </c>
      <c r="E175" s="23" t="str">
        <f t="shared" si="10"/>
        <v/>
      </c>
      <c r="F175" s="24">
        <f t="shared" si="9"/>
        <v>0</v>
      </c>
      <c r="G175" s="115"/>
    </row>
    <row r="176" spans="1:7" x14ac:dyDescent="0.15">
      <c r="A176" s="25" t="s">
        <v>1868</v>
      </c>
      <c r="B176" s="25" t="s">
        <v>1888</v>
      </c>
      <c r="C176" s="116">
        <v>1.415894</v>
      </c>
      <c r="D176" s="118">
        <v>0</v>
      </c>
      <c r="E176" s="23" t="str">
        <f t="shared" si="10"/>
        <v/>
      </c>
      <c r="F176" s="24">
        <f t="shared" si="9"/>
        <v>5.05257208260986E-5</v>
      </c>
      <c r="G176" s="115"/>
    </row>
    <row r="177" spans="1:7" x14ac:dyDescent="0.15">
      <c r="A177" s="25" t="s">
        <v>1861</v>
      </c>
      <c r="B177" s="25" t="s">
        <v>1882</v>
      </c>
      <c r="C177" s="116">
        <v>0.22179560000000001</v>
      </c>
      <c r="D177" s="118">
        <v>0.22342645</v>
      </c>
      <c r="E177" s="23">
        <f t="shared" si="10"/>
        <v>-7.2992700729926918E-3</v>
      </c>
      <c r="F177" s="24">
        <f t="shared" si="9"/>
        <v>7.9147044666175824E-6</v>
      </c>
      <c r="G177" s="115"/>
    </row>
    <row r="178" spans="1:7" x14ac:dyDescent="0.15">
      <c r="A178" s="25" t="s">
        <v>1862</v>
      </c>
      <c r="B178" s="25" t="s">
        <v>1883</v>
      </c>
      <c r="C178" s="116">
        <v>8.8709999999999996E-5</v>
      </c>
      <c r="D178" s="118">
        <v>0.63431330000000008</v>
      </c>
      <c r="E178" s="23">
        <f t="shared" si="10"/>
        <v>-0.99986014797419509</v>
      </c>
      <c r="F178" s="24">
        <f t="shared" si="9"/>
        <v>3.1655877449040725E-9</v>
      </c>
      <c r="G178" s="115"/>
    </row>
    <row r="179" spans="1:7" x14ac:dyDescent="0.15">
      <c r="A179" s="25" t="s">
        <v>1864</v>
      </c>
      <c r="B179" s="25" t="s">
        <v>1884</v>
      </c>
      <c r="C179" s="116">
        <v>0</v>
      </c>
      <c r="D179" s="118">
        <v>0.41432495000000003</v>
      </c>
      <c r="E179" s="23">
        <f t="shared" si="10"/>
        <v>-1</v>
      </c>
      <c r="F179" s="24">
        <f t="shared" si="9"/>
        <v>0</v>
      </c>
      <c r="G179" s="115"/>
    </row>
    <row r="180" spans="1:7" x14ac:dyDescent="0.15">
      <c r="A180" s="25" t="s">
        <v>1863</v>
      </c>
      <c r="B180" s="25" t="s">
        <v>415</v>
      </c>
      <c r="C180" s="116">
        <v>0</v>
      </c>
      <c r="D180" s="118">
        <v>0</v>
      </c>
      <c r="E180" s="23" t="str">
        <f t="shared" si="10"/>
        <v/>
      </c>
      <c r="F180" s="24">
        <f t="shared" si="9"/>
        <v>0</v>
      </c>
      <c r="G180" s="115"/>
    </row>
    <row r="181" spans="1:7" x14ac:dyDescent="0.15">
      <c r="A181" s="25" t="s">
        <v>1874</v>
      </c>
      <c r="B181" s="25" t="s">
        <v>0</v>
      </c>
      <c r="C181" s="116">
        <v>0</v>
      </c>
      <c r="D181" s="118">
        <v>0.54911500000000002</v>
      </c>
      <c r="E181" s="23">
        <f t="shared" si="10"/>
        <v>-1</v>
      </c>
      <c r="F181" s="24">
        <f t="shared" si="9"/>
        <v>0</v>
      </c>
      <c r="G181" s="115"/>
    </row>
    <row r="182" spans="1:7" x14ac:dyDescent="0.15">
      <c r="A182" s="25" t="s">
        <v>1867</v>
      </c>
      <c r="B182" s="25" t="s">
        <v>1887</v>
      </c>
      <c r="C182" s="116">
        <v>0.10817499999999999</v>
      </c>
      <c r="D182" s="118">
        <v>0</v>
      </c>
      <c r="E182" s="23" t="str">
        <f t="shared" si="10"/>
        <v/>
      </c>
      <c r="F182" s="24">
        <f t="shared" si="9"/>
        <v>3.8601899932927298E-6</v>
      </c>
      <c r="G182" s="115"/>
    </row>
    <row r="183" spans="1:7" x14ac:dyDescent="0.15">
      <c r="A183" s="25" t="s">
        <v>1877</v>
      </c>
      <c r="B183" s="25" t="s">
        <v>3</v>
      </c>
      <c r="C183" s="116">
        <v>6.0447800000000003E-2</v>
      </c>
      <c r="D183" s="118">
        <v>1.1764000000000001E-4</v>
      </c>
      <c r="E183" s="23">
        <f t="shared" si="10"/>
        <v>512.83713022781365</v>
      </c>
      <c r="F183" s="24">
        <f t="shared" si="9"/>
        <v>2.1570602512277354E-6</v>
      </c>
      <c r="G183" s="115"/>
    </row>
    <row r="184" spans="1:7" x14ac:dyDescent="0.15">
      <c r="A184" s="25" t="s">
        <v>1866</v>
      </c>
      <c r="B184" s="25" t="s">
        <v>1886</v>
      </c>
      <c r="C184" s="116">
        <v>0</v>
      </c>
      <c r="D184" s="118">
        <v>1.2733929399999999</v>
      </c>
      <c r="E184" s="23">
        <f t="shared" si="10"/>
        <v>-1</v>
      </c>
      <c r="F184" s="24">
        <f t="shared" si="9"/>
        <v>0</v>
      </c>
      <c r="G184" s="115"/>
    </row>
    <row r="185" spans="1:7" x14ac:dyDescent="0.15">
      <c r="A185" s="25" t="s">
        <v>1865</v>
      </c>
      <c r="B185" s="25" t="s">
        <v>1885</v>
      </c>
      <c r="C185" s="116">
        <v>0</v>
      </c>
      <c r="D185" s="118">
        <v>0</v>
      </c>
      <c r="E185" s="23" t="str">
        <f t="shared" si="10"/>
        <v/>
      </c>
      <c r="F185" s="24">
        <f t="shared" si="9"/>
        <v>0</v>
      </c>
      <c r="G185" s="115"/>
    </row>
    <row r="186" spans="1:7" x14ac:dyDescent="0.15">
      <c r="A186" s="25" t="s">
        <v>1875</v>
      </c>
      <c r="B186" s="25" t="s">
        <v>1</v>
      </c>
      <c r="C186" s="116">
        <v>0</v>
      </c>
      <c r="D186" s="118">
        <v>0.233595</v>
      </c>
      <c r="E186" s="23">
        <f t="shared" si="10"/>
        <v>-1</v>
      </c>
      <c r="F186" s="24">
        <f t="shared" si="9"/>
        <v>0</v>
      </c>
      <c r="G186" s="115"/>
    </row>
    <row r="187" spans="1:7" x14ac:dyDescent="0.15">
      <c r="A187" s="25" t="s">
        <v>1873</v>
      </c>
      <c r="B187" s="25" t="s">
        <v>1893</v>
      </c>
      <c r="C187" s="116">
        <v>6.0169554199999995</v>
      </c>
      <c r="D187" s="118">
        <v>0.36086381000000001</v>
      </c>
      <c r="E187" s="23">
        <f t="shared" si="10"/>
        <v>15.673756839179855</v>
      </c>
      <c r="F187" s="24">
        <f t="shared" si="9"/>
        <v>2.1471311395768387E-4</v>
      </c>
      <c r="G187" s="115"/>
    </row>
    <row r="188" spans="1:7" x14ac:dyDescent="0.15">
      <c r="A188" s="25" t="s">
        <v>1010</v>
      </c>
      <c r="B188" s="25" t="s">
        <v>1011</v>
      </c>
      <c r="C188" s="116">
        <v>0</v>
      </c>
      <c r="D188" s="118">
        <v>3.51454719</v>
      </c>
      <c r="E188" s="23">
        <f t="shared" si="10"/>
        <v>-1</v>
      </c>
      <c r="F188" s="24">
        <f t="shared" si="9"/>
        <v>0</v>
      </c>
      <c r="G188" s="115"/>
    </row>
    <row r="189" spans="1:7" x14ac:dyDescent="0.15">
      <c r="A189" s="25" t="s">
        <v>1740</v>
      </c>
      <c r="B189" s="25" t="s">
        <v>267</v>
      </c>
      <c r="C189" s="116">
        <v>0</v>
      </c>
      <c r="D189" s="118"/>
      <c r="E189" s="23"/>
      <c r="F189" s="24">
        <f t="shared" si="9"/>
        <v>0</v>
      </c>
      <c r="G189" s="115"/>
    </row>
    <row r="190" spans="1:7" x14ac:dyDescent="0.15">
      <c r="A190" s="25" t="s">
        <v>1745</v>
      </c>
      <c r="B190" s="25" t="s">
        <v>1222</v>
      </c>
      <c r="C190" s="116">
        <v>0</v>
      </c>
      <c r="D190" s="118"/>
      <c r="E190" s="23"/>
      <c r="F190" s="24">
        <f t="shared" si="9"/>
        <v>0</v>
      </c>
      <c r="G190" s="115"/>
    </row>
    <row r="191" spans="1:7" x14ac:dyDescent="0.15">
      <c r="A191" s="25" t="s">
        <v>1097</v>
      </c>
      <c r="B191" s="25" t="s">
        <v>1098</v>
      </c>
      <c r="C191" s="116">
        <v>0.53687810000000002</v>
      </c>
      <c r="D191" s="118">
        <v>1.86020447</v>
      </c>
      <c r="E191" s="23">
        <f>IF(ISERROR(C191/D191-1),"",((C191/D191-1)))</f>
        <v>-0.71138758740860353</v>
      </c>
      <c r="F191" s="24">
        <f t="shared" si="9"/>
        <v>1.9158321878789124E-5</v>
      </c>
      <c r="G191" s="115"/>
    </row>
    <row r="192" spans="1:7" x14ac:dyDescent="0.15">
      <c r="A192" s="25" t="s">
        <v>1736</v>
      </c>
      <c r="B192" s="25" t="s">
        <v>1223</v>
      </c>
      <c r="C192" s="116">
        <v>0</v>
      </c>
      <c r="D192" s="118"/>
      <c r="E192" s="23"/>
      <c r="F192" s="24">
        <f t="shared" si="9"/>
        <v>0</v>
      </c>
      <c r="G192" s="115"/>
    </row>
    <row r="193" spans="1:7" x14ac:dyDescent="0.15">
      <c r="A193" s="25" t="s">
        <v>1737</v>
      </c>
      <c r="B193" s="25" t="s">
        <v>129</v>
      </c>
      <c r="C193" s="116">
        <v>2.0447199999999999</v>
      </c>
      <c r="D193" s="118"/>
      <c r="E193" s="23"/>
      <c r="F193" s="24">
        <f t="shared" si="9"/>
        <v>7.2965173867210631E-5</v>
      </c>
      <c r="G193" s="115"/>
    </row>
    <row r="194" spans="1:7" x14ac:dyDescent="0.15">
      <c r="A194" s="25" t="s">
        <v>1744</v>
      </c>
      <c r="B194" s="25" t="s">
        <v>1221</v>
      </c>
      <c r="C194" s="116">
        <v>3.8474400000000002</v>
      </c>
      <c r="D194" s="118"/>
      <c r="E194" s="23"/>
      <c r="F194" s="24">
        <f t="shared" si="9"/>
        <v>1.372946557688392E-4</v>
      </c>
      <c r="G194" s="115"/>
    </row>
    <row r="195" spans="1:7" x14ac:dyDescent="0.15">
      <c r="A195" s="25" t="s">
        <v>1743</v>
      </c>
      <c r="B195" s="25" t="s">
        <v>195</v>
      </c>
      <c r="C195" s="116">
        <v>9.4928679999999988E-2</v>
      </c>
      <c r="D195" s="118"/>
      <c r="E195" s="23"/>
      <c r="F195" s="24">
        <f t="shared" si="9"/>
        <v>3.3874993354516998E-6</v>
      </c>
      <c r="G195" s="115"/>
    </row>
    <row r="196" spans="1:7" x14ac:dyDescent="0.15">
      <c r="A196" s="25" t="s">
        <v>1099</v>
      </c>
      <c r="B196" s="25" t="s">
        <v>1100</v>
      </c>
      <c r="C196" s="116">
        <v>0.15725280999999999</v>
      </c>
      <c r="D196" s="118">
        <v>0.24188801000000001</v>
      </c>
      <c r="E196" s="23">
        <f t="shared" ref="E196:E203" si="11">IF(ISERROR(C196/D196-1),"",((C196/D196-1)))</f>
        <v>-0.34989415142982916</v>
      </c>
      <c r="F196" s="24">
        <f t="shared" si="9"/>
        <v>5.6115158176950579E-6</v>
      </c>
      <c r="G196" s="115"/>
    </row>
    <row r="197" spans="1:7" x14ac:dyDescent="0.15">
      <c r="A197" s="25" t="s">
        <v>1101</v>
      </c>
      <c r="B197" s="25" t="s">
        <v>1102</v>
      </c>
      <c r="C197" s="116">
        <v>3.1537634570000002</v>
      </c>
      <c r="D197" s="118">
        <v>11.245346230000001</v>
      </c>
      <c r="E197" s="23">
        <f t="shared" si="11"/>
        <v>-0.71954945694900141</v>
      </c>
      <c r="F197" s="24">
        <f t="shared" si="9"/>
        <v>1.1254103201223654E-4</v>
      </c>
      <c r="G197" s="115"/>
    </row>
    <row r="198" spans="1:7" x14ac:dyDescent="0.15">
      <c r="A198" s="25" t="s">
        <v>1103</v>
      </c>
      <c r="B198" s="25" t="s">
        <v>1104</v>
      </c>
      <c r="C198" s="116">
        <v>15.73288741</v>
      </c>
      <c r="D198" s="118">
        <v>13.510865472999999</v>
      </c>
      <c r="E198" s="23">
        <f t="shared" si="11"/>
        <v>0.16446185045957806</v>
      </c>
      <c r="F198" s="24">
        <f t="shared" ref="F198:F261" si="12">C198/$C$1750</f>
        <v>5.6142301405762119E-4</v>
      </c>
      <c r="G198" s="115"/>
    </row>
    <row r="199" spans="1:7" x14ac:dyDescent="0.15">
      <c r="A199" s="25" t="s">
        <v>1105</v>
      </c>
      <c r="B199" s="25" t="s">
        <v>1106</v>
      </c>
      <c r="C199" s="116">
        <v>1.0555790169999999</v>
      </c>
      <c r="D199" s="118">
        <v>8.6709545500000011</v>
      </c>
      <c r="E199" s="23">
        <f t="shared" si="11"/>
        <v>-0.87826265137094972</v>
      </c>
      <c r="F199" s="24">
        <f t="shared" si="12"/>
        <v>3.7667996843569919E-5</v>
      </c>
      <c r="G199" s="115"/>
    </row>
    <row r="200" spans="1:7" x14ac:dyDescent="0.15">
      <c r="A200" s="25" t="s">
        <v>1107</v>
      </c>
      <c r="B200" s="25" t="s">
        <v>1108</v>
      </c>
      <c r="C200" s="116">
        <v>3.11331867</v>
      </c>
      <c r="D200" s="118">
        <v>0.72947978000000002</v>
      </c>
      <c r="E200" s="23">
        <f t="shared" si="11"/>
        <v>3.2678615026176594</v>
      </c>
      <c r="F200" s="24">
        <f t="shared" si="12"/>
        <v>1.1109777282981678E-4</v>
      </c>
      <c r="G200" s="115"/>
    </row>
    <row r="201" spans="1:7" x14ac:dyDescent="0.15">
      <c r="A201" s="25" t="s">
        <v>1109</v>
      </c>
      <c r="B201" s="25" t="s">
        <v>1110</v>
      </c>
      <c r="C201" s="116">
        <v>0</v>
      </c>
      <c r="D201" s="118">
        <v>5.1782399999999998E-3</v>
      </c>
      <c r="E201" s="23">
        <f t="shared" si="11"/>
        <v>-1</v>
      </c>
      <c r="F201" s="24">
        <f t="shared" si="12"/>
        <v>0</v>
      </c>
      <c r="G201" s="115"/>
    </row>
    <row r="202" spans="1:7" x14ac:dyDescent="0.15">
      <c r="A202" s="25" t="s">
        <v>334</v>
      </c>
      <c r="B202" s="25" t="s">
        <v>1095</v>
      </c>
      <c r="C202" s="116">
        <v>4.3347629999999998E-2</v>
      </c>
      <c r="D202" s="118">
        <v>3.5478160000000002E-2</v>
      </c>
      <c r="E202" s="23">
        <f t="shared" si="11"/>
        <v>0.22181167230769572</v>
      </c>
      <c r="F202" s="24">
        <f t="shared" si="12"/>
        <v>1.5468461988348114E-6</v>
      </c>
      <c r="G202" s="115"/>
    </row>
    <row r="203" spans="1:7" x14ac:dyDescent="0.15">
      <c r="A203" s="25" t="s">
        <v>335</v>
      </c>
      <c r="B203" s="25" t="s">
        <v>1096</v>
      </c>
      <c r="C203" s="116">
        <v>0.57891256999999996</v>
      </c>
      <c r="D203" s="118">
        <v>1.0712854700000001</v>
      </c>
      <c r="E203" s="23">
        <f t="shared" si="11"/>
        <v>-0.45960942604775556</v>
      </c>
      <c r="F203" s="24">
        <f t="shared" si="12"/>
        <v>2.0658308386460612E-5</v>
      </c>
      <c r="G203" s="115"/>
    </row>
    <row r="204" spans="1:7" x14ac:dyDescent="0.15">
      <c r="A204" s="25" t="s">
        <v>1741</v>
      </c>
      <c r="B204" s="25" t="s">
        <v>273</v>
      </c>
      <c r="C204" s="116">
        <v>0</v>
      </c>
      <c r="D204" s="118"/>
      <c r="E204" s="23"/>
      <c r="F204" s="24">
        <f t="shared" si="12"/>
        <v>0</v>
      </c>
      <c r="G204" s="115"/>
    </row>
    <row r="205" spans="1:7" x14ac:dyDescent="0.15">
      <c r="A205" s="25" t="s">
        <v>1742</v>
      </c>
      <c r="B205" s="25" t="s">
        <v>275</v>
      </c>
      <c r="C205" s="116">
        <v>0</v>
      </c>
      <c r="D205" s="118"/>
      <c r="E205" s="23"/>
      <c r="F205" s="24">
        <f t="shared" si="12"/>
        <v>0</v>
      </c>
      <c r="G205" s="115"/>
    </row>
    <row r="206" spans="1:7" x14ac:dyDescent="0.15">
      <c r="A206" s="25" t="s">
        <v>1111</v>
      </c>
      <c r="B206" s="25" t="s">
        <v>1112</v>
      </c>
      <c r="C206" s="116">
        <v>8.1937153000000013E-2</v>
      </c>
      <c r="D206" s="118">
        <v>2.0016587499999998</v>
      </c>
      <c r="E206" s="23">
        <f>IF(ISERROR(C206/D206-1),"",((C206/D206-1)))</f>
        <v>-0.95906537365572431</v>
      </c>
      <c r="F206" s="24">
        <f t="shared" si="12"/>
        <v>2.9239008836560706E-6</v>
      </c>
      <c r="G206" s="115"/>
    </row>
    <row r="207" spans="1:7" x14ac:dyDescent="0.15">
      <c r="A207" s="25" t="s">
        <v>1738</v>
      </c>
      <c r="B207" s="25" t="s">
        <v>1224</v>
      </c>
      <c r="C207" s="116">
        <v>0</v>
      </c>
      <c r="D207" s="118"/>
      <c r="E207" s="23"/>
      <c r="F207" s="24">
        <f t="shared" si="12"/>
        <v>0</v>
      </c>
      <c r="G207" s="115"/>
    </row>
    <row r="208" spans="1:7" x14ac:dyDescent="0.15">
      <c r="A208" s="25" t="s">
        <v>1739</v>
      </c>
      <c r="B208" s="25" t="s">
        <v>148</v>
      </c>
      <c r="C208" s="116">
        <v>0</v>
      </c>
      <c r="D208" s="118"/>
      <c r="E208" s="23"/>
      <c r="F208" s="24">
        <f t="shared" si="12"/>
        <v>0</v>
      </c>
      <c r="G208" s="115"/>
    </row>
    <row r="209" spans="1:7" x14ac:dyDescent="0.15">
      <c r="A209" s="25" t="s">
        <v>1113</v>
      </c>
      <c r="B209" s="25" t="s">
        <v>1114</v>
      </c>
      <c r="C209" s="116">
        <v>403.520222064</v>
      </c>
      <c r="D209" s="118">
        <v>120.913008612</v>
      </c>
      <c r="E209" s="23">
        <f t="shared" ref="E209:E272" si="13">IF(ISERROR(C209/D209-1),"",((C209/D209-1)))</f>
        <v>2.3372771606309422</v>
      </c>
      <c r="F209" s="24">
        <f t="shared" si="12"/>
        <v>1.4399489006727183E-2</v>
      </c>
      <c r="G209" s="115"/>
    </row>
    <row r="210" spans="1:7" x14ac:dyDescent="0.15">
      <c r="A210" s="25" t="s">
        <v>262</v>
      </c>
      <c r="B210" s="25" t="s">
        <v>263</v>
      </c>
      <c r="C210" s="116">
        <v>7.2264238799999996</v>
      </c>
      <c r="D210" s="118">
        <v>11.65310319</v>
      </c>
      <c r="E210" s="23">
        <f t="shared" si="13"/>
        <v>-0.37987128731501429</v>
      </c>
      <c r="F210" s="24">
        <f t="shared" si="12"/>
        <v>2.5787260595209262E-4</v>
      </c>
      <c r="G210" s="115"/>
    </row>
    <row r="211" spans="1:7" x14ac:dyDescent="0.15">
      <c r="A211" s="25" t="s">
        <v>1002</v>
      </c>
      <c r="B211" s="25" t="s">
        <v>1003</v>
      </c>
      <c r="C211" s="116">
        <v>5.3817103200000007</v>
      </c>
      <c r="D211" s="118">
        <v>1.7770869899999999</v>
      </c>
      <c r="E211" s="23">
        <f t="shared" si="13"/>
        <v>2.0283887903540396</v>
      </c>
      <c r="F211" s="24">
        <f t="shared" si="12"/>
        <v>1.9204459740295094E-4</v>
      </c>
      <c r="G211" s="115"/>
    </row>
    <row r="212" spans="1:7" x14ac:dyDescent="0.15">
      <c r="A212" s="25" t="s">
        <v>550</v>
      </c>
      <c r="B212" s="25" t="s">
        <v>787</v>
      </c>
      <c r="C212" s="116">
        <v>1.6658998300000001</v>
      </c>
      <c r="D212" s="118">
        <v>9.3051000000000002E-3</v>
      </c>
      <c r="E212" s="23">
        <f t="shared" si="13"/>
        <v>178.03083577822915</v>
      </c>
      <c r="F212" s="24">
        <f t="shared" si="12"/>
        <v>5.9447098253700581E-5</v>
      </c>
      <c r="G212" s="115"/>
    </row>
    <row r="213" spans="1:7" x14ac:dyDescent="0.15">
      <c r="A213" s="25" t="s">
        <v>729</v>
      </c>
      <c r="B213" s="25" t="s">
        <v>791</v>
      </c>
      <c r="C213" s="116">
        <v>0.3246</v>
      </c>
      <c r="D213" s="118">
        <v>6.7874179999999997</v>
      </c>
      <c r="E213" s="23">
        <f t="shared" si="13"/>
        <v>-0.95217621781950068</v>
      </c>
      <c r="F213" s="24">
        <f t="shared" si="12"/>
        <v>1.1583246330693969E-5</v>
      </c>
      <c r="G213" s="115"/>
    </row>
    <row r="214" spans="1:7" x14ac:dyDescent="0.15">
      <c r="A214" s="25" t="s">
        <v>551</v>
      </c>
      <c r="B214" s="25" t="s">
        <v>788</v>
      </c>
      <c r="C214" s="116">
        <v>0.66363614999999998</v>
      </c>
      <c r="D214" s="118">
        <v>6.3224799999999992E-3</v>
      </c>
      <c r="E214" s="23">
        <f t="shared" si="13"/>
        <v>103.96453132315169</v>
      </c>
      <c r="F214" s="24">
        <f t="shared" si="12"/>
        <v>2.368164201911082E-5</v>
      </c>
      <c r="G214" s="115"/>
    </row>
    <row r="215" spans="1:7" x14ac:dyDescent="0.15">
      <c r="A215" s="25" t="s">
        <v>552</v>
      </c>
      <c r="B215" s="25" t="s">
        <v>789</v>
      </c>
      <c r="C215" s="116">
        <v>2.0486000000000001E-4</v>
      </c>
      <c r="D215" s="118">
        <v>5.1035000000000004E-3</v>
      </c>
      <c r="E215" s="23">
        <f t="shared" si="13"/>
        <v>-0.95985892034878029</v>
      </c>
      <c r="F215" s="24">
        <f t="shared" si="12"/>
        <v>7.3103630416080307E-9</v>
      </c>
      <c r="G215" s="115"/>
    </row>
    <row r="216" spans="1:7" x14ac:dyDescent="0.15">
      <c r="A216" s="25" t="s">
        <v>728</v>
      </c>
      <c r="B216" s="25" t="s">
        <v>790</v>
      </c>
      <c r="C216" s="116">
        <v>3.8619759999999999</v>
      </c>
      <c r="D216" s="118">
        <v>9.662836630000001</v>
      </c>
      <c r="E216" s="23">
        <f t="shared" si="13"/>
        <v>-0.60032688661942124</v>
      </c>
      <c r="F216" s="24">
        <f t="shared" si="12"/>
        <v>1.3781336824161483E-4</v>
      </c>
      <c r="G216" s="115"/>
    </row>
    <row r="217" spans="1:7" x14ac:dyDescent="0.15">
      <c r="A217" s="25" t="s">
        <v>730</v>
      </c>
      <c r="B217" s="25" t="s">
        <v>792</v>
      </c>
      <c r="C217" s="116">
        <v>0.53646985999999997</v>
      </c>
      <c r="D217" s="118">
        <v>2.078957E-2</v>
      </c>
      <c r="E217" s="23">
        <f t="shared" si="13"/>
        <v>24.804759790606539</v>
      </c>
      <c r="F217" s="24">
        <f t="shared" si="12"/>
        <v>1.9143753966028672E-5</v>
      </c>
      <c r="G217" s="115"/>
    </row>
    <row r="218" spans="1:7" x14ac:dyDescent="0.15">
      <c r="A218" s="25" t="s">
        <v>365</v>
      </c>
      <c r="B218" s="25" t="s">
        <v>1115</v>
      </c>
      <c r="C218" s="116">
        <v>136.66075045400001</v>
      </c>
      <c r="D218" s="118">
        <v>68.008960966000004</v>
      </c>
      <c r="E218" s="23">
        <f t="shared" si="13"/>
        <v>1.009452115028215</v>
      </c>
      <c r="F218" s="24">
        <f t="shared" si="12"/>
        <v>4.8766948128348116E-3</v>
      </c>
      <c r="G218" s="115"/>
    </row>
    <row r="219" spans="1:7" x14ac:dyDescent="0.15">
      <c r="A219" s="25" t="s">
        <v>264</v>
      </c>
      <c r="B219" s="25" t="s">
        <v>265</v>
      </c>
      <c r="C219" s="116">
        <v>0.31957183</v>
      </c>
      <c r="D219" s="118">
        <v>3.73077083</v>
      </c>
      <c r="E219" s="23">
        <f t="shared" si="13"/>
        <v>-0.91434160805851483</v>
      </c>
      <c r="F219" s="24">
        <f t="shared" si="12"/>
        <v>1.1403817705608924E-5</v>
      </c>
      <c r="G219" s="115"/>
    </row>
    <row r="220" spans="1:7" x14ac:dyDescent="0.15">
      <c r="A220" s="25" t="s">
        <v>1030</v>
      </c>
      <c r="B220" s="25" t="s">
        <v>1031</v>
      </c>
      <c r="C220" s="116">
        <v>3.4077747899999999</v>
      </c>
      <c r="D220" s="118">
        <v>2.429682E-2</v>
      </c>
      <c r="E220" s="23">
        <f t="shared" si="13"/>
        <v>139.25600016792322</v>
      </c>
      <c r="F220" s="24">
        <f t="shared" si="12"/>
        <v>1.2160534452279393E-4</v>
      </c>
      <c r="G220" s="115"/>
    </row>
    <row r="221" spans="1:7" x14ac:dyDescent="0.15">
      <c r="A221" s="25" t="s">
        <v>1116</v>
      </c>
      <c r="B221" s="25" t="s">
        <v>1117</v>
      </c>
      <c r="C221" s="116">
        <v>1.051348E-2</v>
      </c>
      <c r="D221" s="118">
        <v>3.5649099999999996E-2</v>
      </c>
      <c r="E221" s="23">
        <f t="shared" si="13"/>
        <v>-0.70508427982754118</v>
      </c>
      <c r="F221" s="24">
        <f t="shared" si="12"/>
        <v>3.7517014366242893E-7</v>
      </c>
      <c r="G221" s="115"/>
    </row>
    <row r="222" spans="1:7" x14ac:dyDescent="0.15">
      <c r="A222" s="25" t="s">
        <v>1118</v>
      </c>
      <c r="B222" s="25" t="s">
        <v>1119</v>
      </c>
      <c r="C222" s="116">
        <v>0.11455605000000001</v>
      </c>
      <c r="D222" s="118">
        <v>3.13446E-2</v>
      </c>
      <c r="E222" s="23">
        <f t="shared" si="13"/>
        <v>2.654730001339944</v>
      </c>
      <c r="F222" s="24">
        <f t="shared" si="12"/>
        <v>4.0878957049331329E-6</v>
      </c>
      <c r="G222" s="115"/>
    </row>
    <row r="223" spans="1:7" x14ac:dyDescent="0.15">
      <c r="A223" s="25" t="s">
        <v>1120</v>
      </c>
      <c r="B223" s="25" t="s">
        <v>1121</v>
      </c>
      <c r="C223" s="116">
        <v>7.6191820000000007E-2</v>
      </c>
      <c r="D223" s="118">
        <v>9.3068191000000008E-2</v>
      </c>
      <c r="E223" s="23">
        <f t="shared" si="13"/>
        <v>-0.1813333945644221</v>
      </c>
      <c r="F223" s="24">
        <f t="shared" si="12"/>
        <v>2.7188805281697336E-6</v>
      </c>
      <c r="G223" s="115"/>
    </row>
    <row r="224" spans="1:7" x14ac:dyDescent="0.15">
      <c r="A224" s="25" t="s">
        <v>541</v>
      </c>
      <c r="B224" s="25" t="s">
        <v>736</v>
      </c>
      <c r="C224" s="116">
        <v>0</v>
      </c>
      <c r="D224" s="118">
        <v>0</v>
      </c>
      <c r="E224" s="23" t="str">
        <f t="shared" si="13"/>
        <v/>
      </c>
      <c r="F224" s="24">
        <f t="shared" si="12"/>
        <v>0</v>
      </c>
      <c r="G224" s="115"/>
    </row>
    <row r="225" spans="1:7" x14ac:dyDescent="0.15">
      <c r="A225" s="25" t="s">
        <v>540</v>
      </c>
      <c r="B225" s="25" t="s">
        <v>735</v>
      </c>
      <c r="C225" s="116">
        <v>7.0518282000000001</v>
      </c>
      <c r="D225" s="118">
        <v>0.84569921999999997</v>
      </c>
      <c r="E225" s="23">
        <f t="shared" si="13"/>
        <v>7.3384589145062709</v>
      </c>
      <c r="F225" s="24">
        <f t="shared" si="12"/>
        <v>2.516422154107648E-4</v>
      </c>
      <c r="G225" s="115"/>
    </row>
    <row r="226" spans="1:7" x14ac:dyDescent="0.15">
      <c r="A226" s="25" t="s">
        <v>539</v>
      </c>
      <c r="B226" s="25" t="s">
        <v>734</v>
      </c>
      <c r="C226" s="116">
        <v>8.8932120000000001</v>
      </c>
      <c r="D226" s="118">
        <v>6.9793000000000003</v>
      </c>
      <c r="E226" s="23">
        <f t="shared" si="13"/>
        <v>0.2742269282019687</v>
      </c>
      <c r="F226" s="24">
        <f t="shared" si="12"/>
        <v>3.1735140254800855E-4</v>
      </c>
      <c r="G226" s="115"/>
    </row>
    <row r="227" spans="1:7" x14ac:dyDescent="0.15">
      <c r="A227" s="25" t="s">
        <v>538</v>
      </c>
      <c r="B227" s="25" t="s">
        <v>733</v>
      </c>
      <c r="C227" s="116">
        <v>1.0492E-2</v>
      </c>
      <c r="D227" s="118">
        <v>0</v>
      </c>
      <c r="E227" s="23" t="str">
        <f t="shared" si="13"/>
        <v/>
      </c>
      <c r="F227" s="24">
        <f t="shared" si="12"/>
        <v>3.7440363678878966E-7</v>
      </c>
      <c r="G227" s="115"/>
    </row>
    <row r="228" spans="1:7" x14ac:dyDescent="0.15">
      <c r="A228" s="25" t="s">
        <v>537</v>
      </c>
      <c r="B228" s="25" t="s">
        <v>732</v>
      </c>
      <c r="C228" s="116">
        <v>2.1234639999999999E-2</v>
      </c>
      <c r="D228" s="118">
        <v>0.52602024999999997</v>
      </c>
      <c r="E228" s="23">
        <f t="shared" si="13"/>
        <v>-0.95963151608707076</v>
      </c>
      <c r="F228" s="24">
        <f t="shared" si="12"/>
        <v>7.5775128115713918E-7</v>
      </c>
      <c r="G228" s="115"/>
    </row>
    <row r="229" spans="1:7" x14ac:dyDescent="0.15">
      <c r="A229" s="25" t="s">
        <v>534</v>
      </c>
      <c r="B229" s="25" t="s">
        <v>731</v>
      </c>
      <c r="C229" s="116">
        <v>3.7034060000000001E-2</v>
      </c>
      <c r="D229" s="118">
        <v>0.37671650000000001</v>
      </c>
      <c r="E229" s="23">
        <f t="shared" si="13"/>
        <v>-0.90169249289585141</v>
      </c>
      <c r="F229" s="24">
        <f t="shared" si="12"/>
        <v>1.3215484892350595E-6</v>
      </c>
      <c r="G229" s="115"/>
    </row>
    <row r="230" spans="1:7" x14ac:dyDescent="0.15">
      <c r="A230" s="25" t="s">
        <v>748</v>
      </c>
      <c r="B230" s="25" t="s">
        <v>749</v>
      </c>
      <c r="C230" s="116">
        <v>5.0600000000000003E-3</v>
      </c>
      <c r="D230" s="118">
        <v>1.6426E-2</v>
      </c>
      <c r="E230" s="23">
        <f t="shared" si="13"/>
        <v>-0.69195178375745758</v>
      </c>
      <c r="F230" s="24">
        <f t="shared" si="12"/>
        <v>1.8056446837126151E-7</v>
      </c>
      <c r="G230" s="115"/>
    </row>
    <row r="231" spans="1:7" x14ac:dyDescent="0.15">
      <c r="A231" s="25" t="s">
        <v>31</v>
      </c>
      <c r="B231" s="25" t="s">
        <v>32</v>
      </c>
      <c r="C231" s="116">
        <v>0.16322026000000001</v>
      </c>
      <c r="D231" s="118">
        <v>0.17870295</v>
      </c>
      <c r="E231" s="23">
        <f t="shared" si="13"/>
        <v>-8.6639252457779814E-2</v>
      </c>
      <c r="F231" s="24">
        <f t="shared" si="12"/>
        <v>5.8244623467033756E-6</v>
      </c>
      <c r="G231" s="115"/>
    </row>
    <row r="232" spans="1:7" x14ac:dyDescent="0.15">
      <c r="A232" s="25" t="s">
        <v>750</v>
      </c>
      <c r="B232" s="25" t="s">
        <v>751</v>
      </c>
      <c r="C232" s="116">
        <v>1.2249000000000001E-3</v>
      </c>
      <c r="D232" s="118">
        <v>4.2861160000000002E-2</v>
      </c>
      <c r="E232" s="23">
        <f t="shared" si="13"/>
        <v>-0.97142167874131269</v>
      </c>
      <c r="F232" s="24">
        <f t="shared" si="12"/>
        <v>4.3710161523311904E-8</v>
      </c>
      <c r="G232" s="115"/>
    </row>
    <row r="233" spans="1:7" x14ac:dyDescent="0.15">
      <c r="A233" s="25" t="s">
        <v>752</v>
      </c>
      <c r="B233" s="25" t="s">
        <v>753</v>
      </c>
      <c r="C233" s="116">
        <v>0.1761925</v>
      </c>
      <c r="D233" s="118">
        <v>0.2254505</v>
      </c>
      <c r="E233" s="23">
        <f t="shared" si="13"/>
        <v>-0.21848698494791541</v>
      </c>
      <c r="F233" s="24">
        <f t="shared" si="12"/>
        <v>6.2873725481232197E-6</v>
      </c>
      <c r="G233" s="115"/>
    </row>
    <row r="234" spans="1:7" x14ac:dyDescent="0.15">
      <c r="A234" s="25" t="s">
        <v>29</v>
      </c>
      <c r="B234" s="25" t="s">
        <v>30</v>
      </c>
      <c r="C234" s="116">
        <v>2.994376E-2</v>
      </c>
      <c r="D234" s="118">
        <v>0.74715841000000005</v>
      </c>
      <c r="E234" s="23">
        <f t="shared" si="13"/>
        <v>-0.95992314400904621</v>
      </c>
      <c r="F234" s="24">
        <f t="shared" si="12"/>
        <v>1.0685334200467678E-6</v>
      </c>
      <c r="G234" s="115"/>
    </row>
    <row r="235" spans="1:7" x14ac:dyDescent="0.15">
      <c r="A235" s="25" t="s">
        <v>754</v>
      </c>
      <c r="B235" s="25" t="s">
        <v>755</v>
      </c>
      <c r="C235" s="116">
        <v>2.6798599999999999E-2</v>
      </c>
      <c r="D235" s="118">
        <v>1.8946359999999999E-2</v>
      </c>
      <c r="E235" s="23">
        <f t="shared" si="13"/>
        <v>0.41444583550613423</v>
      </c>
      <c r="F235" s="24">
        <f t="shared" si="12"/>
        <v>9.5629939962333758E-7</v>
      </c>
      <c r="G235" s="115"/>
    </row>
    <row r="236" spans="1:7" x14ac:dyDescent="0.15">
      <c r="A236" s="25" t="s">
        <v>756</v>
      </c>
      <c r="B236" s="25" t="s">
        <v>757</v>
      </c>
      <c r="C236" s="116">
        <v>0.11735177000000001</v>
      </c>
      <c r="D236" s="118">
        <v>1.7772740000000002E-2</v>
      </c>
      <c r="E236" s="23">
        <f t="shared" si="13"/>
        <v>5.6029081616002934</v>
      </c>
      <c r="F236" s="24">
        <f t="shared" si="12"/>
        <v>4.1876600716356832E-6</v>
      </c>
      <c r="G236" s="115"/>
    </row>
    <row r="237" spans="1:7" x14ac:dyDescent="0.15">
      <c r="A237" s="25" t="s">
        <v>33</v>
      </c>
      <c r="B237" s="25" t="s">
        <v>34</v>
      </c>
      <c r="C237" s="116">
        <v>2.1905713599999999</v>
      </c>
      <c r="D237" s="118">
        <v>0.379226022</v>
      </c>
      <c r="E237" s="23">
        <f t="shared" si="13"/>
        <v>4.7764268086012303</v>
      </c>
      <c r="F237" s="24">
        <f t="shared" si="12"/>
        <v>7.8169832618124759E-5</v>
      </c>
      <c r="G237" s="115"/>
    </row>
    <row r="238" spans="1:7" x14ac:dyDescent="0.15">
      <c r="A238" s="25" t="s">
        <v>758</v>
      </c>
      <c r="B238" s="25" t="s">
        <v>759</v>
      </c>
      <c r="C238" s="116">
        <v>1.8599999999999999E-4</v>
      </c>
      <c r="D238" s="118">
        <v>0</v>
      </c>
      <c r="E238" s="23" t="str">
        <f t="shared" si="13"/>
        <v/>
      </c>
      <c r="F238" s="24">
        <f t="shared" si="12"/>
        <v>6.6373500231333276E-9</v>
      </c>
      <c r="G238" s="115"/>
    </row>
    <row r="239" spans="1:7" x14ac:dyDescent="0.15">
      <c r="A239" s="25" t="s">
        <v>1612</v>
      </c>
      <c r="B239" s="25" t="s">
        <v>1616</v>
      </c>
      <c r="C239" s="116">
        <v>6.7665696500000001</v>
      </c>
      <c r="D239" s="118">
        <v>0.15232010999999998</v>
      </c>
      <c r="E239" s="23">
        <f t="shared" si="13"/>
        <v>43.423350600258892</v>
      </c>
      <c r="F239" s="24">
        <f t="shared" si="12"/>
        <v>2.4146285603742352E-4</v>
      </c>
      <c r="G239" s="115"/>
    </row>
    <row r="240" spans="1:7" x14ac:dyDescent="0.15">
      <c r="A240" s="25" t="s">
        <v>1614</v>
      </c>
      <c r="B240" s="25" t="s">
        <v>1618</v>
      </c>
      <c r="C240" s="116">
        <v>19.877433620000001</v>
      </c>
      <c r="D240" s="118">
        <v>2.6493298700000003</v>
      </c>
      <c r="E240" s="23">
        <f t="shared" si="13"/>
        <v>6.5028156535297734</v>
      </c>
      <c r="F240" s="24">
        <f t="shared" si="12"/>
        <v>7.0931980912654943E-4</v>
      </c>
      <c r="G240" s="115"/>
    </row>
    <row r="241" spans="1:7" x14ac:dyDescent="0.15">
      <c r="A241" s="25" t="s">
        <v>1317</v>
      </c>
      <c r="B241" s="25" t="s">
        <v>1543</v>
      </c>
      <c r="C241" s="116">
        <v>1.9537810000000003E-2</v>
      </c>
      <c r="D241" s="118">
        <v>0.72381496000000001</v>
      </c>
      <c r="E241" s="23">
        <f t="shared" si="13"/>
        <v>-0.97300717575663265</v>
      </c>
      <c r="F241" s="24">
        <f t="shared" si="12"/>
        <v>6.9720044976061601E-7</v>
      </c>
      <c r="G241" s="115"/>
    </row>
    <row r="242" spans="1:7" x14ac:dyDescent="0.15">
      <c r="A242" s="25" t="s">
        <v>1613</v>
      </c>
      <c r="B242" s="25" t="s">
        <v>1617</v>
      </c>
      <c r="C242" s="116">
        <v>1.5324753400000002</v>
      </c>
      <c r="D242" s="118">
        <v>0.65675826999999998</v>
      </c>
      <c r="E242" s="23">
        <f t="shared" si="13"/>
        <v>1.3333932894366147</v>
      </c>
      <c r="F242" s="24">
        <f t="shared" si="12"/>
        <v>5.4685888351614278E-5</v>
      </c>
      <c r="G242" s="115"/>
    </row>
    <row r="243" spans="1:7" x14ac:dyDescent="0.15">
      <c r="A243" s="25" t="s">
        <v>1611</v>
      </c>
      <c r="B243" s="25" t="s">
        <v>1615</v>
      </c>
      <c r="C243" s="116">
        <v>0.35188544999999999</v>
      </c>
      <c r="D243" s="118">
        <v>1.1544882299999999</v>
      </c>
      <c r="E243" s="23">
        <f t="shared" si="13"/>
        <v>-0.69520221960166717</v>
      </c>
      <c r="F243" s="24">
        <f t="shared" si="12"/>
        <v>1.2556918815579471E-5</v>
      </c>
      <c r="G243" s="115"/>
    </row>
    <row r="244" spans="1:7" x14ac:dyDescent="0.15">
      <c r="A244" s="25" t="s">
        <v>1340</v>
      </c>
      <c r="B244" s="25" t="s">
        <v>1541</v>
      </c>
      <c r="C244" s="116">
        <v>5.2471129999999998E-2</v>
      </c>
      <c r="D244" s="118">
        <v>7.8398000000000009E-3</v>
      </c>
      <c r="E244" s="23">
        <f t="shared" si="13"/>
        <v>5.6929169111456916</v>
      </c>
      <c r="F244" s="24">
        <f t="shared" si="12"/>
        <v>1.8724153544050099E-6</v>
      </c>
      <c r="G244" s="115"/>
    </row>
    <row r="245" spans="1:7" x14ac:dyDescent="0.15">
      <c r="A245" s="25" t="s">
        <v>1325</v>
      </c>
      <c r="B245" s="25" t="s">
        <v>1544</v>
      </c>
      <c r="C245" s="116">
        <v>0.70850382999999995</v>
      </c>
      <c r="D245" s="118">
        <v>2.22742913</v>
      </c>
      <c r="E245" s="23">
        <f t="shared" si="13"/>
        <v>-0.68191857578876147</v>
      </c>
      <c r="F245" s="24">
        <f t="shared" si="12"/>
        <v>2.5282730712045975E-5</v>
      </c>
      <c r="G245" s="115"/>
    </row>
    <row r="246" spans="1:7" x14ac:dyDescent="0.15">
      <c r="A246" s="25" t="s">
        <v>1327</v>
      </c>
      <c r="B246" s="25" t="s">
        <v>1545</v>
      </c>
      <c r="C246" s="116">
        <v>0.79912306000000011</v>
      </c>
      <c r="D246" s="118">
        <v>0.63317527000000007</v>
      </c>
      <c r="E246" s="23">
        <f t="shared" si="13"/>
        <v>0.26208823664259673</v>
      </c>
      <c r="F246" s="24">
        <f t="shared" si="12"/>
        <v>2.8516448713856862E-5</v>
      </c>
      <c r="G246" s="115"/>
    </row>
    <row r="247" spans="1:7" x14ac:dyDescent="0.15">
      <c r="A247" s="25" t="s">
        <v>746</v>
      </c>
      <c r="B247" s="25" t="s">
        <v>747</v>
      </c>
      <c r="C247" s="116">
        <v>1.0081278300000001</v>
      </c>
      <c r="D247" s="118">
        <v>7.7598479999999997E-2</v>
      </c>
      <c r="E247" s="23">
        <f t="shared" si="13"/>
        <v>11.991592489955989</v>
      </c>
      <c r="F247" s="24">
        <f t="shared" si="12"/>
        <v>3.5974716536407809E-5</v>
      </c>
      <c r="G247" s="115"/>
    </row>
    <row r="248" spans="1:7" x14ac:dyDescent="0.15">
      <c r="A248" s="25" t="s">
        <v>1337</v>
      </c>
      <c r="B248" s="25" t="s">
        <v>1542</v>
      </c>
      <c r="C248" s="116">
        <v>0.55349402000000003</v>
      </c>
      <c r="D248" s="118">
        <v>0.56916153000000003</v>
      </c>
      <c r="E248" s="23">
        <f t="shared" si="13"/>
        <v>-2.7527352384480341E-2</v>
      </c>
      <c r="F248" s="24">
        <f t="shared" si="12"/>
        <v>1.9751255626081498E-5</v>
      </c>
      <c r="G248" s="115"/>
    </row>
    <row r="249" spans="1:7" x14ac:dyDescent="0.15">
      <c r="A249" s="25" t="s">
        <v>352</v>
      </c>
      <c r="B249" s="25" t="s">
        <v>1540</v>
      </c>
      <c r="C249" s="116">
        <v>1.44118619</v>
      </c>
      <c r="D249" s="118">
        <v>0.26106560000000001</v>
      </c>
      <c r="E249" s="23">
        <f t="shared" si="13"/>
        <v>4.5203986660823947</v>
      </c>
      <c r="F249" s="24">
        <f t="shared" si="12"/>
        <v>5.1428264470623295E-5</v>
      </c>
      <c r="G249" s="115"/>
    </row>
    <row r="250" spans="1:7" x14ac:dyDescent="0.15">
      <c r="A250" s="25" t="s">
        <v>1603</v>
      </c>
      <c r="B250" s="25" t="s">
        <v>1007</v>
      </c>
      <c r="C250" s="116">
        <v>2.88522E-3</v>
      </c>
      <c r="D250" s="118">
        <v>0.69279999999999997</v>
      </c>
      <c r="E250" s="23">
        <f t="shared" si="13"/>
        <v>-0.99583542147806003</v>
      </c>
      <c r="F250" s="24">
        <f t="shared" si="12"/>
        <v>1.0295814534271366E-7</v>
      </c>
      <c r="G250" s="115"/>
    </row>
    <row r="251" spans="1:7" x14ac:dyDescent="0.15">
      <c r="A251" s="25" t="s">
        <v>1604</v>
      </c>
      <c r="B251" s="25" t="s">
        <v>1009</v>
      </c>
      <c r="C251" s="116">
        <v>2.9672251600000004</v>
      </c>
      <c r="D251" s="118">
        <v>3.9146412400000004</v>
      </c>
      <c r="E251" s="23">
        <f t="shared" si="13"/>
        <v>-0.24201862237572502</v>
      </c>
      <c r="F251" s="24">
        <f t="shared" si="12"/>
        <v>1.0588447303423546E-4</v>
      </c>
      <c r="G251" s="115"/>
    </row>
    <row r="252" spans="1:7" x14ac:dyDescent="0.15">
      <c r="A252" s="25" t="s">
        <v>1124</v>
      </c>
      <c r="B252" s="25" t="s">
        <v>1125</v>
      </c>
      <c r="C252" s="116">
        <v>1.2346701529999999</v>
      </c>
      <c r="D252" s="118">
        <v>0.85195738799999998</v>
      </c>
      <c r="E252" s="23">
        <f t="shared" si="13"/>
        <v>0.449215853269882</v>
      </c>
      <c r="F252" s="24">
        <f t="shared" si="12"/>
        <v>4.4058806282669777E-5</v>
      </c>
      <c r="G252" s="115"/>
    </row>
    <row r="253" spans="1:7" x14ac:dyDescent="0.15">
      <c r="A253" s="25" t="s">
        <v>1126</v>
      </c>
      <c r="B253" s="25" t="s">
        <v>1127</v>
      </c>
      <c r="C253" s="116">
        <v>0.59787266399999994</v>
      </c>
      <c r="D253" s="118">
        <v>0.14193368000000001</v>
      </c>
      <c r="E253" s="23">
        <f t="shared" si="13"/>
        <v>3.2123382131711082</v>
      </c>
      <c r="F253" s="24">
        <f t="shared" si="12"/>
        <v>2.1334893227049376E-5</v>
      </c>
      <c r="G253" s="115"/>
    </row>
    <row r="254" spans="1:7" x14ac:dyDescent="0.15">
      <c r="A254" s="25" t="s">
        <v>1128</v>
      </c>
      <c r="B254" s="25" t="s">
        <v>1129</v>
      </c>
      <c r="C254" s="116">
        <v>2.9720732500000002</v>
      </c>
      <c r="D254" s="118">
        <v>1.16763357</v>
      </c>
      <c r="E254" s="23">
        <f t="shared" si="13"/>
        <v>1.5453818101512788</v>
      </c>
      <c r="F254" s="24">
        <f t="shared" si="12"/>
        <v>1.0605747556258842E-4</v>
      </c>
      <c r="G254" s="115"/>
    </row>
    <row r="255" spans="1:7" x14ac:dyDescent="0.15">
      <c r="A255" s="25" t="s">
        <v>1130</v>
      </c>
      <c r="B255" s="25" t="s">
        <v>1131</v>
      </c>
      <c r="C255" s="116">
        <v>3.809364864</v>
      </c>
      <c r="D255" s="118">
        <v>2.2402093839999999</v>
      </c>
      <c r="E255" s="23">
        <f t="shared" si="13"/>
        <v>0.70045036468787503</v>
      </c>
      <c r="F255" s="24">
        <f t="shared" si="12"/>
        <v>1.3593595681824563E-4</v>
      </c>
      <c r="G255" s="115"/>
    </row>
    <row r="256" spans="1:7" x14ac:dyDescent="0.15">
      <c r="A256" s="25" t="s">
        <v>1132</v>
      </c>
      <c r="B256" s="25" t="s">
        <v>1133</v>
      </c>
      <c r="C256" s="116">
        <v>89.98837073</v>
      </c>
      <c r="D256" s="118">
        <v>97.631658418000001</v>
      </c>
      <c r="E256" s="23">
        <f t="shared" si="13"/>
        <v>-7.8286979980162208E-2</v>
      </c>
      <c r="F256" s="24">
        <f t="shared" si="12"/>
        <v>3.2112059921854622E-3</v>
      </c>
      <c r="G256" s="115"/>
    </row>
    <row r="257" spans="1:7" x14ac:dyDescent="0.15">
      <c r="A257" s="25" t="s">
        <v>545</v>
      </c>
      <c r="B257" s="25" t="s">
        <v>740</v>
      </c>
      <c r="C257" s="116">
        <v>0.96368025000000002</v>
      </c>
      <c r="D257" s="118">
        <v>3.8412970799999999</v>
      </c>
      <c r="E257" s="23">
        <f t="shared" si="13"/>
        <v>-0.74912634198029804</v>
      </c>
      <c r="F257" s="24">
        <f t="shared" si="12"/>
        <v>3.4388618976508771E-5</v>
      </c>
      <c r="G257" s="115"/>
    </row>
    <row r="258" spans="1:7" x14ac:dyDescent="0.15">
      <c r="A258" s="25" t="s">
        <v>1134</v>
      </c>
      <c r="B258" s="25" t="s">
        <v>1135</v>
      </c>
      <c r="C258" s="116">
        <v>8.9774952750000008</v>
      </c>
      <c r="D258" s="118">
        <v>6.4615829199999997</v>
      </c>
      <c r="E258" s="23">
        <f t="shared" si="13"/>
        <v>0.3893647092591983</v>
      </c>
      <c r="F258" s="24">
        <f t="shared" si="12"/>
        <v>3.203590240387129E-4</v>
      </c>
      <c r="G258" s="115"/>
    </row>
    <row r="259" spans="1:7" x14ac:dyDescent="0.15">
      <c r="A259" s="25" t="s">
        <v>1136</v>
      </c>
      <c r="B259" s="25" t="s">
        <v>1137</v>
      </c>
      <c r="C259" s="116">
        <v>4.0359675499999996</v>
      </c>
      <c r="D259" s="118">
        <v>3.08322268</v>
      </c>
      <c r="E259" s="23">
        <f t="shared" si="13"/>
        <v>0.30900942581286395</v>
      </c>
      <c r="F259" s="24">
        <f t="shared" si="12"/>
        <v>1.4402220059869816E-4</v>
      </c>
      <c r="G259" s="115"/>
    </row>
    <row r="260" spans="1:7" x14ac:dyDescent="0.15">
      <c r="A260" s="25" t="s">
        <v>1138</v>
      </c>
      <c r="B260" s="25" t="s">
        <v>1139</v>
      </c>
      <c r="C260" s="116">
        <v>4.9067141300000001</v>
      </c>
      <c r="D260" s="118">
        <v>37.817182240000001</v>
      </c>
      <c r="E260" s="23">
        <f t="shared" si="13"/>
        <v>-0.87025172581974997</v>
      </c>
      <c r="F260" s="24">
        <f t="shared" si="12"/>
        <v>1.7509451152830177E-4</v>
      </c>
      <c r="G260" s="115"/>
    </row>
    <row r="261" spans="1:7" x14ac:dyDescent="0.15">
      <c r="A261" s="25" t="s">
        <v>1140</v>
      </c>
      <c r="B261" s="25" t="s">
        <v>1141</v>
      </c>
      <c r="C261" s="116">
        <v>6.5623570999999998</v>
      </c>
      <c r="D261" s="118">
        <v>20.66915431</v>
      </c>
      <c r="E261" s="23">
        <f t="shared" si="13"/>
        <v>-0.68250480878044206</v>
      </c>
      <c r="F261" s="24">
        <f t="shared" si="12"/>
        <v>2.3417559704029116E-4</v>
      </c>
      <c r="G261" s="115"/>
    </row>
    <row r="262" spans="1:7" x14ac:dyDescent="0.15">
      <c r="A262" s="25" t="s">
        <v>1142</v>
      </c>
      <c r="B262" s="25" t="s">
        <v>1143</v>
      </c>
      <c r="C262" s="116">
        <v>10.448685750999999</v>
      </c>
      <c r="D262" s="118">
        <v>12.640180063999999</v>
      </c>
      <c r="E262" s="23">
        <f t="shared" si="13"/>
        <v>-0.17337524480695565</v>
      </c>
      <c r="F262" s="24">
        <f t="shared" ref="F262:F325" si="14">C262/$C$1750</f>
        <v>3.7285798178017591E-4</v>
      </c>
      <c r="G262" s="115"/>
    </row>
    <row r="263" spans="1:7" x14ac:dyDescent="0.15">
      <c r="A263" s="25" t="s">
        <v>1144</v>
      </c>
      <c r="B263" s="25" t="s">
        <v>1145</v>
      </c>
      <c r="C263" s="116">
        <v>26.289831109000001</v>
      </c>
      <c r="D263" s="118">
        <v>27.397349958</v>
      </c>
      <c r="E263" s="23">
        <f t="shared" si="13"/>
        <v>-4.0424305660869297E-2</v>
      </c>
      <c r="F263" s="24">
        <f t="shared" si="14"/>
        <v>9.3814414580372285E-4</v>
      </c>
      <c r="G263" s="115"/>
    </row>
    <row r="264" spans="1:7" x14ac:dyDescent="0.15">
      <c r="A264" s="25" t="s">
        <v>522</v>
      </c>
      <c r="B264" s="25" t="s">
        <v>523</v>
      </c>
      <c r="C264" s="116">
        <v>0.63859168000000011</v>
      </c>
      <c r="D264" s="118">
        <v>0.43939153999999997</v>
      </c>
      <c r="E264" s="23">
        <f t="shared" si="13"/>
        <v>0.45335451838694962</v>
      </c>
      <c r="F264" s="24">
        <f t="shared" si="14"/>
        <v>2.2787938182907264E-5</v>
      </c>
      <c r="G264" s="115"/>
    </row>
    <row r="265" spans="1:7" x14ac:dyDescent="0.15">
      <c r="A265" s="25" t="s">
        <v>526</v>
      </c>
      <c r="B265" s="25" t="s">
        <v>527</v>
      </c>
      <c r="C265" s="116">
        <v>4.3357528800000003</v>
      </c>
      <c r="D265" s="118">
        <v>3.24659283</v>
      </c>
      <c r="E265" s="23">
        <f t="shared" si="13"/>
        <v>0.33547787081141323</v>
      </c>
      <c r="F265" s="24">
        <f t="shared" si="14"/>
        <v>1.5471994343208814E-4</v>
      </c>
      <c r="G265" s="115"/>
    </row>
    <row r="266" spans="1:7" x14ac:dyDescent="0.15">
      <c r="A266" s="25" t="s">
        <v>524</v>
      </c>
      <c r="B266" s="25" t="s">
        <v>525</v>
      </c>
      <c r="C266" s="116">
        <v>3.0145000000000002E-2</v>
      </c>
      <c r="D266" s="118">
        <v>0</v>
      </c>
      <c r="E266" s="23" t="str">
        <f t="shared" si="13"/>
        <v/>
      </c>
      <c r="F266" s="24">
        <f t="shared" si="14"/>
        <v>1.0757146045556676E-6</v>
      </c>
      <c r="G266" s="115"/>
    </row>
    <row r="267" spans="1:7" x14ac:dyDescent="0.15">
      <c r="A267" s="25" t="s">
        <v>528</v>
      </c>
      <c r="B267" s="25" t="s">
        <v>529</v>
      </c>
      <c r="C267" s="116">
        <v>0.84953505000000007</v>
      </c>
      <c r="D267" s="118">
        <v>2.2451685299999999</v>
      </c>
      <c r="E267" s="23">
        <f t="shared" si="13"/>
        <v>-0.62161635590001785</v>
      </c>
      <c r="F267" s="24">
        <f t="shared" si="14"/>
        <v>3.031538432134448E-5</v>
      </c>
      <c r="G267" s="115"/>
    </row>
    <row r="268" spans="1:7" x14ac:dyDescent="0.15">
      <c r="A268" s="25" t="s">
        <v>1146</v>
      </c>
      <c r="B268" s="25" t="s">
        <v>1147</v>
      </c>
      <c r="C268" s="116">
        <v>1431.3880989200002</v>
      </c>
      <c r="D268" s="118">
        <v>1519.549049665</v>
      </c>
      <c r="E268" s="23">
        <f t="shared" si="13"/>
        <v>-5.8017838097714436E-2</v>
      </c>
      <c r="F268" s="24">
        <f t="shared" si="14"/>
        <v>5.1078622749889425E-2</v>
      </c>
      <c r="G268" s="115"/>
    </row>
    <row r="269" spans="1:7" x14ac:dyDescent="0.15">
      <c r="A269" s="25" t="s">
        <v>1148</v>
      </c>
      <c r="B269" s="25" t="s">
        <v>1149</v>
      </c>
      <c r="C269" s="116">
        <v>34.597874585</v>
      </c>
      <c r="D269" s="118">
        <v>19.998265677000003</v>
      </c>
      <c r="E269" s="23">
        <f t="shared" si="13"/>
        <v>0.73004375198350324</v>
      </c>
      <c r="F269" s="24">
        <f t="shared" si="14"/>
        <v>1.2346139982640522E-3</v>
      </c>
      <c r="G269" s="115"/>
    </row>
    <row r="270" spans="1:7" x14ac:dyDescent="0.15">
      <c r="A270" s="25" t="s">
        <v>1151</v>
      </c>
      <c r="B270" s="25" t="s">
        <v>1152</v>
      </c>
      <c r="C270" s="116">
        <v>0.34055848999999999</v>
      </c>
      <c r="D270" s="118">
        <v>4.8176930049999998</v>
      </c>
      <c r="E270" s="23">
        <f t="shared" si="13"/>
        <v>-0.92931087770711951</v>
      </c>
      <c r="F270" s="24">
        <f t="shared" si="14"/>
        <v>1.2152719900428769E-5</v>
      </c>
      <c r="G270" s="115"/>
    </row>
    <row r="271" spans="1:7" x14ac:dyDescent="0.15">
      <c r="A271" s="25" t="s">
        <v>359</v>
      </c>
      <c r="B271" s="25" t="s">
        <v>1150</v>
      </c>
      <c r="C271" s="116">
        <v>2.814424968</v>
      </c>
      <c r="D271" s="118">
        <v>4.829647993</v>
      </c>
      <c r="E271" s="23">
        <f t="shared" si="13"/>
        <v>-0.41726084963558963</v>
      </c>
      <c r="F271" s="24">
        <f t="shared" si="14"/>
        <v>1.0043184745409578E-4</v>
      </c>
      <c r="G271" s="115"/>
    </row>
    <row r="272" spans="1:7" x14ac:dyDescent="0.15">
      <c r="A272" s="25" t="s">
        <v>1153</v>
      </c>
      <c r="B272" s="25" t="s">
        <v>1154</v>
      </c>
      <c r="C272" s="116">
        <v>18.70694293</v>
      </c>
      <c r="D272" s="118">
        <v>49.369482953000002</v>
      </c>
      <c r="E272" s="23">
        <f t="shared" si="13"/>
        <v>-0.62108286716696814</v>
      </c>
      <c r="F272" s="24">
        <f t="shared" si="14"/>
        <v>6.675512262859642E-4</v>
      </c>
      <c r="G272" s="115"/>
    </row>
    <row r="273" spans="1:7" x14ac:dyDescent="0.15">
      <c r="A273" s="25" t="s">
        <v>507</v>
      </c>
      <c r="B273" s="25" t="s">
        <v>1155</v>
      </c>
      <c r="C273" s="116">
        <v>26.787151282</v>
      </c>
      <c r="D273" s="118">
        <v>28.250461568999999</v>
      </c>
      <c r="E273" s="23">
        <f t="shared" ref="E273:E336" si="15">IF(ISERROR(C273/D273-1),"",((C273/D273-1)))</f>
        <v>-5.1797747920895199E-2</v>
      </c>
      <c r="F273" s="24">
        <f t="shared" si="14"/>
        <v>9.5589085581321862E-4</v>
      </c>
      <c r="G273" s="115"/>
    </row>
    <row r="274" spans="1:7" x14ac:dyDescent="0.15">
      <c r="A274" s="25" t="s">
        <v>820</v>
      </c>
      <c r="B274" s="25" t="s">
        <v>1156</v>
      </c>
      <c r="C274" s="116">
        <v>320.93324828100003</v>
      </c>
      <c r="D274" s="118">
        <v>421.34683629799997</v>
      </c>
      <c r="E274" s="23">
        <f t="shared" si="15"/>
        <v>-0.23831575169578789</v>
      </c>
      <c r="F274" s="24">
        <f t="shared" si="14"/>
        <v>1.1452399477968547E-2</v>
      </c>
      <c r="G274" s="115"/>
    </row>
    <row r="275" spans="1:7" x14ac:dyDescent="0.15">
      <c r="A275" s="25" t="s">
        <v>336</v>
      </c>
      <c r="B275" s="25" t="s">
        <v>1157</v>
      </c>
      <c r="C275" s="116">
        <v>626.18799094099995</v>
      </c>
      <c r="D275" s="118">
        <v>602.74152713299998</v>
      </c>
      <c r="E275" s="23">
        <f t="shared" si="15"/>
        <v>3.8899698714182529E-2</v>
      </c>
      <c r="F275" s="24">
        <f t="shared" si="14"/>
        <v>2.2345316538484185E-2</v>
      </c>
      <c r="G275" s="115"/>
    </row>
    <row r="276" spans="1:7" x14ac:dyDescent="0.15">
      <c r="A276" s="25" t="s">
        <v>337</v>
      </c>
      <c r="B276" s="25" t="s">
        <v>1158</v>
      </c>
      <c r="C276" s="116">
        <v>24.434873954</v>
      </c>
      <c r="D276" s="118">
        <v>27.085673053000001</v>
      </c>
      <c r="E276" s="23">
        <f t="shared" si="15"/>
        <v>-9.7867204326547053E-2</v>
      </c>
      <c r="F276" s="24">
        <f t="shared" si="14"/>
        <v>8.7195059787011748E-4</v>
      </c>
      <c r="G276" s="115"/>
    </row>
    <row r="277" spans="1:7" x14ac:dyDescent="0.15">
      <c r="A277" s="25" t="s">
        <v>338</v>
      </c>
      <c r="B277" s="25" t="s">
        <v>1159</v>
      </c>
      <c r="C277" s="116">
        <v>1.4475206980000002</v>
      </c>
      <c r="D277" s="118">
        <v>1.068087</v>
      </c>
      <c r="E277" s="23">
        <f t="shared" si="15"/>
        <v>0.3552460595438387</v>
      </c>
      <c r="F277" s="24">
        <f t="shared" si="14"/>
        <v>5.1654309346001462E-5</v>
      </c>
      <c r="G277" s="115"/>
    </row>
    <row r="278" spans="1:7" x14ac:dyDescent="0.15">
      <c r="A278" s="25" t="s">
        <v>339</v>
      </c>
      <c r="B278" s="25" t="s">
        <v>1160</v>
      </c>
      <c r="C278" s="116">
        <v>1.16438496</v>
      </c>
      <c r="D278" s="118">
        <v>0.43469204499999997</v>
      </c>
      <c r="E278" s="23">
        <f t="shared" si="15"/>
        <v>1.6786433600366442</v>
      </c>
      <c r="F278" s="24">
        <f t="shared" si="14"/>
        <v>4.1550701834366123E-5</v>
      </c>
      <c r="G278" s="115"/>
    </row>
    <row r="279" spans="1:7" x14ac:dyDescent="0.15">
      <c r="A279" s="25" t="s">
        <v>1205</v>
      </c>
      <c r="B279" s="25" t="s">
        <v>1161</v>
      </c>
      <c r="C279" s="116">
        <v>6.8006402900000005</v>
      </c>
      <c r="D279" s="118">
        <v>1.9127403000000001</v>
      </c>
      <c r="E279" s="23">
        <f t="shared" si="15"/>
        <v>2.5554436166791699</v>
      </c>
      <c r="F279" s="24">
        <f t="shared" si="14"/>
        <v>2.4267865583953196E-4</v>
      </c>
      <c r="G279" s="115"/>
    </row>
    <row r="280" spans="1:7" x14ac:dyDescent="0.15">
      <c r="A280" s="25" t="s">
        <v>340</v>
      </c>
      <c r="B280" s="25" t="s">
        <v>1162</v>
      </c>
      <c r="C280" s="116">
        <v>5.0929660400000003</v>
      </c>
      <c r="D280" s="118">
        <v>6.2191626500000003</v>
      </c>
      <c r="E280" s="23">
        <f t="shared" si="15"/>
        <v>-0.18108492628022843</v>
      </c>
      <c r="F280" s="24">
        <f t="shared" si="14"/>
        <v>1.8174085087855515E-4</v>
      </c>
      <c r="G280" s="115"/>
    </row>
    <row r="281" spans="1:7" x14ac:dyDescent="0.15">
      <c r="A281" s="25" t="s">
        <v>341</v>
      </c>
      <c r="B281" s="25" t="s">
        <v>1163</v>
      </c>
      <c r="C281" s="116">
        <v>23.716191298999998</v>
      </c>
      <c r="D281" s="118">
        <v>43.370629557999997</v>
      </c>
      <c r="E281" s="23">
        <f t="shared" si="15"/>
        <v>-0.45317392113748112</v>
      </c>
      <c r="F281" s="24">
        <f t="shared" si="14"/>
        <v>8.4630463907017241E-4</v>
      </c>
      <c r="G281" s="115"/>
    </row>
    <row r="282" spans="1:7" x14ac:dyDescent="0.15">
      <c r="A282" s="25" t="s">
        <v>342</v>
      </c>
      <c r="B282" s="25" t="s">
        <v>1164</v>
      </c>
      <c r="C282" s="116">
        <v>19.381519254000001</v>
      </c>
      <c r="D282" s="118">
        <v>13.168648932</v>
      </c>
      <c r="E282" s="23">
        <f t="shared" si="15"/>
        <v>0.47179253954463318</v>
      </c>
      <c r="F282" s="24">
        <f t="shared" si="14"/>
        <v>6.9162326488653733E-4</v>
      </c>
      <c r="G282" s="115"/>
    </row>
    <row r="283" spans="1:7" x14ac:dyDescent="0.15">
      <c r="A283" s="25" t="s">
        <v>509</v>
      </c>
      <c r="B283" s="25" t="s">
        <v>1165</v>
      </c>
      <c r="C283" s="116">
        <v>8.2467369950000009</v>
      </c>
      <c r="D283" s="118">
        <v>10.557616339999999</v>
      </c>
      <c r="E283" s="23">
        <f t="shared" si="15"/>
        <v>-0.21888267868237377</v>
      </c>
      <c r="F283" s="24">
        <f t="shared" si="14"/>
        <v>2.9428215045450393E-4</v>
      </c>
      <c r="G283" s="115"/>
    </row>
    <row r="284" spans="1:7" x14ac:dyDescent="0.15">
      <c r="A284" s="25" t="s">
        <v>379</v>
      </c>
      <c r="B284" s="25" t="s">
        <v>1525</v>
      </c>
      <c r="C284" s="116">
        <v>3.6807109500000004</v>
      </c>
      <c r="D284" s="118">
        <v>1.11964245</v>
      </c>
      <c r="E284" s="23">
        <f t="shared" si="15"/>
        <v>2.2873985351305683</v>
      </c>
      <c r="F284" s="24">
        <f t="shared" si="14"/>
        <v>1.3134498338241717E-4</v>
      </c>
      <c r="G284" s="115"/>
    </row>
    <row r="285" spans="1:7" x14ac:dyDescent="0.15">
      <c r="A285" s="25" t="s">
        <v>343</v>
      </c>
      <c r="B285" s="25" t="s">
        <v>1166</v>
      </c>
      <c r="C285" s="116">
        <v>8.7199120399999988</v>
      </c>
      <c r="D285" s="118">
        <v>1.7749006789999999</v>
      </c>
      <c r="E285" s="23">
        <f t="shared" si="15"/>
        <v>3.9129014052284328</v>
      </c>
      <c r="F285" s="24">
        <f t="shared" si="14"/>
        <v>3.111672493570676E-4</v>
      </c>
      <c r="G285" s="115"/>
    </row>
    <row r="286" spans="1:7" x14ac:dyDescent="0.15">
      <c r="A286" s="25" t="s">
        <v>344</v>
      </c>
      <c r="B286" s="25" t="s">
        <v>1167</v>
      </c>
      <c r="C286" s="116">
        <v>2.4772754100000003</v>
      </c>
      <c r="D286" s="118">
        <v>1.8709301980000002</v>
      </c>
      <c r="E286" s="23">
        <f t="shared" si="15"/>
        <v>0.32408756491726698</v>
      </c>
      <c r="F286" s="24">
        <f t="shared" si="14"/>
        <v>8.8400774192855515E-5</v>
      </c>
      <c r="G286" s="115"/>
    </row>
    <row r="287" spans="1:7" x14ac:dyDescent="0.15">
      <c r="A287" s="25" t="s">
        <v>1168</v>
      </c>
      <c r="B287" s="25" t="s">
        <v>1169</v>
      </c>
      <c r="C287" s="116">
        <v>5.6890473150000007</v>
      </c>
      <c r="D287" s="118">
        <v>2.4826164209999999</v>
      </c>
      <c r="E287" s="23">
        <f t="shared" si="15"/>
        <v>1.2915530836247542</v>
      </c>
      <c r="F287" s="24">
        <f t="shared" si="14"/>
        <v>2.0301181896678416E-4</v>
      </c>
      <c r="G287" s="115"/>
    </row>
    <row r="288" spans="1:7" x14ac:dyDescent="0.15">
      <c r="A288" s="25" t="s">
        <v>1170</v>
      </c>
      <c r="B288" s="25" t="s">
        <v>1171</v>
      </c>
      <c r="C288" s="116">
        <v>21.810738212</v>
      </c>
      <c r="D288" s="118">
        <v>17.501285723999999</v>
      </c>
      <c r="E288" s="23">
        <f t="shared" si="15"/>
        <v>0.2462363369161118</v>
      </c>
      <c r="F288" s="24">
        <f t="shared" si="14"/>
        <v>7.783091600858772E-4</v>
      </c>
      <c r="G288" s="115"/>
    </row>
    <row r="289" spans="1:7" x14ac:dyDescent="0.15">
      <c r="A289" s="25" t="s">
        <v>1172</v>
      </c>
      <c r="B289" s="25" t="s">
        <v>1173</v>
      </c>
      <c r="C289" s="116">
        <v>71.615561776999996</v>
      </c>
      <c r="D289" s="118">
        <v>92.984415878000007</v>
      </c>
      <c r="E289" s="23">
        <f t="shared" si="15"/>
        <v>-0.22981113447050061</v>
      </c>
      <c r="F289" s="24">
        <f t="shared" si="14"/>
        <v>2.5555782291251461E-3</v>
      </c>
      <c r="G289" s="115"/>
    </row>
    <row r="290" spans="1:7" x14ac:dyDescent="0.15">
      <c r="A290" s="25" t="s">
        <v>1174</v>
      </c>
      <c r="B290" s="25" t="s">
        <v>1175</v>
      </c>
      <c r="C290" s="116">
        <v>24.314087576000002</v>
      </c>
      <c r="D290" s="118">
        <v>50.523881868000004</v>
      </c>
      <c r="E290" s="23">
        <f t="shared" si="15"/>
        <v>-0.51876050142933172</v>
      </c>
      <c r="F290" s="24">
        <f t="shared" si="14"/>
        <v>8.6764037491951279E-4</v>
      </c>
      <c r="G290" s="115"/>
    </row>
    <row r="291" spans="1:7" x14ac:dyDescent="0.15">
      <c r="A291" s="25" t="s">
        <v>1176</v>
      </c>
      <c r="B291" s="25" t="s">
        <v>1177</v>
      </c>
      <c r="C291" s="116">
        <v>56.508388627999999</v>
      </c>
      <c r="D291" s="118">
        <v>109.14829885799999</v>
      </c>
      <c r="E291" s="23">
        <f t="shared" si="15"/>
        <v>-0.48227879665338247</v>
      </c>
      <c r="F291" s="24">
        <f t="shared" si="14"/>
        <v>2.0164836267058221E-3</v>
      </c>
      <c r="G291" s="115"/>
    </row>
    <row r="292" spans="1:7" x14ac:dyDescent="0.15">
      <c r="A292" s="25" t="s">
        <v>1178</v>
      </c>
      <c r="B292" s="25" t="s">
        <v>1179</v>
      </c>
      <c r="C292" s="116">
        <v>6.3047301359999999</v>
      </c>
      <c r="D292" s="118">
        <v>7.9191034790000003</v>
      </c>
      <c r="E292" s="23">
        <f t="shared" si="15"/>
        <v>-0.20385809419980683</v>
      </c>
      <c r="F292" s="24">
        <f t="shared" si="14"/>
        <v>2.2498226190338167E-4</v>
      </c>
      <c r="G292" s="115"/>
    </row>
    <row r="293" spans="1:7" x14ac:dyDescent="0.15">
      <c r="A293" s="25" t="s">
        <v>1180</v>
      </c>
      <c r="B293" s="25" t="s">
        <v>1181</v>
      </c>
      <c r="C293" s="116">
        <v>6.9656689000000007</v>
      </c>
      <c r="D293" s="118">
        <v>7.9082265400000002</v>
      </c>
      <c r="E293" s="23">
        <f t="shared" si="15"/>
        <v>-0.11918698019493001</v>
      </c>
      <c r="F293" s="24">
        <f t="shared" si="14"/>
        <v>2.4856764857287156E-4</v>
      </c>
      <c r="G293" s="115"/>
    </row>
    <row r="294" spans="1:7" x14ac:dyDescent="0.15">
      <c r="A294" s="25" t="s">
        <v>1182</v>
      </c>
      <c r="B294" s="25" t="s">
        <v>1183</v>
      </c>
      <c r="C294" s="116">
        <v>28.143696364999997</v>
      </c>
      <c r="D294" s="118">
        <v>25.313803491999998</v>
      </c>
      <c r="E294" s="23">
        <f t="shared" si="15"/>
        <v>0.1117924800946779</v>
      </c>
      <c r="F294" s="24">
        <f t="shared" si="14"/>
        <v>1.0042987296736026E-3</v>
      </c>
      <c r="G294" s="115"/>
    </row>
    <row r="295" spans="1:7" x14ac:dyDescent="0.15">
      <c r="A295" s="25" t="s">
        <v>1184</v>
      </c>
      <c r="B295" s="25" t="s">
        <v>1185</v>
      </c>
      <c r="C295" s="116">
        <v>4.6401322300000007</v>
      </c>
      <c r="D295" s="118">
        <v>4.7150319999999999</v>
      </c>
      <c r="E295" s="23">
        <f t="shared" si="15"/>
        <v>-1.5885315306449543E-2</v>
      </c>
      <c r="F295" s="24">
        <f t="shared" si="14"/>
        <v>1.6558162238780756E-4</v>
      </c>
      <c r="G295" s="115"/>
    </row>
    <row r="296" spans="1:7" x14ac:dyDescent="0.15">
      <c r="A296" s="25" t="s">
        <v>1186</v>
      </c>
      <c r="B296" s="25" t="s">
        <v>1187</v>
      </c>
      <c r="C296" s="116">
        <v>25.617468524</v>
      </c>
      <c r="D296" s="118">
        <v>55.542993142</v>
      </c>
      <c r="E296" s="23">
        <f t="shared" si="15"/>
        <v>-0.53878127420128519</v>
      </c>
      <c r="F296" s="24">
        <f t="shared" si="14"/>
        <v>9.1415110376553066E-4</v>
      </c>
      <c r="G296" s="115"/>
    </row>
    <row r="297" spans="1:7" x14ac:dyDescent="0.15">
      <c r="A297" s="25" t="s">
        <v>1188</v>
      </c>
      <c r="B297" s="25" t="s">
        <v>1189</v>
      </c>
      <c r="C297" s="116">
        <v>6.3599038420000005</v>
      </c>
      <c r="D297" s="118">
        <v>15.72001238</v>
      </c>
      <c r="E297" s="23">
        <f t="shared" si="15"/>
        <v>-0.59542628286403421</v>
      </c>
      <c r="F297" s="24">
        <f t="shared" si="14"/>
        <v>2.269511178108841E-4</v>
      </c>
      <c r="G297" s="115"/>
    </row>
    <row r="298" spans="1:7" x14ac:dyDescent="0.15">
      <c r="A298" s="25" t="s">
        <v>1190</v>
      </c>
      <c r="B298" s="25" t="s">
        <v>1191</v>
      </c>
      <c r="C298" s="116">
        <v>10.442538689999999</v>
      </c>
      <c r="D298" s="118">
        <v>7.5466508150000005</v>
      </c>
      <c r="E298" s="23">
        <f t="shared" si="15"/>
        <v>0.38373153150852368</v>
      </c>
      <c r="F298" s="24">
        <f t="shared" si="14"/>
        <v>3.726386258905493E-4</v>
      </c>
      <c r="G298" s="115"/>
    </row>
    <row r="299" spans="1:7" x14ac:dyDescent="0.15">
      <c r="A299" s="25" t="s">
        <v>1192</v>
      </c>
      <c r="B299" s="25" t="s">
        <v>1193</v>
      </c>
      <c r="C299" s="116">
        <v>9.8140856700000008</v>
      </c>
      <c r="D299" s="118">
        <v>3.2407391800000003</v>
      </c>
      <c r="E299" s="23">
        <f t="shared" si="15"/>
        <v>2.0283478937666315</v>
      </c>
      <c r="F299" s="24">
        <f t="shared" si="14"/>
        <v>3.5021248252046757E-4</v>
      </c>
      <c r="G299" s="115"/>
    </row>
    <row r="300" spans="1:7" x14ac:dyDescent="0.15">
      <c r="A300" s="25" t="s">
        <v>1246</v>
      </c>
      <c r="B300" s="25" t="s">
        <v>1247</v>
      </c>
      <c r="C300" s="116">
        <v>3.280712995</v>
      </c>
      <c r="D300" s="118">
        <v>2.6341179700000001</v>
      </c>
      <c r="E300" s="23">
        <f t="shared" si="15"/>
        <v>0.24546927372428962</v>
      </c>
      <c r="F300" s="24">
        <f t="shared" si="14"/>
        <v>1.1707118534009172E-4</v>
      </c>
      <c r="G300" s="115"/>
    </row>
    <row r="301" spans="1:7" x14ac:dyDescent="0.15">
      <c r="A301" s="25" t="s">
        <v>1248</v>
      </c>
      <c r="B301" s="25" t="s">
        <v>1249</v>
      </c>
      <c r="C301" s="116">
        <v>2.2304016800000004</v>
      </c>
      <c r="D301" s="118">
        <v>1.6172197399999999</v>
      </c>
      <c r="E301" s="23">
        <f t="shared" si="15"/>
        <v>0.37915808522099814</v>
      </c>
      <c r="F301" s="24">
        <f t="shared" si="14"/>
        <v>7.9591164743788263E-5</v>
      </c>
      <c r="G301" s="115"/>
    </row>
    <row r="302" spans="1:7" x14ac:dyDescent="0.15">
      <c r="A302" s="25" t="s">
        <v>1347</v>
      </c>
      <c r="B302" s="25" t="s">
        <v>1348</v>
      </c>
      <c r="C302" s="116">
        <v>2.7851076130000001</v>
      </c>
      <c r="D302" s="118">
        <v>0.65277010099999999</v>
      </c>
      <c r="E302" s="23">
        <f t="shared" si="15"/>
        <v>3.2665980085996615</v>
      </c>
      <c r="F302" s="24">
        <f t="shared" si="14"/>
        <v>9.9385667094485796E-5</v>
      </c>
      <c r="G302" s="115"/>
    </row>
    <row r="303" spans="1:7" x14ac:dyDescent="0.15">
      <c r="A303" s="25" t="s">
        <v>1349</v>
      </c>
      <c r="B303" s="25" t="s">
        <v>1350</v>
      </c>
      <c r="C303" s="116">
        <v>3.1779679300000003</v>
      </c>
      <c r="D303" s="118">
        <v>0.96789752000000007</v>
      </c>
      <c r="E303" s="23">
        <f t="shared" si="15"/>
        <v>2.2833723243758288</v>
      </c>
      <c r="F303" s="24">
        <f t="shared" si="14"/>
        <v>1.134047608263574E-4</v>
      </c>
      <c r="G303" s="115"/>
    </row>
    <row r="304" spans="1:7" x14ac:dyDescent="0.15">
      <c r="A304" s="25" t="s">
        <v>1351</v>
      </c>
      <c r="B304" s="25" t="s">
        <v>1352</v>
      </c>
      <c r="C304" s="116">
        <v>10.768795483</v>
      </c>
      <c r="D304" s="118">
        <v>9.6392523049999994</v>
      </c>
      <c r="E304" s="23">
        <f t="shared" si="15"/>
        <v>0.11718161764622481</v>
      </c>
      <c r="F304" s="24">
        <f t="shared" si="14"/>
        <v>3.84280994345205E-4</v>
      </c>
      <c r="G304" s="115"/>
    </row>
    <row r="305" spans="1:7" x14ac:dyDescent="0.15">
      <c r="A305" s="25" t="s">
        <v>1353</v>
      </c>
      <c r="B305" s="25" t="s">
        <v>1354</v>
      </c>
      <c r="C305" s="116">
        <v>1.9177438500000001</v>
      </c>
      <c r="D305" s="118">
        <v>2.5540769999999999</v>
      </c>
      <c r="E305" s="23">
        <f t="shared" si="15"/>
        <v>-0.24914407435641128</v>
      </c>
      <c r="F305" s="24">
        <f t="shared" si="14"/>
        <v>6.8434070898716655E-5</v>
      </c>
      <c r="G305" s="115"/>
    </row>
    <row r="306" spans="1:7" x14ac:dyDescent="0.15">
      <c r="A306" s="25" t="s">
        <v>1355</v>
      </c>
      <c r="B306" s="25" t="s">
        <v>1356</v>
      </c>
      <c r="C306" s="116">
        <v>25.359076565999999</v>
      </c>
      <c r="D306" s="118">
        <v>16.342554835999998</v>
      </c>
      <c r="E306" s="23">
        <f t="shared" si="15"/>
        <v>0.55172045132980463</v>
      </c>
      <c r="F306" s="24">
        <f t="shared" si="14"/>
        <v>9.0493047006440816E-4</v>
      </c>
      <c r="G306" s="115"/>
    </row>
    <row r="307" spans="1:7" x14ac:dyDescent="0.15">
      <c r="A307" s="25" t="s">
        <v>1357</v>
      </c>
      <c r="B307" s="25" t="s">
        <v>1358</v>
      </c>
      <c r="C307" s="116">
        <v>0.59071097500000003</v>
      </c>
      <c r="D307" s="118">
        <v>2.8375530000000002</v>
      </c>
      <c r="E307" s="23">
        <f t="shared" si="15"/>
        <v>-0.79182380910594441</v>
      </c>
      <c r="F307" s="24">
        <f t="shared" si="14"/>
        <v>2.1079330664415919E-5</v>
      </c>
      <c r="G307" s="115"/>
    </row>
    <row r="308" spans="1:7" x14ac:dyDescent="0.15">
      <c r="A308" s="25" t="s">
        <v>1359</v>
      </c>
      <c r="B308" s="25" t="s">
        <v>1360</v>
      </c>
      <c r="C308" s="116">
        <v>5.5808841900000008</v>
      </c>
      <c r="D308" s="118">
        <v>12.938890220000001</v>
      </c>
      <c r="E308" s="23">
        <f t="shared" si="15"/>
        <v>-0.56867365785564261</v>
      </c>
      <c r="F308" s="24">
        <f t="shared" si="14"/>
        <v>1.9915205272903725E-4</v>
      </c>
      <c r="G308" s="115"/>
    </row>
    <row r="309" spans="1:7" x14ac:dyDescent="0.15">
      <c r="A309" s="25" t="s">
        <v>1361</v>
      </c>
      <c r="B309" s="25" t="s">
        <v>1362</v>
      </c>
      <c r="C309" s="116">
        <v>0.59508059000000002</v>
      </c>
      <c r="D309" s="118">
        <v>0.5905246999999999</v>
      </c>
      <c r="E309" s="23">
        <f t="shared" si="15"/>
        <v>7.7149863502747884E-3</v>
      </c>
      <c r="F309" s="24">
        <f t="shared" si="14"/>
        <v>2.1235258966681154E-5</v>
      </c>
      <c r="G309" s="115"/>
    </row>
    <row r="310" spans="1:7" x14ac:dyDescent="0.15">
      <c r="A310" s="25" t="s">
        <v>1363</v>
      </c>
      <c r="B310" s="25" t="s">
        <v>1364</v>
      </c>
      <c r="C310" s="116">
        <v>25.228470037999998</v>
      </c>
      <c r="D310" s="118">
        <v>26.349812620000002</v>
      </c>
      <c r="E310" s="23">
        <f t="shared" si="15"/>
        <v>-4.2555998335596645E-2</v>
      </c>
      <c r="F310" s="24">
        <f t="shared" si="14"/>
        <v>9.0026981822762236E-4</v>
      </c>
      <c r="G310" s="115"/>
    </row>
    <row r="311" spans="1:7" x14ac:dyDescent="0.15">
      <c r="A311" s="25" t="s">
        <v>1365</v>
      </c>
      <c r="B311" s="25" t="s">
        <v>1366</v>
      </c>
      <c r="C311" s="116">
        <v>1.68875072</v>
      </c>
      <c r="D311" s="118">
        <v>2.1417563999999998</v>
      </c>
      <c r="E311" s="23">
        <f t="shared" si="15"/>
        <v>-0.21151129979114325</v>
      </c>
      <c r="F311" s="24">
        <f t="shared" si="14"/>
        <v>6.0262524894937763E-5</v>
      </c>
      <c r="G311" s="115"/>
    </row>
    <row r="312" spans="1:7" x14ac:dyDescent="0.15">
      <c r="A312" s="25" t="s">
        <v>1367</v>
      </c>
      <c r="B312" s="25" t="s">
        <v>1368</v>
      </c>
      <c r="C312" s="116">
        <v>6.0684821409999996</v>
      </c>
      <c r="D312" s="118">
        <v>3.2707720389999997</v>
      </c>
      <c r="E312" s="23">
        <f t="shared" si="15"/>
        <v>0.85536688850237552</v>
      </c>
      <c r="F312" s="24">
        <f t="shared" si="14"/>
        <v>2.1655182838145449E-4</v>
      </c>
      <c r="G312" s="115"/>
    </row>
    <row r="313" spans="1:7" x14ac:dyDescent="0.15">
      <c r="A313" s="25" t="s">
        <v>1369</v>
      </c>
      <c r="B313" s="25" t="s">
        <v>1370</v>
      </c>
      <c r="C313" s="116">
        <v>0.14300076</v>
      </c>
      <c r="D313" s="118">
        <v>4.9861000000000003E-3</v>
      </c>
      <c r="E313" s="23">
        <f t="shared" si="15"/>
        <v>27.679882072160606</v>
      </c>
      <c r="F313" s="24">
        <f t="shared" si="14"/>
        <v>5.1029360091079759E-6</v>
      </c>
      <c r="G313" s="115"/>
    </row>
    <row r="314" spans="1:7" x14ac:dyDescent="0.15">
      <c r="A314" s="25" t="s">
        <v>1371</v>
      </c>
      <c r="B314" s="25" t="s">
        <v>1372</v>
      </c>
      <c r="C314" s="116">
        <v>30.080674993000002</v>
      </c>
      <c r="D314" s="118">
        <v>19.417301757000001</v>
      </c>
      <c r="E314" s="23">
        <f t="shared" si="15"/>
        <v>0.54916864193841053</v>
      </c>
      <c r="F314" s="24">
        <f t="shared" si="14"/>
        <v>1.0734191874228747E-3</v>
      </c>
      <c r="G314" s="115"/>
    </row>
    <row r="315" spans="1:7" x14ac:dyDescent="0.15">
      <c r="A315" s="25" t="s">
        <v>1373</v>
      </c>
      <c r="B315" s="25" t="s">
        <v>1374</v>
      </c>
      <c r="C315" s="116">
        <v>6.0460783779999998</v>
      </c>
      <c r="D315" s="118">
        <v>7.1255551619999995</v>
      </c>
      <c r="E315" s="23">
        <f t="shared" si="15"/>
        <v>-0.15149370953673347</v>
      </c>
      <c r="F315" s="24">
        <f t="shared" si="14"/>
        <v>2.157523573230334E-4</v>
      </c>
      <c r="G315" s="115"/>
    </row>
    <row r="316" spans="1:7" x14ac:dyDescent="0.15">
      <c r="A316" s="25" t="s">
        <v>1375</v>
      </c>
      <c r="B316" s="25" t="s">
        <v>1376</v>
      </c>
      <c r="C316" s="116">
        <v>4.6725835899999995</v>
      </c>
      <c r="D316" s="118">
        <v>7.9421345499999996</v>
      </c>
      <c r="E316" s="23">
        <f t="shared" si="15"/>
        <v>-0.41167156504544489</v>
      </c>
      <c r="F316" s="24">
        <f t="shared" si="14"/>
        <v>1.6673963870526292E-4</v>
      </c>
      <c r="G316" s="115"/>
    </row>
    <row r="317" spans="1:7" x14ac:dyDescent="0.15">
      <c r="A317" s="25" t="s">
        <v>1377</v>
      </c>
      <c r="B317" s="25" t="s">
        <v>1378</v>
      </c>
      <c r="C317" s="116">
        <v>0.493533</v>
      </c>
      <c r="D317" s="118">
        <v>2.4840000000000001E-3</v>
      </c>
      <c r="E317" s="23">
        <f t="shared" si="15"/>
        <v>197.68478260869566</v>
      </c>
      <c r="F317" s="24">
        <f t="shared" si="14"/>
        <v>1.76115659621885E-5</v>
      </c>
      <c r="G317" s="115"/>
    </row>
    <row r="318" spans="1:7" x14ac:dyDescent="0.15">
      <c r="A318" s="25" t="s">
        <v>1379</v>
      </c>
      <c r="B318" s="25" t="s">
        <v>1380</v>
      </c>
      <c r="C318" s="116">
        <v>3.9129702549999998</v>
      </c>
      <c r="D318" s="118">
        <v>14.578964517999999</v>
      </c>
      <c r="E318" s="23">
        <f t="shared" si="15"/>
        <v>-0.73160163397278111</v>
      </c>
      <c r="F318" s="24">
        <f t="shared" si="14"/>
        <v>1.3963308178787244E-4</v>
      </c>
      <c r="G318" s="115"/>
    </row>
    <row r="319" spans="1:7" x14ac:dyDescent="0.15">
      <c r="A319" s="25" t="s">
        <v>1381</v>
      </c>
      <c r="B319" s="25" t="s">
        <v>1382</v>
      </c>
      <c r="C319" s="116">
        <v>3.5960824200000001</v>
      </c>
      <c r="D319" s="118">
        <v>7.4064962100000002</v>
      </c>
      <c r="E319" s="23">
        <f t="shared" si="15"/>
        <v>-0.51446914734868954</v>
      </c>
      <c r="F319" s="24">
        <f t="shared" si="14"/>
        <v>1.283250415783675E-4</v>
      </c>
      <c r="G319" s="115"/>
    </row>
    <row r="320" spans="1:7" x14ac:dyDescent="0.15">
      <c r="A320" s="25" t="s">
        <v>1383</v>
      </c>
      <c r="B320" s="25" t="s">
        <v>1384</v>
      </c>
      <c r="C320" s="116">
        <v>0.69629131999999994</v>
      </c>
      <c r="D320" s="118">
        <v>2.1964885440000002</v>
      </c>
      <c r="E320" s="23">
        <f t="shared" si="15"/>
        <v>-0.68299797333247558</v>
      </c>
      <c r="F320" s="24">
        <f t="shared" si="14"/>
        <v>2.4846931230696425E-5</v>
      </c>
      <c r="G320" s="115"/>
    </row>
    <row r="321" spans="1:7" x14ac:dyDescent="0.15">
      <c r="A321" s="25" t="s">
        <v>1385</v>
      </c>
      <c r="B321" s="25" t="s">
        <v>1386</v>
      </c>
      <c r="C321" s="116">
        <v>9.8513494149999996</v>
      </c>
      <c r="D321" s="118">
        <v>10.226686766</v>
      </c>
      <c r="E321" s="23">
        <f t="shared" si="15"/>
        <v>-3.6701754887796145E-2</v>
      </c>
      <c r="F321" s="24">
        <f t="shared" si="14"/>
        <v>3.5154222724486419E-4</v>
      </c>
      <c r="G321" s="115"/>
    </row>
    <row r="322" spans="1:7" x14ac:dyDescent="0.15">
      <c r="A322" s="25" t="s">
        <v>1387</v>
      </c>
      <c r="B322" s="25" t="s">
        <v>1388</v>
      </c>
      <c r="C322" s="116">
        <v>1.35002087</v>
      </c>
      <c r="D322" s="118">
        <v>1.3968653700000002</v>
      </c>
      <c r="E322" s="23">
        <f t="shared" si="15"/>
        <v>-3.3535443719962865E-2</v>
      </c>
      <c r="F322" s="24">
        <f t="shared" si="14"/>
        <v>4.8175059423252559E-5</v>
      </c>
      <c r="G322" s="115"/>
    </row>
    <row r="323" spans="1:7" x14ac:dyDescent="0.15">
      <c r="A323" s="25" t="s">
        <v>1389</v>
      </c>
      <c r="B323" s="25" t="s">
        <v>1390</v>
      </c>
      <c r="C323" s="116">
        <v>11.432021966000001</v>
      </c>
      <c r="D323" s="118">
        <v>60.180640689000001</v>
      </c>
      <c r="E323" s="23">
        <f t="shared" si="15"/>
        <v>-0.81003821436401591</v>
      </c>
      <c r="F323" s="24">
        <f t="shared" si="14"/>
        <v>4.0794801752952052E-4</v>
      </c>
      <c r="G323" s="115"/>
    </row>
    <row r="324" spans="1:7" x14ac:dyDescent="0.15">
      <c r="A324" s="25" t="s">
        <v>318</v>
      </c>
      <c r="B324" s="25" t="s">
        <v>1392</v>
      </c>
      <c r="C324" s="116">
        <v>0.99909197999999999</v>
      </c>
      <c r="D324" s="118">
        <v>1.3003126200000001</v>
      </c>
      <c r="E324" s="23">
        <f t="shared" si="15"/>
        <v>-0.23165247754036267</v>
      </c>
      <c r="F324" s="24">
        <f t="shared" si="14"/>
        <v>3.5652275142824313E-5</v>
      </c>
      <c r="G324" s="115"/>
    </row>
    <row r="325" spans="1:7" x14ac:dyDescent="0.15">
      <c r="A325" s="25" t="s">
        <v>1393</v>
      </c>
      <c r="B325" s="25" t="s">
        <v>1394</v>
      </c>
      <c r="C325" s="116">
        <v>3.7461618699999999</v>
      </c>
      <c r="D325" s="118">
        <v>2.4385915980000004</v>
      </c>
      <c r="E325" s="23">
        <f t="shared" si="15"/>
        <v>0.53619895724745259</v>
      </c>
      <c r="F325" s="24">
        <f t="shared" si="14"/>
        <v>1.3368057835755746E-4</v>
      </c>
      <c r="G325" s="115"/>
    </row>
    <row r="326" spans="1:7" x14ac:dyDescent="0.15">
      <c r="A326" s="25" t="s">
        <v>1395</v>
      </c>
      <c r="B326" s="25" t="s">
        <v>1396</v>
      </c>
      <c r="C326" s="116">
        <v>0.3072685</v>
      </c>
      <c r="D326" s="118">
        <v>2.9535711899999999</v>
      </c>
      <c r="E326" s="23">
        <f t="shared" si="15"/>
        <v>-0.8959671258169335</v>
      </c>
      <c r="F326" s="24">
        <f t="shared" ref="F326:F389" si="16">C326/$C$1750</f>
        <v>1.0964777341844855E-5</v>
      </c>
      <c r="G326" s="115"/>
    </row>
    <row r="327" spans="1:7" x14ac:dyDescent="0.15">
      <c r="A327" s="25" t="s">
        <v>1397</v>
      </c>
      <c r="B327" s="25" t="s">
        <v>1398</v>
      </c>
      <c r="C327" s="116">
        <v>19.387623802</v>
      </c>
      <c r="D327" s="118">
        <v>17.770663035999998</v>
      </c>
      <c r="E327" s="23">
        <f t="shared" si="15"/>
        <v>9.0990457853167728E-2</v>
      </c>
      <c r="F327" s="24">
        <f t="shared" si="16"/>
        <v>6.9184110371346751E-4</v>
      </c>
      <c r="G327" s="115"/>
    </row>
    <row r="328" spans="1:7" x14ac:dyDescent="0.15">
      <c r="A328" s="25" t="s">
        <v>1399</v>
      </c>
      <c r="B328" s="25" t="s">
        <v>1400</v>
      </c>
      <c r="C328" s="116">
        <v>5.3646129440000001</v>
      </c>
      <c r="D328" s="118">
        <v>5.1474189400000006</v>
      </c>
      <c r="E328" s="23">
        <f t="shared" si="15"/>
        <v>4.219474003023338E-2</v>
      </c>
      <c r="F328" s="24">
        <f t="shared" si="16"/>
        <v>1.9143448305354704E-4</v>
      </c>
      <c r="G328" s="115"/>
    </row>
    <row r="329" spans="1:7" x14ac:dyDescent="0.15">
      <c r="A329" s="25" t="s">
        <v>1401</v>
      </c>
      <c r="B329" s="25" t="s">
        <v>1402</v>
      </c>
      <c r="C329" s="116">
        <v>1.7255587130000001</v>
      </c>
      <c r="D329" s="118">
        <v>3.3702030060000001</v>
      </c>
      <c r="E329" s="23">
        <f t="shared" si="15"/>
        <v>-0.48799561630917376</v>
      </c>
      <c r="F329" s="24">
        <f t="shared" si="16"/>
        <v>6.1576006256174555E-5</v>
      </c>
      <c r="G329" s="115"/>
    </row>
    <row r="330" spans="1:7" x14ac:dyDescent="0.15">
      <c r="A330" s="25" t="s">
        <v>1403</v>
      </c>
      <c r="B330" s="25" t="s">
        <v>1404</v>
      </c>
      <c r="C330" s="116">
        <v>4.5704979200000002</v>
      </c>
      <c r="D330" s="118">
        <v>2.640118921</v>
      </c>
      <c r="E330" s="23">
        <f t="shared" si="15"/>
        <v>0.73117123007051088</v>
      </c>
      <c r="F330" s="24">
        <f t="shared" si="16"/>
        <v>1.6309674448947758E-4</v>
      </c>
      <c r="G330" s="115"/>
    </row>
    <row r="331" spans="1:7" x14ac:dyDescent="0.15">
      <c r="A331" s="25" t="s">
        <v>1405</v>
      </c>
      <c r="B331" s="25" t="s">
        <v>1406</v>
      </c>
      <c r="C331" s="116">
        <v>8.9512772500000004</v>
      </c>
      <c r="D331" s="118">
        <v>14.845408982999999</v>
      </c>
      <c r="E331" s="23">
        <f t="shared" si="15"/>
        <v>-0.3970339745944067</v>
      </c>
      <c r="F331" s="24">
        <f t="shared" si="16"/>
        <v>3.1942344227075446E-4</v>
      </c>
      <c r="G331" s="115"/>
    </row>
    <row r="332" spans="1:7" x14ac:dyDescent="0.15">
      <c r="A332" s="25" t="s">
        <v>505</v>
      </c>
      <c r="B332" s="25" t="s">
        <v>1409</v>
      </c>
      <c r="C332" s="116">
        <v>1.7178266719999999</v>
      </c>
      <c r="D332" s="118">
        <v>0.88843931900000006</v>
      </c>
      <c r="E332" s="23">
        <f t="shared" si="15"/>
        <v>0.93353292145324307</v>
      </c>
      <c r="F332" s="24">
        <f t="shared" si="16"/>
        <v>6.1300090866334665E-5</v>
      </c>
      <c r="G332" s="115"/>
    </row>
    <row r="333" spans="1:7" x14ac:dyDescent="0.15">
      <c r="A333" s="25" t="s">
        <v>506</v>
      </c>
      <c r="B333" s="25" t="s">
        <v>1410</v>
      </c>
      <c r="C333" s="116">
        <v>4.3805190469999999</v>
      </c>
      <c r="D333" s="118">
        <v>4.3803475149999995</v>
      </c>
      <c r="E333" s="23">
        <f t="shared" si="15"/>
        <v>3.9159450115011651E-5</v>
      </c>
      <c r="F333" s="24">
        <f t="shared" si="16"/>
        <v>1.5631740966635179E-4</v>
      </c>
      <c r="G333" s="115"/>
    </row>
    <row r="334" spans="1:7" x14ac:dyDescent="0.15">
      <c r="A334" s="25" t="s">
        <v>1407</v>
      </c>
      <c r="B334" s="25" t="s">
        <v>1408</v>
      </c>
      <c r="C334" s="116">
        <v>3.8827525180000002</v>
      </c>
      <c r="D334" s="118">
        <v>3.8714994659999999</v>
      </c>
      <c r="E334" s="23">
        <f t="shared" si="15"/>
        <v>2.9066391714183126E-3</v>
      </c>
      <c r="F334" s="24">
        <f t="shared" si="16"/>
        <v>1.3855477158692628E-4</v>
      </c>
      <c r="G334" s="115"/>
    </row>
    <row r="335" spans="1:7" x14ac:dyDescent="0.15">
      <c r="A335" s="25" t="s">
        <v>508</v>
      </c>
      <c r="B335" s="25" t="s">
        <v>1411</v>
      </c>
      <c r="C335" s="116">
        <v>15.925593434</v>
      </c>
      <c r="D335" s="118">
        <v>4.3619093749999998</v>
      </c>
      <c r="E335" s="23">
        <f t="shared" si="15"/>
        <v>2.6510601355627661</v>
      </c>
      <c r="F335" s="24">
        <f t="shared" si="16"/>
        <v>5.6829966638479498E-4</v>
      </c>
      <c r="G335" s="115"/>
    </row>
    <row r="336" spans="1:7" x14ac:dyDescent="0.15">
      <c r="A336" s="25" t="s">
        <v>1412</v>
      </c>
      <c r="B336" s="25" t="s">
        <v>1413</v>
      </c>
      <c r="C336" s="116">
        <v>3.2599328169999997</v>
      </c>
      <c r="D336" s="118">
        <v>9.1082828239999998</v>
      </c>
      <c r="E336" s="23">
        <f t="shared" si="15"/>
        <v>-0.64209139307683838</v>
      </c>
      <c r="F336" s="24">
        <f t="shared" si="16"/>
        <v>1.1632965138886044E-4</v>
      </c>
      <c r="G336" s="115"/>
    </row>
    <row r="337" spans="1:7" x14ac:dyDescent="0.15">
      <c r="A337" s="25" t="s">
        <v>1414</v>
      </c>
      <c r="B337" s="25" t="s">
        <v>1415</v>
      </c>
      <c r="C337" s="116">
        <v>16.391506272000001</v>
      </c>
      <c r="D337" s="118">
        <v>34.501172228000001</v>
      </c>
      <c r="E337" s="23">
        <f t="shared" ref="E337:E400" si="17">IF(ISERROR(C337/D337-1),"",((C337/D337-1)))</f>
        <v>-0.5249000189420463</v>
      </c>
      <c r="F337" s="24">
        <f t="shared" si="16"/>
        <v>5.8492561577230806E-4</v>
      </c>
      <c r="G337" s="115"/>
    </row>
    <row r="338" spans="1:7" x14ac:dyDescent="0.15">
      <c r="A338" s="25" t="s">
        <v>1416</v>
      </c>
      <c r="B338" s="25" t="s">
        <v>1417</v>
      </c>
      <c r="C338" s="116">
        <v>55.359934218999996</v>
      </c>
      <c r="D338" s="118">
        <v>99.386312791999998</v>
      </c>
      <c r="E338" s="23">
        <f t="shared" si="17"/>
        <v>-0.44298231150943612</v>
      </c>
      <c r="F338" s="24">
        <f t="shared" si="16"/>
        <v>1.9755014014469848E-3</v>
      </c>
      <c r="G338" s="115"/>
    </row>
    <row r="339" spans="1:7" x14ac:dyDescent="0.15">
      <c r="A339" s="25" t="s">
        <v>1420</v>
      </c>
      <c r="B339" s="25" t="s">
        <v>1421</v>
      </c>
      <c r="C339" s="116">
        <v>133.86951591799999</v>
      </c>
      <c r="D339" s="118">
        <v>145.33778958899998</v>
      </c>
      <c r="E339" s="23">
        <f t="shared" si="17"/>
        <v>-7.8907720445116625E-2</v>
      </c>
      <c r="F339" s="24">
        <f t="shared" si="16"/>
        <v>4.7770905084687345E-3</v>
      </c>
      <c r="G339" s="115"/>
    </row>
    <row r="340" spans="1:7" x14ac:dyDescent="0.15">
      <c r="A340" s="25" t="s">
        <v>1422</v>
      </c>
      <c r="B340" s="25" t="s">
        <v>1423</v>
      </c>
      <c r="C340" s="116">
        <v>6.9030033480000004</v>
      </c>
      <c r="D340" s="118">
        <v>24.159479565000002</v>
      </c>
      <c r="E340" s="23">
        <f t="shared" si="17"/>
        <v>-0.71427350786146793</v>
      </c>
      <c r="F340" s="24">
        <f t="shared" si="16"/>
        <v>2.4633144855665186E-4</v>
      </c>
      <c r="G340" s="115"/>
    </row>
    <row r="341" spans="1:7" x14ac:dyDescent="0.15">
      <c r="A341" s="25" t="s">
        <v>1424</v>
      </c>
      <c r="B341" s="25" t="s">
        <v>1425</v>
      </c>
      <c r="C341" s="116">
        <v>47.118953240000003</v>
      </c>
      <c r="D341" s="118">
        <v>83.551453000999999</v>
      </c>
      <c r="E341" s="23">
        <f t="shared" si="17"/>
        <v>-0.43604866764631789</v>
      </c>
      <c r="F341" s="24">
        <f t="shared" si="16"/>
        <v>1.6814246525673775E-3</v>
      </c>
      <c r="G341" s="115"/>
    </row>
    <row r="342" spans="1:7" x14ac:dyDescent="0.15">
      <c r="A342" s="25" t="s">
        <v>1426</v>
      </c>
      <c r="B342" s="25" t="s">
        <v>1427</v>
      </c>
      <c r="C342" s="116">
        <v>59.902621859999996</v>
      </c>
      <c r="D342" s="118">
        <v>107.981766863</v>
      </c>
      <c r="E342" s="23">
        <f t="shared" si="17"/>
        <v>-0.44525243844175644</v>
      </c>
      <c r="F342" s="24">
        <f t="shared" si="16"/>
        <v>2.1376057450979459E-3</v>
      </c>
      <c r="G342" s="115"/>
    </row>
    <row r="343" spans="1:7" x14ac:dyDescent="0.15">
      <c r="A343" s="25" t="s">
        <v>1428</v>
      </c>
      <c r="B343" s="25" t="s">
        <v>1429</v>
      </c>
      <c r="C343" s="116">
        <v>73.270507768000002</v>
      </c>
      <c r="D343" s="118">
        <v>50.038594109999998</v>
      </c>
      <c r="E343" s="23">
        <f t="shared" si="17"/>
        <v>0.46427990376646511</v>
      </c>
      <c r="F343" s="24">
        <f t="shared" si="16"/>
        <v>2.6146344431662661E-3</v>
      </c>
      <c r="G343" s="115"/>
    </row>
    <row r="344" spans="1:7" x14ac:dyDescent="0.15">
      <c r="A344" s="25" t="s">
        <v>18</v>
      </c>
      <c r="B344" s="25" t="s">
        <v>19</v>
      </c>
      <c r="C344" s="116">
        <v>149.44291018000001</v>
      </c>
      <c r="D344" s="118">
        <v>143.31577491299998</v>
      </c>
      <c r="E344" s="23">
        <f t="shared" si="17"/>
        <v>4.2752692581954133E-2</v>
      </c>
      <c r="F344" s="24">
        <f t="shared" si="16"/>
        <v>5.3328220609695429E-3</v>
      </c>
      <c r="G344" s="115"/>
    </row>
    <row r="345" spans="1:7" x14ac:dyDescent="0.15">
      <c r="A345" s="25" t="s">
        <v>1430</v>
      </c>
      <c r="B345" s="25" t="s">
        <v>1431</v>
      </c>
      <c r="C345" s="116">
        <v>2.3299299999999998E-2</v>
      </c>
      <c r="D345" s="118">
        <v>1.7521500000000001E-3</v>
      </c>
      <c r="E345" s="23">
        <f t="shared" si="17"/>
        <v>12.297548725851096</v>
      </c>
      <c r="F345" s="24">
        <f t="shared" si="16"/>
        <v>8.3142800749457168E-7</v>
      </c>
      <c r="G345" s="115"/>
    </row>
    <row r="346" spans="1:7" x14ac:dyDescent="0.15">
      <c r="A346" s="25" t="s">
        <v>1432</v>
      </c>
      <c r="B346" s="25" t="s">
        <v>1433</v>
      </c>
      <c r="C346" s="116">
        <v>9.8331085900000001</v>
      </c>
      <c r="D346" s="118">
        <v>3.5652004150000001</v>
      </c>
      <c r="E346" s="23">
        <f t="shared" si="17"/>
        <v>1.7580801765389675</v>
      </c>
      <c r="F346" s="24">
        <f t="shared" si="16"/>
        <v>3.5089130928660765E-4</v>
      </c>
      <c r="G346" s="115"/>
    </row>
    <row r="347" spans="1:7" x14ac:dyDescent="0.15">
      <c r="A347" s="25" t="s">
        <v>1434</v>
      </c>
      <c r="B347" s="25" t="s">
        <v>1435</v>
      </c>
      <c r="C347" s="116">
        <v>12.376090444000001</v>
      </c>
      <c r="D347" s="118">
        <v>25.297594954000001</v>
      </c>
      <c r="E347" s="23">
        <f t="shared" si="17"/>
        <v>-0.51077995886549199</v>
      </c>
      <c r="F347" s="24">
        <f t="shared" si="16"/>
        <v>4.4163679674614819E-4</v>
      </c>
      <c r="G347" s="115"/>
    </row>
    <row r="348" spans="1:7" x14ac:dyDescent="0.15">
      <c r="A348" s="25" t="s">
        <v>1436</v>
      </c>
      <c r="B348" s="25" t="s">
        <v>1437</v>
      </c>
      <c r="C348" s="116">
        <v>2.7036430710000001</v>
      </c>
      <c r="D348" s="118">
        <v>2.4652670359999997</v>
      </c>
      <c r="E348" s="23">
        <f t="shared" si="17"/>
        <v>9.6693798894409211E-2</v>
      </c>
      <c r="F348" s="24">
        <f t="shared" si="16"/>
        <v>9.6478631181968352E-5</v>
      </c>
      <c r="G348" s="115"/>
    </row>
    <row r="349" spans="1:7" x14ac:dyDescent="0.15">
      <c r="A349" s="25" t="s">
        <v>355</v>
      </c>
      <c r="B349" s="25" t="s">
        <v>1439</v>
      </c>
      <c r="C349" s="116">
        <v>10.117210994999999</v>
      </c>
      <c r="D349" s="118">
        <v>1.415588498</v>
      </c>
      <c r="E349" s="23">
        <f t="shared" si="17"/>
        <v>6.1469999998544766</v>
      </c>
      <c r="F349" s="24">
        <f t="shared" si="16"/>
        <v>3.6102941199843013E-4</v>
      </c>
      <c r="G349" s="115"/>
    </row>
    <row r="350" spans="1:7" x14ac:dyDescent="0.15">
      <c r="A350" s="25" t="s">
        <v>1440</v>
      </c>
      <c r="B350" s="25" t="s">
        <v>1441</v>
      </c>
      <c r="C350" s="116">
        <v>6.5883325250000002</v>
      </c>
      <c r="D350" s="118">
        <v>8.1827965579999997</v>
      </c>
      <c r="E350" s="23">
        <f t="shared" si="17"/>
        <v>-0.19485563666386818</v>
      </c>
      <c r="F350" s="24">
        <f t="shared" si="16"/>
        <v>2.3510252170547746E-4</v>
      </c>
      <c r="G350" s="115"/>
    </row>
    <row r="351" spans="1:7" x14ac:dyDescent="0.15">
      <c r="A351" s="25" t="s">
        <v>1442</v>
      </c>
      <c r="B351" s="25" t="s">
        <v>1443</v>
      </c>
      <c r="C351" s="116">
        <v>24.638047499000002</v>
      </c>
      <c r="D351" s="118">
        <v>15.558013369999999</v>
      </c>
      <c r="E351" s="23">
        <f t="shared" si="17"/>
        <v>0.58362426571176051</v>
      </c>
      <c r="F351" s="24">
        <f t="shared" si="16"/>
        <v>8.7920078030885856E-4</v>
      </c>
      <c r="G351" s="115"/>
    </row>
    <row r="352" spans="1:7" x14ac:dyDescent="0.15">
      <c r="A352" s="25" t="s">
        <v>1444</v>
      </c>
      <c r="B352" s="25" t="s">
        <v>1445</v>
      </c>
      <c r="C352" s="116">
        <v>31.706935146000003</v>
      </c>
      <c r="D352" s="118">
        <v>25.201433515999998</v>
      </c>
      <c r="E352" s="23">
        <f t="shared" si="17"/>
        <v>0.25814014214190495</v>
      </c>
      <c r="F352" s="24">
        <f t="shared" si="16"/>
        <v>1.1314517565848927E-3</v>
      </c>
      <c r="G352" s="115"/>
    </row>
    <row r="353" spans="1:7" x14ac:dyDescent="0.15">
      <c r="A353" s="25" t="s">
        <v>1446</v>
      </c>
      <c r="B353" s="25" t="s">
        <v>1450</v>
      </c>
      <c r="C353" s="116">
        <v>2.3118791499999998</v>
      </c>
      <c r="D353" s="118">
        <v>1.2782401799999998</v>
      </c>
      <c r="E353" s="23">
        <f t="shared" si="17"/>
        <v>0.80864221464232178</v>
      </c>
      <c r="F353" s="24">
        <f t="shared" si="16"/>
        <v>8.2498661987816976E-5</v>
      </c>
      <c r="G353" s="115"/>
    </row>
    <row r="354" spans="1:7" x14ac:dyDescent="0.15">
      <c r="A354" s="25" t="s">
        <v>1451</v>
      </c>
      <c r="B354" s="25" t="s">
        <v>1452</v>
      </c>
      <c r="C354" s="116">
        <v>20.647325780000003</v>
      </c>
      <c r="D354" s="118">
        <v>21.843846871</v>
      </c>
      <c r="E354" s="23">
        <f t="shared" si="17"/>
        <v>-5.4776116041561518E-2</v>
      </c>
      <c r="F354" s="24">
        <f t="shared" si="16"/>
        <v>7.3679316259959342E-4</v>
      </c>
      <c r="G354" s="115"/>
    </row>
    <row r="355" spans="1:7" x14ac:dyDescent="0.15">
      <c r="A355" s="25" t="s">
        <v>1453</v>
      </c>
      <c r="B355" s="25" t="s">
        <v>1454</v>
      </c>
      <c r="C355" s="116">
        <v>1.26366516</v>
      </c>
      <c r="D355" s="118">
        <v>0.31224787999999998</v>
      </c>
      <c r="E355" s="23">
        <f t="shared" si="17"/>
        <v>3.046993561653645</v>
      </c>
      <c r="F355" s="24">
        <f t="shared" si="16"/>
        <v>4.5093483757842903E-5</v>
      </c>
      <c r="G355" s="115"/>
    </row>
    <row r="356" spans="1:7" x14ac:dyDescent="0.15">
      <c r="A356" s="25" t="s">
        <v>1455</v>
      </c>
      <c r="B356" s="25" t="s">
        <v>1456</v>
      </c>
      <c r="C356" s="116">
        <v>1.2570910500000001</v>
      </c>
      <c r="D356" s="118">
        <v>0.45680061999999999</v>
      </c>
      <c r="E356" s="23">
        <f t="shared" si="17"/>
        <v>1.7519468997218088</v>
      </c>
      <c r="F356" s="24">
        <f t="shared" si="16"/>
        <v>4.4858888762355916E-5</v>
      </c>
      <c r="G356" s="115"/>
    </row>
    <row r="357" spans="1:7" x14ac:dyDescent="0.15">
      <c r="A357" s="25" t="s">
        <v>547</v>
      </c>
      <c r="B357" s="25" t="s">
        <v>743</v>
      </c>
      <c r="C357" s="116">
        <v>5.4918000000000002E-2</v>
      </c>
      <c r="D357" s="118">
        <v>3.0984330000000001E-2</v>
      </c>
      <c r="E357" s="23">
        <f t="shared" si="17"/>
        <v>0.7724443291173313</v>
      </c>
      <c r="F357" s="24">
        <f t="shared" si="16"/>
        <v>1.9597311213464307E-6</v>
      </c>
      <c r="G357" s="115"/>
    </row>
    <row r="358" spans="1:7" x14ac:dyDescent="0.15">
      <c r="A358" s="25" t="s">
        <v>349</v>
      </c>
      <c r="B358" s="25" t="s">
        <v>1123</v>
      </c>
      <c r="C358" s="116">
        <v>2.0769715799999999</v>
      </c>
      <c r="D358" s="118">
        <v>27.934699137999999</v>
      </c>
      <c r="E358" s="23">
        <f t="shared" si="17"/>
        <v>-0.9256490442320654</v>
      </c>
      <c r="F358" s="24">
        <f t="shared" si="16"/>
        <v>7.411606109978637E-5</v>
      </c>
      <c r="G358" s="115"/>
    </row>
    <row r="359" spans="1:7" x14ac:dyDescent="0.15">
      <c r="A359" s="25" t="s">
        <v>1457</v>
      </c>
      <c r="B359" s="25" t="s">
        <v>1458</v>
      </c>
      <c r="C359" s="116">
        <v>24.460938748</v>
      </c>
      <c r="D359" s="118">
        <v>6.5744717019999994</v>
      </c>
      <c r="E359" s="23">
        <f t="shared" si="17"/>
        <v>2.7205938144898876</v>
      </c>
      <c r="F359" s="24">
        <f t="shared" si="16"/>
        <v>8.7288071163925114E-4</v>
      </c>
      <c r="G359" s="115"/>
    </row>
    <row r="360" spans="1:7" x14ac:dyDescent="0.15">
      <c r="A360" s="25" t="s">
        <v>1459</v>
      </c>
      <c r="B360" s="25" t="s">
        <v>1460</v>
      </c>
      <c r="C360" s="116">
        <v>3.5028870000000004E-2</v>
      </c>
      <c r="D360" s="118">
        <v>3.8787128499999999</v>
      </c>
      <c r="E360" s="23">
        <f t="shared" si="17"/>
        <v>-0.99096894476217801</v>
      </c>
      <c r="F360" s="24">
        <f t="shared" si="16"/>
        <v>1.2499939306711524E-6</v>
      </c>
      <c r="G360" s="115"/>
    </row>
    <row r="361" spans="1:7" x14ac:dyDescent="0.15">
      <c r="A361" s="25" t="s">
        <v>1461</v>
      </c>
      <c r="B361" s="25" t="s">
        <v>1462</v>
      </c>
      <c r="C361" s="116">
        <v>4.1589102000000002</v>
      </c>
      <c r="D361" s="118">
        <v>10.394902148</v>
      </c>
      <c r="E361" s="23">
        <f t="shared" si="17"/>
        <v>-0.59990867246401325</v>
      </c>
      <c r="F361" s="24">
        <f t="shared" si="16"/>
        <v>1.4840936942031954E-4</v>
      </c>
      <c r="G361" s="115"/>
    </row>
    <row r="362" spans="1:7" x14ac:dyDescent="0.15">
      <c r="A362" s="25" t="s">
        <v>1463</v>
      </c>
      <c r="B362" s="25" t="s">
        <v>1464</v>
      </c>
      <c r="C362" s="116">
        <v>15.408444101000001</v>
      </c>
      <c r="D362" s="118">
        <v>8.0139168200000004</v>
      </c>
      <c r="E362" s="23">
        <f t="shared" si="17"/>
        <v>0.92271076017981435</v>
      </c>
      <c r="F362" s="24">
        <f t="shared" si="16"/>
        <v>5.4984535919473622E-4</v>
      </c>
      <c r="G362" s="115"/>
    </row>
    <row r="363" spans="1:7" x14ac:dyDescent="0.15">
      <c r="A363" s="25" t="s">
        <v>544</v>
      </c>
      <c r="B363" s="25" t="s">
        <v>739</v>
      </c>
      <c r="C363" s="116">
        <v>1.51274098</v>
      </c>
      <c r="D363" s="118">
        <v>0.30818047999999998</v>
      </c>
      <c r="E363" s="23">
        <f t="shared" si="17"/>
        <v>3.9086203642748565</v>
      </c>
      <c r="F363" s="24">
        <f t="shared" si="16"/>
        <v>5.3981674078482435E-5</v>
      </c>
      <c r="G363" s="115"/>
    </row>
    <row r="364" spans="1:7" x14ac:dyDescent="0.15">
      <c r="A364" s="25" t="s">
        <v>1465</v>
      </c>
      <c r="B364" s="25" t="s">
        <v>1466</v>
      </c>
      <c r="C364" s="116">
        <v>104.386995031</v>
      </c>
      <c r="D364" s="118">
        <v>57.656210860000002</v>
      </c>
      <c r="E364" s="23">
        <f t="shared" si="17"/>
        <v>0.81050737594378219</v>
      </c>
      <c r="F364" s="24">
        <f t="shared" si="16"/>
        <v>3.7250162574399268E-3</v>
      </c>
      <c r="G364" s="115"/>
    </row>
    <row r="365" spans="1:7" x14ac:dyDescent="0.15">
      <c r="A365" s="25" t="s">
        <v>546</v>
      </c>
      <c r="B365" s="25" t="s">
        <v>741</v>
      </c>
      <c r="C365" s="116">
        <v>2.4217260999999999</v>
      </c>
      <c r="D365" s="118">
        <v>0.52811178000000003</v>
      </c>
      <c r="E365" s="23">
        <f t="shared" si="17"/>
        <v>3.5856316630543628</v>
      </c>
      <c r="F365" s="24">
        <f t="shared" si="16"/>
        <v>8.6418514977728943E-5</v>
      </c>
      <c r="G365" s="115"/>
    </row>
    <row r="366" spans="1:7" x14ac:dyDescent="0.15">
      <c r="A366" s="25" t="s">
        <v>1467</v>
      </c>
      <c r="B366" s="25" t="s">
        <v>1468</v>
      </c>
      <c r="C366" s="116">
        <v>15.149834687</v>
      </c>
      <c r="D366" s="118">
        <v>30.684570401000002</v>
      </c>
      <c r="E366" s="23">
        <f t="shared" si="17"/>
        <v>-0.50627189857915456</v>
      </c>
      <c r="F366" s="24">
        <f t="shared" si="16"/>
        <v>5.406169656463739E-4</v>
      </c>
      <c r="G366" s="115"/>
    </row>
    <row r="367" spans="1:7" x14ac:dyDescent="0.15">
      <c r="A367" s="25" t="s">
        <v>1469</v>
      </c>
      <c r="B367" s="25" t="s">
        <v>1470</v>
      </c>
      <c r="C367" s="116">
        <v>7.1931408380000006</v>
      </c>
      <c r="D367" s="118">
        <v>8.099012192</v>
      </c>
      <c r="E367" s="23">
        <f t="shared" si="17"/>
        <v>-0.11184960986906478</v>
      </c>
      <c r="F367" s="24">
        <f t="shared" si="16"/>
        <v>2.5668491133064834E-4</v>
      </c>
      <c r="G367" s="115"/>
    </row>
    <row r="368" spans="1:7" x14ac:dyDescent="0.15">
      <c r="A368" s="25" t="s">
        <v>1471</v>
      </c>
      <c r="B368" s="25" t="s">
        <v>1472</v>
      </c>
      <c r="C368" s="116">
        <v>44.391153340999999</v>
      </c>
      <c r="D368" s="118">
        <v>39.930228016999997</v>
      </c>
      <c r="E368" s="23">
        <f t="shared" si="17"/>
        <v>0.11171800276474242</v>
      </c>
      <c r="F368" s="24">
        <f t="shared" si="16"/>
        <v>1.5840839927677498E-3</v>
      </c>
      <c r="G368" s="115"/>
    </row>
    <row r="369" spans="1:7" x14ac:dyDescent="0.15">
      <c r="A369" s="25" t="s">
        <v>1473</v>
      </c>
      <c r="B369" s="25" t="s">
        <v>1474</v>
      </c>
      <c r="C369" s="116">
        <v>4.7418373899999997</v>
      </c>
      <c r="D369" s="118">
        <v>6.3209671700000003</v>
      </c>
      <c r="E369" s="23">
        <f t="shared" si="17"/>
        <v>-0.24982407557734565</v>
      </c>
      <c r="F369" s="24">
        <f t="shared" si="16"/>
        <v>1.6921093822694073E-4</v>
      </c>
      <c r="G369" s="115"/>
    </row>
    <row r="370" spans="1:7" x14ac:dyDescent="0.15">
      <c r="A370" s="25" t="s">
        <v>1475</v>
      </c>
      <c r="B370" s="25" t="s">
        <v>1476</v>
      </c>
      <c r="C370" s="116">
        <v>10.727795725</v>
      </c>
      <c r="D370" s="118">
        <v>23.565484600000001</v>
      </c>
      <c r="E370" s="23">
        <f t="shared" si="17"/>
        <v>-0.54476659796760551</v>
      </c>
      <c r="F370" s="24">
        <f t="shared" si="16"/>
        <v>3.8281793120160414E-4</v>
      </c>
      <c r="G370" s="115"/>
    </row>
    <row r="371" spans="1:7" x14ac:dyDescent="0.15">
      <c r="A371" s="25" t="s">
        <v>1489</v>
      </c>
      <c r="B371" s="25" t="s">
        <v>1490</v>
      </c>
      <c r="C371" s="116">
        <v>19.536138414</v>
      </c>
      <c r="D371" s="118">
        <v>54.951084766000001</v>
      </c>
      <c r="E371" s="23">
        <f t="shared" si="17"/>
        <v>-0.64448129646227414</v>
      </c>
      <c r="F371" s="24">
        <f t="shared" si="16"/>
        <v>6.9714079975321933E-4</v>
      </c>
      <c r="G371" s="115"/>
    </row>
    <row r="372" spans="1:7" x14ac:dyDescent="0.15">
      <c r="A372" s="25" t="s">
        <v>530</v>
      </c>
      <c r="B372" s="25" t="s">
        <v>531</v>
      </c>
      <c r="C372" s="116">
        <v>0.54450544999999995</v>
      </c>
      <c r="D372" s="118">
        <v>0.22336418</v>
      </c>
      <c r="E372" s="23">
        <f t="shared" si="17"/>
        <v>1.4377474042615068</v>
      </c>
      <c r="F372" s="24">
        <f t="shared" si="16"/>
        <v>1.9430501404052272E-5</v>
      </c>
      <c r="G372" s="115"/>
    </row>
    <row r="373" spans="1:7" x14ac:dyDescent="0.15">
      <c r="A373" s="25" t="s">
        <v>1491</v>
      </c>
      <c r="B373" s="25" t="s">
        <v>1492</v>
      </c>
      <c r="C373" s="116">
        <v>14.489817330999999</v>
      </c>
      <c r="D373" s="118">
        <v>18.594361911</v>
      </c>
      <c r="E373" s="23">
        <f t="shared" si="17"/>
        <v>-0.2207413515799026</v>
      </c>
      <c r="F373" s="24">
        <f t="shared" si="16"/>
        <v>5.1706445912425025E-4</v>
      </c>
      <c r="G373" s="115"/>
    </row>
    <row r="374" spans="1:7" x14ac:dyDescent="0.15">
      <c r="A374" s="25" t="s">
        <v>548</v>
      </c>
      <c r="B374" s="25" t="s">
        <v>744</v>
      </c>
      <c r="C374" s="116">
        <v>1.06766651</v>
      </c>
      <c r="D374" s="118">
        <v>4.5748824599999995</v>
      </c>
      <c r="E374" s="23">
        <f t="shared" si="17"/>
        <v>-0.76662427519503962</v>
      </c>
      <c r="F374" s="24">
        <f t="shared" si="16"/>
        <v>3.8099335133586988E-5</v>
      </c>
      <c r="G374" s="115"/>
    </row>
    <row r="375" spans="1:7" x14ac:dyDescent="0.15">
      <c r="A375" s="25" t="s">
        <v>1493</v>
      </c>
      <c r="B375" s="25" t="s">
        <v>1494</v>
      </c>
      <c r="C375" s="116">
        <v>2.8942802099999998</v>
      </c>
      <c r="D375" s="118">
        <v>3.21757735</v>
      </c>
      <c r="E375" s="23">
        <f t="shared" si="17"/>
        <v>-0.10047843605065165</v>
      </c>
      <c r="F375" s="24">
        <f t="shared" si="16"/>
        <v>1.0328145601504211E-4</v>
      </c>
      <c r="G375" s="115"/>
    </row>
    <row r="376" spans="1:7" x14ac:dyDescent="0.15">
      <c r="A376" s="25" t="s">
        <v>1495</v>
      </c>
      <c r="B376" s="25" t="s">
        <v>1496</v>
      </c>
      <c r="C376" s="116">
        <v>1.7771923949999999</v>
      </c>
      <c r="D376" s="118">
        <v>2.8108276329999997</v>
      </c>
      <c r="E376" s="23">
        <f t="shared" si="17"/>
        <v>-0.36773341270193782</v>
      </c>
      <c r="F376" s="24">
        <f t="shared" si="16"/>
        <v>6.3418537548739918E-5</v>
      </c>
      <c r="G376" s="115"/>
    </row>
    <row r="377" spans="1:7" x14ac:dyDescent="0.15">
      <c r="A377" s="25" t="s">
        <v>1497</v>
      </c>
      <c r="B377" s="25" t="s">
        <v>1498</v>
      </c>
      <c r="C377" s="116">
        <v>3.458674185</v>
      </c>
      <c r="D377" s="118">
        <v>2.4550889849999997</v>
      </c>
      <c r="E377" s="23">
        <f t="shared" si="17"/>
        <v>0.40877752543050905</v>
      </c>
      <c r="F377" s="24">
        <f t="shared" si="16"/>
        <v>1.2342167302053977E-4</v>
      </c>
      <c r="G377" s="115"/>
    </row>
    <row r="378" spans="1:7" x14ac:dyDescent="0.15">
      <c r="A378" s="25" t="s">
        <v>1499</v>
      </c>
      <c r="B378" s="25" t="s">
        <v>1500</v>
      </c>
      <c r="C378" s="116">
        <v>9.4328480700000004</v>
      </c>
      <c r="D378" s="118">
        <v>10.069580310000001</v>
      </c>
      <c r="E378" s="23">
        <f t="shared" si="17"/>
        <v>-6.3233245120222992E-2</v>
      </c>
      <c r="F378" s="24">
        <f t="shared" si="16"/>
        <v>3.3660814169692298E-4</v>
      </c>
      <c r="G378" s="115"/>
    </row>
    <row r="379" spans="1:7" x14ac:dyDescent="0.15">
      <c r="A379" s="25" t="s">
        <v>1501</v>
      </c>
      <c r="B379" s="25" t="s">
        <v>1502</v>
      </c>
      <c r="C379" s="116">
        <v>2.9700150040000004</v>
      </c>
      <c r="D379" s="118">
        <v>2.586913075</v>
      </c>
      <c r="E379" s="23">
        <f t="shared" si="17"/>
        <v>0.14809230843599197</v>
      </c>
      <c r="F379" s="24">
        <f t="shared" si="16"/>
        <v>1.0598402771777276E-4</v>
      </c>
      <c r="G379" s="115"/>
    </row>
    <row r="380" spans="1:7" x14ac:dyDescent="0.15">
      <c r="A380" s="25" t="s">
        <v>1503</v>
      </c>
      <c r="B380" s="25" t="s">
        <v>1504</v>
      </c>
      <c r="C380" s="116">
        <v>0.19478938000000001</v>
      </c>
      <c r="D380" s="118">
        <v>0</v>
      </c>
      <c r="E380" s="23" t="str">
        <f t="shared" si="17"/>
        <v/>
      </c>
      <c r="F380" s="24">
        <f t="shared" si="16"/>
        <v>6.9509962142426166E-6</v>
      </c>
      <c r="G380" s="115"/>
    </row>
    <row r="381" spans="1:7" x14ac:dyDescent="0.15">
      <c r="A381" s="25" t="s">
        <v>1505</v>
      </c>
      <c r="B381" s="25" t="s">
        <v>1506</v>
      </c>
      <c r="C381" s="116">
        <v>35.417996534000004</v>
      </c>
      <c r="D381" s="118">
        <v>24.086721497000003</v>
      </c>
      <c r="E381" s="23">
        <f t="shared" si="17"/>
        <v>0.47043658633290164</v>
      </c>
      <c r="F381" s="24">
        <f t="shared" si="16"/>
        <v>1.2638797855606509E-3</v>
      </c>
      <c r="G381" s="115"/>
    </row>
    <row r="382" spans="1:7" x14ac:dyDescent="0.15">
      <c r="A382" s="25" t="s">
        <v>457</v>
      </c>
      <c r="B382" s="25" t="s">
        <v>1508</v>
      </c>
      <c r="C382" s="116">
        <v>4.9577800000000002E-3</v>
      </c>
      <c r="D382" s="118">
        <v>0.13434464999999998</v>
      </c>
      <c r="E382" s="23">
        <f t="shared" si="17"/>
        <v>-0.96309655799468008</v>
      </c>
      <c r="F382" s="24">
        <f t="shared" si="16"/>
        <v>1.7691678063274168E-7</v>
      </c>
      <c r="G382" s="115"/>
    </row>
    <row r="383" spans="1:7" x14ac:dyDescent="0.15">
      <c r="A383" s="25" t="s">
        <v>369</v>
      </c>
      <c r="B383" s="25" t="s">
        <v>1509</v>
      </c>
      <c r="C383" s="116">
        <v>30.470214679000001</v>
      </c>
      <c r="D383" s="118">
        <v>41.547893129000002</v>
      </c>
      <c r="E383" s="23">
        <f t="shared" si="17"/>
        <v>-0.26662431270835962</v>
      </c>
      <c r="F383" s="24">
        <f t="shared" si="16"/>
        <v>1.0873197855082695E-3</v>
      </c>
      <c r="G383" s="115"/>
    </row>
    <row r="384" spans="1:7" x14ac:dyDescent="0.15">
      <c r="A384" s="25" t="s">
        <v>1510</v>
      </c>
      <c r="B384" s="25" t="s">
        <v>1511</v>
      </c>
      <c r="C384" s="116">
        <v>65.434154903999996</v>
      </c>
      <c r="D384" s="118">
        <v>51.709284691000001</v>
      </c>
      <c r="E384" s="23">
        <f t="shared" si="17"/>
        <v>0.26542371055828595</v>
      </c>
      <c r="F384" s="24">
        <f t="shared" si="16"/>
        <v>2.3349967180955598E-3</v>
      </c>
      <c r="G384" s="115"/>
    </row>
    <row r="385" spans="1:7" x14ac:dyDescent="0.15">
      <c r="A385" s="25" t="s">
        <v>1512</v>
      </c>
      <c r="B385" s="25" t="s">
        <v>1513</v>
      </c>
      <c r="C385" s="116">
        <v>140.92776721799999</v>
      </c>
      <c r="D385" s="118">
        <v>100.458722763</v>
      </c>
      <c r="E385" s="23">
        <f t="shared" si="17"/>
        <v>0.40284251423814799</v>
      </c>
      <c r="F385" s="24">
        <f t="shared" si="16"/>
        <v>5.0289619301318303E-3</v>
      </c>
      <c r="G385" s="115"/>
    </row>
    <row r="386" spans="1:7" x14ac:dyDescent="0.15">
      <c r="A386" s="25" t="s">
        <v>890</v>
      </c>
      <c r="B386" s="25" t="s">
        <v>742</v>
      </c>
      <c r="C386" s="116">
        <v>0.25578213999999999</v>
      </c>
      <c r="D386" s="118">
        <v>2.0846601799999998</v>
      </c>
      <c r="E386" s="23">
        <f t="shared" si="17"/>
        <v>-0.87730271703083995</v>
      </c>
      <c r="F386" s="24">
        <f t="shared" si="16"/>
        <v>9.1275031873445807E-6</v>
      </c>
      <c r="G386" s="115"/>
    </row>
    <row r="387" spans="1:7" x14ac:dyDescent="0.15">
      <c r="A387" s="25" t="s">
        <v>1514</v>
      </c>
      <c r="B387" s="25" t="s">
        <v>1515</v>
      </c>
      <c r="C387" s="116">
        <v>3.257509346</v>
      </c>
      <c r="D387" s="118">
        <v>3.7578654840000003</v>
      </c>
      <c r="E387" s="23">
        <f t="shared" si="17"/>
        <v>-0.13314902838603049</v>
      </c>
      <c r="F387" s="24">
        <f t="shared" si="16"/>
        <v>1.1624317060768888E-4</v>
      </c>
      <c r="G387" s="115"/>
    </row>
    <row r="388" spans="1:7" x14ac:dyDescent="0.15">
      <c r="A388" s="25" t="s">
        <v>345</v>
      </c>
      <c r="B388" s="25" t="s">
        <v>1516</v>
      </c>
      <c r="C388" s="116">
        <v>1.2721508500000001</v>
      </c>
      <c r="D388" s="118">
        <v>0.77608130000000008</v>
      </c>
      <c r="E388" s="23">
        <f t="shared" si="17"/>
        <v>0.63919791650694324</v>
      </c>
      <c r="F388" s="24">
        <f t="shared" si="16"/>
        <v>4.539629286922894E-5</v>
      </c>
      <c r="G388" s="115"/>
    </row>
    <row r="389" spans="1:7" x14ac:dyDescent="0.15">
      <c r="A389" s="25" t="s">
        <v>1517</v>
      </c>
      <c r="B389" s="25" t="s">
        <v>1518</v>
      </c>
      <c r="C389" s="116">
        <v>0.6591019669999999</v>
      </c>
      <c r="D389" s="118">
        <v>1.176993583</v>
      </c>
      <c r="E389" s="23">
        <f t="shared" si="17"/>
        <v>-0.44001226810426897</v>
      </c>
      <c r="F389" s="24">
        <f t="shared" si="16"/>
        <v>2.3519841160831567E-5</v>
      </c>
      <c r="G389" s="115"/>
    </row>
    <row r="390" spans="1:7" x14ac:dyDescent="0.15">
      <c r="A390" s="25" t="s">
        <v>1519</v>
      </c>
      <c r="B390" s="25" t="s">
        <v>1520</v>
      </c>
      <c r="C390" s="116">
        <v>1.188310915</v>
      </c>
      <c r="D390" s="118">
        <v>0.92460818</v>
      </c>
      <c r="E390" s="23">
        <f t="shared" si="17"/>
        <v>0.28520484752795494</v>
      </c>
      <c r="F390" s="24">
        <f t="shared" ref="F390:F453" si="18">C390/$C$1750</f>
        <v>4.2404491823466857E-5</v>
      </c>
      <c r="G390" s="115"/>
    </row>
    <row r="391" spans="1:7" x14ac:dyDescent="0.15">
      <c r="A391" s="25" t="s">
        <v>549</v>
      </c>
      <c r="B391" s="25" t="s">
        <v>786</v>
      </c>
      <c r="C391" s="116">
        <v>0.61286501000000004</v>
      </c>
      <c r="D391" s="118">
        <v>0.50051164999999997</v>
      </c>
      <c r="E391" s="23">
        <f t="shared" si="17"/>
        <v>0.22447701267293185</v>
      </c>
      <c r="F391" s="24">
        <f t="shared" si="18"/>
        <v>2.1869890259683373E-5</v>
      </c>
      <c r="G391" s="115"/>
    </row>
    <row r="392" spans="1:7" x14ac:dyDescent="0.15">
      <c r="A392" s="25" t="s">
        <v>1521</v>
      </c>
      <c r="B392" s="25" t="s">
        <v>1522</v>
      </c>
      <c r="C392" s="116">
        <v>10.31721082</v>
      </c>
      <c r="D392" s="118">
        <v>13.170561475</v>
      </c>
      <c r="E392" s="23">
        <f t="shared" si="17"/>
        <v>-0.21664609063297358</v>
      </c>
      <c r="F392" s="24">
        <f t="shared" si="18"/>
        <v>3.6816634126235709E-4</v>
      </c>
      <c r="G392" s="115"/>
    </row>
    <row r="393" spans="1:7" x14ac:dyDescent="0.15">
      <c r="A393" s="25" t="s">
        <v>1523</v>
      </c>
      <c r="B393" s="25" t="s">
        <v>1524</v>
      </c>
      <c r="C393" s="116">
        <v>42.479692068000006</v>
      </c>
      <c r="D393" s="118">
        <v>20.907176965000001</v>
      </c>
      <c r="E393" s="23">
        <f t="shared" si="17"/>
        <v>1.0318234326477373</v>
      </c>
      <c r="F393" s="24">
        <f t="shared" si="18"/>
        <v>1.515874113603422E-3</v>
      </c>
      <c r="G393" s="115"/>
    </row>
    <row r="394" spans="1:7" x14ac:dyDescent="0.15">
      <c r="A394" s="25" t="s">
        <v>1526</v>
      </c>
      <c r="B394" s="25" t="s">
        <v>1527</v>
      </c>
      <c r="C394" s="116">
        <v>18.814036631</v>
      </c>
      <c r="D394" s="118">
        <v>28.949644168000003</v>
      </c>
      <c r="E394" s="23">
        <f t="shared" si="17"/>
        <v>-0.35011164483339574</v>
      </c>
      <c r="F394" s="24">
        <f t="shared" si="18"/>
        <v>6.7137283047311361E-4</v>
      </c>
      <c r="G394" s="115"/>
    </row>
    <row r="395" spans="1:7" x14ac:dyDescent="0.15">
      <c r="A395" s="25" t="s">
        <v>1528</v>
      </c>
      <c r="B395" s="25" t="s">
        <v>1529</v>
      </c>
      <c r="C395" s="116">
        <v>32.139328614999997</v>
      </c>
      <c r="D395" s="118">
        <v>52.676445884000003</v>
      </c>
      <c r="E395" s="23">
        <f t="shared" si="17"/>
        <v>-0.3898728724831827</v>
      </c>
      <c r="F395" s="24">
        <f t="shared" si="18"/>
        <v>1.1468815780981713E-3</v>
      </c>
      <c r="G395" s="115"/>
    </row>
    <row r="396" spans="1:7" x14ac:dyDescent="0.15">
      <c r="A396" s="25" t="s">
        <v>1530</v>
      </c>
      <c r="B396" s="25" t="s">
        <v>1531</v>
      </c>
      <c r="C396" s="116">
        <v>8.1419079129999989</v>
      </c>
      <c r="D396" s="118">
        <v>20.026269454000001</v>
      </c>
      <c r="E396" s="23">
        <f t="shared" si="17"/>
        <v>-0.5934386116344923</v>
      </c>
      <c r="F396" s="24">
        <f t="shared" si="18"/>
        <v>2.9054135846612886E-4</v>
      </c>
      <c r="G396" s="115"/>
    </row>
    <row r="397" spans="1:7" x14ac:dyDescent="0.15">
      <c r="A397" s="25" t="s">
        <v>1532</v>
      </c>
      <c r="B397" s="25" t="s">
        <v>1533</v>
      </c>
      <c r="C397" s="116">
        <v>1.39830426</v>
      </c>
      <c r="D397" s="118">
        <v>0.48514245</v>
      </c>
      <c r="E397" s="23">
        <f t="shared" si="17"/>
        <v>1.8822550160267362</v>
      </c>
      <c r="F397" s="24">
        <f t="shared" si="18"/>
        <v>4.9898036626120596E-5</v>
      </c>
      <c r="G397" s="115"/>
    </row>
    <row r="398" spans="1:7" x14ac:dyDescent="0.15">
      <c r="A398" s="25" t="s">
        <v>1534</v>
      </c>
      <c r="B398" s="25" t="s">
        <v>1535</v>
      </c>
      <c r="C398" s="116">
        <v>247.368045782</v>
      </c>
      <c r="D398" s="118">
        <v>277.25964720499996</v>
      </c>
      <c r="E398" s="23">
        <f t="shared" si="17"/>
        <v>-0.1078108614951051</v>
      </c>
      <c r="F398" s="24">
        <f t="shared" si="18"/>
        <v>8.8272489483527082E-3</v>
      </c>
      <c r="G398" s="115"/>
    </row>
    <row r="399" spans="1:7" x14ac:dyDescent="0.15">
      <c r="A399" s="25" t="s">
        <v>1536</v>
      </c>
      <c r="B399" s="25" t="s">
        <v>1537</v>
      </c>
      <c r="C399" s="116">
        <v>5.0854053700000001</v>
      </c>
      <c r="D399" s="118">
        <v>2.5526575299999998</v>
      </c>
      <c r="E399" s="23">
        <f t="shared" si="17"/>
        <v>0.99220040692258493</v>
      </c>
      <c r="F399" s="24">
        <f t="shared" si="18"/>
        <v>1.8147105080759061E-4</v>
      </c>
      <c r="G399" s="115"/>
    </row>
    <row r="400" spans="1:7" x14ac:dyDescent="0.15">
      <c r="A400" s="25" t="s">
        <v>1666</v>
      </c>
      <c r="B400" s="25" t="s">
        <v>1667</v>
      </c>
      <c r="C400" s="116">
        <v>4.0492614979999999</v>
      </c>
      <c r="D400" s="118">
        <v>1.665299554</v>
      </c>
      <c r="E400" s="23">
        <f t="shared" si="17"/>
        <v>1.4315514216489125</v>
      </c>
      <c r="F400" s="24">
        <f t="shared" si="18"/>
        <v>1.4449659084636126E-4</v>
      </c>
      <c r="G400" s="115"/>
    </row>
    <row r="401" spans="1:7" x14ac:dyDescent="0.15">
      <c r="A401" s="25" t="s">
        <v>346</v>
      </c>
      <c r="B401" s="25" t="s">
        <v>1668</v>
      </c>
      <c r="C401" s="116">
        <v>95.136184055999991</v>
      </c>
      <c r="D401" s="118">
        <v>199.14700282300001</v>
      </c>
      <c r="E401" s="23">
        <f t="shared" ref="E401:E464" si="19">IF(ISERROR(C401/D401-1),"",((C401/D401-1)))</f>
        <v>-0.52228161756189651</v>
      </c>
      <c r="F401" s="24">
        <f t="shared" si="18"/>
        <v>3.3949040507790756E-3</v>
      </c>
      <c r="G401" s="115"/>
    </row>
    <row r="402" spans="1:7" x14ac:dyDescent="0.15">
      <c r="A402" s="25" t="s">
        <v>1669</v>
      </c>
      <c r="B402" s="25" t="s">
        <v>1670</v>
      </c>
      <c r="C402" s="116">
        <v>0.71594983999999995</v>
      </c>
      <c r="D402" s="118">
        <v>0.74926826000000002</v>
      </c>
      <c r="E402" s="23">
        <f t="shared" si="19"/>
        <v>-4.4467945299057621E-2</v>
      </c>
      <c r="F402" s="24">
        <f t="shared" si="18"/>
        <v>2.5548439177883344E-5</v>
      </c>
      <c r="G402" s="115"/>
    </row>
    <row r="403" spans="1:7" x14ac:dyDescent="0.15">
      <c r="A403" s="25" t="s">
        <v>1671</v>
      </c>
      <c r="B403" s="25" t="s">
        <v>1672</v>
      </c>
      <c r="C403" s="116">
        <v>2.1228367000000001</v>
      </c>
      <c r="D403" s="118">
        <v>12.7534738</v>
      </c>
      <c r="E403" s="23">
        <f t="shared" si="19"/>
        <v>-0.83354835448832776</v>
      </c>
      <c r="F403" s="24">
        <f t="shared" si="18"/>
        <v>7.5752743117490749E-5</v>
      </c>
      <c r="G403" s="115"/>
    </row>
    <row r="404" spans="1:7" x14ac:dyDescent="0.15">
      <c r="A404" s="25" t="s">
        <v>1673</v>
      </c>
      <c r="B404" s="25" t="s">
        <v>1674</v>
      </c>
      <c r="C404" s="116">
        <v>43.499790038</v>
      </c>
      <c r="D404" s="118">
        <v>61.519903970999998</v>
      </c>
      <c r="E404" s="23">
        <f t="shared" si="19"/>
        <v>-0.29291518305188735</v>
      </c>
      <c r="F404" s="24">
        <f t="shared" si="18"/>
        <v>1.5522759807258828E-3</v>
      </c>
      <c r="G404" s="115"/>
    </row>
    <row r="405" spans="1:7" x14ac:dyDescent="0.15">
      <c r="A405" s="25" t="s">
        <v>1675</v>
      </c>
      <c r="B405" s="25" t="s">
        <v>1676</v>
      </c>
      <c r="C405" s="116">
        <v>32.353575233000001</v>
      </c>
      <c r="D405" s="118">
        <v>16.796750600999999</v>
      </c>
      <c r="E405" s="23">
        <f t="shared" si="19"/>
        <v>0.92618060490067777</v>
      </c>
      <c r="F405" s="24">
        <f t="shared" si="18"/>
        <v>1.1545268995763356E-3</v>
      </c>
      <c r="G405" s="115"/>
    </row>
    <row r="406" spans="1:7" x14ac:dyDescent="0.15">
      <c r="A406" s="25" t="s">
        <v>1677</v>
      </c>
      <c r="B406" s="25" t="s">
        <v>1678</v>
      </c>
      <c r="C406" s="116">
        <v>2.20336087</v>
      </c>
      <c r="D406" s="118">
        <v>13.234262685000001</v>
      </c>
      <c r="E406" s="23">
        <f t="shared" si="19"/>
        <v>-0.83351087080224451</v>
      </c>
      <c r="F406" s="24">
        <f t="shared" si="18"/>
        <v>7.8626222158417045E-5</v>
      </c>
      <c r="G406" s="115"/>
    </row>
    <row r="407" spans="1:7" x14ac:dyDescent="0.15">
      <c r="A407" s="25" t="s">
        <v>1679</v>
      </c>
      <c r="B407" s="25" t="s">
        <v>1680</v>
      </c>
      <c r="C407" s="116">
        <v>4.4867772589999992</v>
      </c>
      <c r="D407" s="118">
        <v>9.3834806050000008</v>
      </c>
      <c r="E407" s="23">
        <f t="shared" si="19"/>
        <v>-0.521842965539971</v>
      </c>
      <c r="F407" s="24">
        <f t="shared" si="18"/>
        <v>1.6010919969794481E-4</v>
      </c>
      <c r="G407" s="115"/>
    </row>
    <row r="408" spans="1:7" x14ac:dyDescent="0.15">
      <c r="A408" s="25" t="s">
        <v>319</v>
      </c>
      <c r="B408" s="25" t="s">
        <v>1681</v>
      </c>
      <c r="C408" s="116">
        <v>3.8771547499999999</v>
      </c>
      <c r="D408" s="118">
        <v>10.371998099999999</v>
      </c>
      <c r="E408" s="23">
        <f t="shared" si="19"/>
        <v>-0.62619017930595255</v>
      </c>
      <c r="F408" s="24">
        <f t="shared" si="18"/>
        <v>1.3835501704088167E-4</v>
      </c>
      <c r="G408" s="115"/>
    </row>
    <row r="409" spans="1:7" x14ac:dyDescent="0.15">
      <c r="A409" s="25" t="s">
        <v>1682</v>
      </c>
      <c r="B409" s="25" t="s">
        <v>1683</v>
      </c>
      <c r="C409" s="116">
        <v>2.64544596</v>
      </c>
      <c r="D409" s="118">
        <v>5.5499832300000005</v>
      </c>
      <c r="E409" s="23">
        <f t="shared" si="19"/>
        <v>-0.52334162998903344</v>
      </c>
      <c r="F409" s="24">
        <f t="shared" si="18"/>
        <v>9.4401886041956825E-5</v>
      </c>
      <c r="G409" s="115"/>
    </row>
    <row r="410" spans="1:7" x14ac:dyDescent="0.15">
      <c r="A410" s="25" t="s">
        <v>1684</v>
      </c>
      <c r="B410" s="25" t="s">
        <v>1685</v>
      </c>
      <c r="C410" s="116">
        <v>7.9324336749999995</v>
      </c>
      <c r="D410" s="118">
        <v>5.7708003949999993</v>
      </c>
      <c r="E410" s="23">
        <f t="shared" si="19"/>
        <v>0.37458119013662405</v>
      </c>
      <c r="F410" s="24">
        <f t="shared" si="18"/>
        <v>2.8306633782938085E-4</v>
      </c>
      <c r="G410" s="115"/>
    </row>
    <row r="411" spans="1:7" x14ac:dyDescent="0.15">
      <c r="A411" s="25" t="s">
        <v>1686</v>
      </c>
      <c r="B411" s="25" t="s">
        <v>1687</v>
      </c>
      <c r="C411" s="116">
        <v>0.40366189000000002</v>
      </c>
      <c r="D411" s="118">
        <v>5.8646166399999995</v>
      </c>
      <c r="E411" s="23">
        <f t="shared" si="19"/>
        <v>-0.93116994429835398</v>
      </c>
      <c r="F411" s="24">
        <f t="shared" si="18"/>
        <v>1.4404544381341629E-5</v>
      </c>
      <c r="G411" s="115"/>
    </row>
    <row r="412" spans="1:7" x14ac:dyDescent="0.15">
      <c r="A412" s="25" t="s">
        <v>1688</v>
      </c>
      <c r="B412" s="25" t="s">
        <v>1689</v>
      </c>
      <c r="C412" s="116">
        <v>1.8693271100000002</v>
      </c>
      <c r="D412" s="118">
        <v>0.64199767500000005</v>
      </c>
      <c r="E412" s="23">
        <f t="shared" si="19"/>
        <v>1.9117350152397359</v>
      </c>
      <c r="F412" s="24">
        <f t="shared" si="18"/>
        <v>6.6706335144098164E-5</v>
      </c>
      <c r="G412" s="115"/>
    </row>
    <row r="413" spans="1:7" x14ac:dyDescent="0.15">
      <c r="A413" s="25" t="s">
        <v>1690</v>
      </c>
      <c r="B413" s="25" t="s">
        <v>1691</v>
      </c>
      <c r="C413" s="116">
        <v>1.14134658</v>
      </c>
      <c r="D413" s="118">
        <v>4.6193610000000003E-2</v>
      </c>
      <c r="E413" s="23">
        <f t="shared" si="19"/>
        <v>23.707888818388515</v>
      </c>
      <c r="F413" s="24">
        <f t="shared" si="18"/>
        <v>4.072858467293626E-5</v>
      </c>
      <c r="G413" s="115"/>
    </row>
    <row r="414" spans="1:7" x14ac:dyDescent="0.15">
      <c r="A414" s="25" t="s">
        <v>1692</v>
      </c>
      <c r="B414" s="25" t="s">
        <v>1693</v>
      </c>
      <c r="C414" s="116">
        <v>14.114795585000001</v>
      </c>
      <c r="D414" s="118">
        <v>2.6742227659999998</v>
      </c>
      <c r="E414" s="23">
        <f t="shared" si="19"/>
        <v>4.2780926721794286</v>
      </c>
      <c r="F414" s="24">
        <f t="shared" si="18"/>
        <v>5.0368192904635457E-4</v>
      </c>
      <c r="G414" s="115"/>
    </row>
    <row r="415" spans="1:7" x14ac:dyDescent="0.15">
      <c r="A415" s="25" t="s">
        <v>1694</v>
      </c>
      <c r="B415" s="25" t="s">
        <v>1695</v>
      </c>
      <c r="C415" s="116">
        <v>2.8469232400000002</v>
      </c>
      <c r="D415" s="118">
        <v>3.265672E-2</v>
      </c>
      <c r="E415" s="23">
        <f t="shared" si="19"/>
        <v>86.17725601346369</v>
      </c>
      <c r="F415" s="24">
        <f t="shared" si="18"/>
        <v>1.0159153781114414E-4</v>
      </c>
      <c r="G415" s="115"/>
    </row>
    <row r="416" spans="1:7" x14ac:dyDescent="0.15">
      <c r="A416" s="25" t="s">
        <v>1696</v>
      </c>
      <c r="B416" s="25" t="s">
        <v>1697</v>
      </c>
      <c r="C416" s="116">
        <v>2.4607058300000002</v>
      </c>
      <c r="D416" s="118">
        <v>2.2637487699999999</v>
      </c>
      <c r="E416" s="23">
        <f t="shared" si="19"/>
        <v>8.7004822536027371E-2</v>
      </c>
      <c r="F416" s="24">
        <f t="shared" si="18"/>
        <v>8.7809494073520512E-5</v>
      </c>
      <c r="G416" s="115"/>
    </row>
    <row r="417" spans="1:7" x14ac:dyDescent="0.15">
      <c r="A417" s="25" t="s">
        <v>1698</v>
      </c>
      <c r="B417" s="25" t="s">
        <v>1699</v>
      </c>
      <c r="C417" s="116">
        <v>3.59667161</v>
      </c>
      <c r="D417" s="118">
        <v>5.1900599999999998E-2</v>
      </c>
      <c r="E417" s="23">
        <f t="shared" si="19"/>
        <v>68.299229874028441</v>
      </c>
      <c r="F417" s="24">
        <f t="shared" si="18"/>
        <v>1.2834606663352947E-4</v>
      </c>
      <c r="G417" s="115"/>
    </row>
    <row r="418" spans="1:7" x14ac:dyDescent="0.15">
      <c r="A418" s="25" t="s">
        <v>1700</v>
      </c>
      <c r="B418" s="25" t="s">
        <v>1701</v>
      </c>
      <c r="C418" s="116">
        <v>5.8168601500000001</v>
      </c>
      <c r="D418" s="118">
        <v>2.9333217599999997</v>
      </c>
      <c r="E418" s="23">
        <f t="shared" si="19"/>
        <v>0.98302832962995534</v>
      </c>
      <c r="F418" s="24">
        <f t="shared" si="18"/>
        <v>2.0757277876970879E-4</v>
      </c>
      <c r="G418" s="115"/>
    </row>
    <row r="419" spans="1:7" x14ac:dyDescent="0.15">
      <c r="A419" s="25" t="s">
        <v>1702</v>
      </c>
      <c r="B419" s="25" t="s">
        <v>1703</v>
      </c>
      <c r="C419" s="116">
        <v>2.8265681300000001</v>
      </c>
      <c r="D419" s="118">
        <v>1.1377708</v>
      </c>
      <c r="E419" s="23">
        <f t="shared" si="19"/>
        <v>1.4843036312761764</v>
      </c>
      <c r="F419" s="24">
        <f t="shared" si="18"/>
        <v>1.0086517227442703E-4</v>
      </c>
      <c r="G419" s="115"/>
    </row>
    <row r="420" spans="1:7" x14ac:dyDescent="0.15">
      <c r="A420" s="25" t="s">
        <v>1704</v>
      </c>
      <c r="B420" s="25" t="s">
        <v>1705</v>
      </c>
      <c r="C420" s="116">
        <v>5.7410357000000003</v>
      </c>
      <c r="D420" s="118">
        <v>10.035913978</v>
      </c>
      <c r="E420" s="23">
        <f t="shared" si="19"/>
        <v>-0.42795088592976371</v>
      </c>
      <c r="F420" s="24">
        <f t="shared" si="18"/>
        <v>2.0486700772152829E-4</v>
      </c>
      <c r="G420" s="115"/>
    </row>
    <row r="421" spans="1:7" x14ac:dyDescent="0.15">
      <c r="A421" s="25" t="s">
        <v>1706</v>
      </c>
      <c r="B421" s="25" t="s">
        <v>1707</v>
      </c>
      <c r="C421" s="116">
        <v>1.4396410800000001</v>
      </c>
      <c r="D421" s="118">
        <v>0.99333416299999999</v>
      </c>
      <c r="E421" s="23">
        <f t="shared" si="19"/>
        <v>0.44930189016362276</v>
      </c>
      <c r="F421" s="24">
        <f t="shared" si="18"/>
        <v>5.1373127718503712E-5</v>
      </c>
      <c r="G421" s="115"/>
    </row>
    <row r="422" spans="1:7" x14ac:dyDescent="0.15">
      <c r="A422" s="25" t="s">
        <v>320</v>
      </c>
      <c r="B422" s="25" t="s">
        <v>1708</v>
      </c>
      <c r="C422" s="116">
        <v>15.54886716</v>
      </c>
      <c r="D422" s="118">
        <v>14.831020027000001</v>
      </c>
      <c r="E422" s="23">
        <f t="shared" si="19"/>
        <v>4.8401737149107227E-2</v>
      </c>
      <c r="F422" s="24">
        <f t="shared" si="18"/>
        <v>5.5485631077485512E-4</v>
      </c>
      <c r="G422" s="115"/>
    </row>
    <row r="423" spans="1:7" x14ac:dyDescent="0.15">
      <c r="A423" s="25" t="s">
        <v>1709</v>
      </c>
      <c r="B423" s="25" t="s">
        <v>1710</v>
      </c>
      <c r="C423" s="116">
        <v>10.247063172000001</v>
      </c>
      <c r="D423" s="118">
        <v>11.304243837</v>
      </c>
      <c r="E423" s="23">
        <f t="shared" si="19"/>
        <v>-9.3520688357741633E-2</v>
      </c>
      <c r="F423" s="24">
        <f t="shared" si="18"/>
        <v>3.6566314506302622E-4</v>
      </c>
      <c r="G423" s="115"/>
    </row>
    <row r="424" spans="1:7" x14ac:dyDescent="0.15">
      <c r="A424" s="25" t="s">
        <v>1711</v>
      </c>
      <c r="B424" s="25" t="s">
        <v>1712</v>
      </c>
      <c r="C424" s="116">
        <v>35.576990445</v>
      </c>
      <c r="D424" s="118">
        <v>80.942609569999988</v>
      </c>
      <c r="E424" s="23">
        <f t="shared" si="19"/>
        <v>-0.56046647576598507</v>
      </c>
      <c r="F424" s="24">
        <f t="shared" si="18"/>
        <v>1.2695534320061018E-3</v>
      </c>
      <c r="G424" s="115"/>
    </row>
    <row r="425" spans="1:7" x14ac:dyDescent="0.15">
      <c r="A425" s="25" t="s">
        <v>1207</v>
      </c>
      <c r="B425" s="25" t="s">
        <v>1037</v>
      </c>
      <c r="C425" s="116">
        <v>7.2526517400000001</v>
      </c>
      <c r="D425" s="118">
        <v>12.76297443</v>
      </c>
      <c r="E425" s="23">
        <f t="shared" si="19"/>
        <v>-0.43174282924579988</v>
      </c>
      <c r="F425" s="24">
        <f t="shared" si="18"/>
        <v>2.5880853867885469E-4</v>
      </c>
      <c r="G425" s="115"/>
    </row>
    <row r="426" spans="1:7" x14ac:dyDescent="0.15">
      <c r="A426" s="25" t="s">
        <v>1713</v>
      </c>
      <c r="B426" s="25" t="s">
        <v>1714</v>
      </c>
      <c r="C426" s="116">
        <v>1.14192173</v>
      </c>
      <c r="D426" s="118">
        <v>5.9564228099999994</v>
      </c>
      <c r="E426" s="23">
        <f t="shared" si="19"/>
        <v>-0.8082873284141493</v>
      </c>
      <c r="F426" s="24">
        <f t="shared" si="18"/>
        <v>4.0749108715225535E-5</v>
      </c>
      <c r="G426" s="115"/>
    </row>
    <row r="427" spans="1:7" x14ac:dyDescent="0.15">
      <c r="A427" s="25" t="s">
        <v>1715</v>
      </c>
      <c r="B427" s="25" t="s">
        <v>1716</v>
      </c>
      <c r="C427" s="116">
        <v>18.734448011000001</v>
      </c>
      <c r="D427" s="118">
        <v>18.789904236999998</v>
      </c>
      <c r="E427" s="23">
        <f t="shared" si="19"/>
        <v>-2.9513841742097036E-3</v>
      </c>
      <c r="F427" s="24">
        <f t="shared" si="18"/>
        <v>6.6853273623226342E-4</v>
      </c>
      <c r="G427" s="115"/>
    </row>
    <row r="428" spans="1:7" x14ac:dyDescent="0.15">
      <c r="A428" s="25" t="s">
        <v>1717</v>
      </c>
      <c r="B428" s="25" t="s">
        <v>1718</v>
      </c>
      <c r="C428" s="116">
        <v>1.7515126000000001</v>
      </c>
      <c r="D428" s="118">
        <v>1.31423607</v>
      </c>
      <c r="E428" s="23">
        <f t="shared" si="19"/>
        <v>0.33272297114779392</v>
      </c>
      <c r="F428" s="24">
        <f t="shared" si="18"/>
        <v>6.2502162344775893E-5</v>
      </c>
      <c r="G428" s="115"/>
    </row>
    <row r="429" spans="1:7" x14ac:dyDescent="0.15">
      <c r="A429" s="25" t="s">
        <v>1719</v>
      </c>
      <c r="B429" s="25" t="s">
        <v>1720</v>
      </c>
      <c r="C429" s="116">
        <v>6.2834838899999994</v>
      </c>
      <c r="D429" s="118">
        <v>48.343637262000001</v>
      </c>
      <c r="E429" s="23">
        <f t="shared" si="19"/>
        <v>-0.87002459380649322</v>
      </c>
      <c r="F429" s="24">
        <f t="shared" si="18"/>
        <v>2.2422409646585692E-4</v>
      </c>
      <c r="G429" s="115"/>
    </row>
    <row r="430" spans="1:7" x14ac:dyDescent="0.15">
      <c r="A430" s="25" t="s">
        <v>1721</v>
      </c>
      <c r="B430" s="25" t="s">
        <v>1722</v>
      </c>
      <c r="C430" s="116">
        <v>13.18172895</v>
      </c>
      <c r="D430" s="118">
        <v>44.120936590000007</v>
      </c>
      <c r="E430" s="23">
        <f t="shared" si="19"/>
        <v>-0.70123642042114687</v>
      </c>
      <c r="F430" s="24">
        <f t="shared" si="18"/>
        <v>4.7038574704956861E-4</v>
      </c>
      <c r="G430" s="115"/>
    </row>
    <row r="431" spans="1:7" x14ac:dyDescent="0.15">
      <c r="A431" s="25" t="s">
        <v>1723</v>
      </c>
      <c r="B431" s="25" t="s">
        <v>1724</v>
      </c>
      <c r="C431" s="116">
        <v>5.6249466100000003</v>
      </c>
      <c r="D431" s="118">
        <v>17.014432530000001</v>
      </c>
      <c r="E431" s="23">
        <f t="shared" si="19"/>
        <v>-0.6694014566702684</v>
      </c>
      <c r="F431" s="24">
        <f t="shared" si="18"/>
        <v>2.0072440597853353E-4</v>
      </c>
      <c r="G431" s="115"/>
    </row>
    <row r="432" spans="1:7" x14ac:dyDescent="0.15">
      <c r="A432" s="25" t="s">
        <v>1725</v>
      </c>
      <c r="B432" s="25" t="s">
        <v>1726</v>
      </c>
      <c r="C432" s="116">
        <v>0.89350828000000004</v>
      </c>
      <c r="D432" s="118">
        <v>1.4870196899999999</v>
      </c>
      <c r="E432" s="23">
        <f t="shared" si="19"/>
        <v>-0.39912814469860847</v>
      </c>
      <c r="F432" s="24">
        <f t="shared" si="18"/>
        <v>3.1884554854450649E-5</v>
      </c>
      <c r="G432" s="115"/>
    </row>
    <row r="433" spans="1:7" x14ac:dyDescent="0.15">
      <c r="A433" s="25" t="s">
        <v>1820</v>
      </c>
      <c r="B433" s="25" t="s">
        <v>1821</v>
      </c>
      <c r="C433" s="116">
        <v>0.57460221099999997</v>
      </c>
      <c r="D433" s="118">
        <v>0.90278198300000001</v>
      </c>
      <c r="E433" s="23">
        <f t="shared" si="19"/>
        <v>-0.36352051567249766</v>
      </c>
      <c r="F433" s="24">
        <f t="shared" si="18"/>
        <v>2.0504494615447909E-5</v>
      </c>
      <c r="G433" s="115"/>
    </row>
    <row r="434" spans="1:7" x14ac:dyDescent="0.15">
      <c r="A434" s="25" t="s">
        <v>1822</v>
      </c>
      <c r="B434" s="25" t="s">
        <v>1823</v>
      </c>
      <c r="C434" s="116">
        <v>5.7554358210000007</v>
      </c>
      <c r="D434" s="118">
        <v>8.4409907569999998</v>
      </c>
      <c r="E434" s="23">
        <f t="shared" si="19"/>
        <v>-0.31815636497088973</v>
      </c>
      <c r="F434" s="24">
        <f t="shared" si="18"/>
        <v>2.0538087139600398E-4</v>
      </c>
      <c r="G434" s="115"/>
    </row>
    <row r="435" spans="1:7" x14ac:dyDescent="0.15">
      <c r="A435" s="25" t="s">
        <v>1824</v>
      </c>
      <c r="B435" s="25" t="s">
        <v>1825</v>
      </c>
      <c r="C435" s="116">
        <v>1.1370155049999999</v>
      </c>
      <c r="D435" s="118">
        <v>0.53758602</v>
      </c>
      <c r="E435" s="23">
        <f t="shared" si="19"/>
        <v>1.1150391987499972</v>
      </c>
      <c r="F435" s="24">
        <f t="shared" si="18"/>
        <v>4.0574031658143556E-5</v>
      </c>
      <c r="G435" s="115"/>
    </row>
    <row r="436" spans="1:7" x14ac:dyDescent="0.15">
      <c r="A436" s="25" t="s">
        <v>1831</v>
      </c>
      <c r="B436" s="25" t="s">
        <v>1832</v>
      </c>
      <c r="C436" s="116">
        <v>4.1611910000000002E-2</v>
      </c>
      <c r="D436" s="118">
        <v>0.52465010000000001</v>
      </c>
      <c r="E436" s="23">
        <f t="shared" si="19"/>
        <v>-0.92068635839390867</v>
      </c>
      <c r="F436" s="24">
        <f t="shared" si="18"/>
        <v>1.4849075903286128E-6</v>
      </c>
      <c r="G436" s="115"/>
    </row>
    <row r="437" spans="1:7" x14ac:dyDescent="0.15">
      <c r="A437" s="25" t="s">
        <v>1833</v>
      </c>
      <c r="B437" s="25" t="s">
        <v>1834</v>
      </c>
      <c r="C437" s="116">
        <v>13.054604952</v>
      </c>
      <c r="D437" s="118">
        <v>9.6747955050000005</v>
      </c>
      <c r="E437" s="23">
        <f t="shared" si="19"/>
        <v>0.34934169360513012</v>
      </c>
      <c r="F437" s="24">
        <f t="shared" si="18"/>
        <v>4.6584936817286915E-4</v>
      </c>
      <c r="G437" s="115"/>
    </row>
    <row r="438" spans="1:7" x14ac:dyDescent="0.15">
      <c r="A438" s="25" t="s">
        <v>1835</v>
      </c>
      <c r="B438" s="25" t="s">
        <v>1836</v>
      </c>
      <c r="C438" s="116">
        <v>6.4034641929999996</v>
      </c>
      <c r="D438" s="118">
        <v>6.3833298540000003</v>
      </c>
      <c r="E438" s="23">
        <f t="shared" si="19"/>
        <v>3.1542062623290956E-3</v>
      </c>
      <c r="F438" s="24">
        <f t="shared" si="18"/>
        <v>2.2850555489001067E-4</v>
      </c>
      <c r="G438" s="115"/>
    </row>
    <row r="439" spans="1:7" x14ac:dyDescent="0.15">
      <c r="A439" s="25" t="s">
        <v>1837</v>
      </c>
      <c r="B439" s="25" t="s">
        <v>1838</v>
      </c>
      <c r="C439" s="116">
        <v>365.75660222599998</v>
      </c>
      <c r="D439" s="118">
        <v>294.22120482099996</v>
      </c>
      <c r="E439" s="23">
        <f t="shared" si="19"/>
        <v>0.24313474431090421</v>
      </c>
      <c r="F439" s="24">
        <f t="shared" si="18"/>
        <v>1.3051906409924239E-2</v>
      </c>
      <c r="G439" s="115"/>
    </row>
    <row r="440" spans="1:7" x14ac:dyDescent="0.15">
      <c r="A440" s="25" t="s">
        <v>366</v>
      </c>
      <c r="B440" s="25" t="s">
        <v>1839</v>
      </c>
      <c r="C440" s="116">
        <v>114.464949402</v>
      </c>
      <c r="D440" s="118">
        <v>119.81876747599999</v>
      </c>
      <c r="E440" s="23">
        <f t="shared" si="19"/>
        <v>-4.4682633503740354E-2</v>
      </c>
      <c r="F440" s="24">
        <f t="shared" si="18"/>
        <v>4.0846448094694621E-3</v>
      </c>
      <c r="G440" s="115"/>
    </row>
    <row r="441" spans="1:7" x14ac:dyDescent="0.15">
      <c r="A441" s="25" t="s">
        <v>1840</v>
      </c>
      <c r="B441" s="25" t="s">
        <v>1841</v>
      </c>
      <c r="C441" s="116">
        <v>6.8136491449999994</v>
      </c>
      <c r="D441" s="118">
        <v>6.5630724550000004</v>
      </c>
      <c r="E441" s="23">
        <f t="shared" si="19"/>
        <v>3.8179784196820776E-2</v>
      </c>
      <c r="F441" s="24">
        <f t="shared" si="18"/>
        <v>2.4314287263542004E-4</v>
      </c>
      <c r="G441" s="115"/>
    </row>
    <row r="442" spans="1:7" x14ac:dyDescent="0.15">
      <c r="A442" s="25" t="s">
        <v>1447</v>
      </c>
      <c r="B442" s="25" t="s">
        <v>1448</v>
      </c>
      <c r="C442" s="116">
        <v>0.96962140000000008</v>
      </c>
      <c r="D442" s="118">
        <v>3.6002283199999998</v>
      </c>
      <c r="E442" s="23">
        <f t="shared" si="19"/>
        <v>-0.73067780323443476</v>
      </c>
      <c r="F442" s="24">
        <f t="shared" si="18"/>
        <v>3.4600626998497691E-5</v>
      </c>
      <c r="G442" s="115"/>
    </row>
    <row r="443" spans="1:7" x14ac:dyDescent="0.15">
      <c r="A443" s="25" t="s">
        <v>1842</v>
      </c>
      <c r="B443" s="25" t="s">
        <v>1843</v>
      </c>
      <c r="C443" s="116">
        <v>2.9946957949999997</v>
      </c>
      <c r="D443" s="118">
        <v>1.571726795</v>
      </c>
      <c r="E443" s="23">
        <f t="shared" si="19"/>
        <v>0.90535391044217683</v>
      </c>
      <c r="F443" s="24">
        <f t="shared" si="18"/>
        <v>1.0686475378613187E-4</v>
      </c>
      <c r="G443" s="115"/>
    </row>
    <row r="444" spans="1:7" x14ac:dyDescent="0.15">
      <c r="A444" s="25" t="s">
        <v>1844</v>
      </c>
      <c r="B444" s="25" t="s">
        <v>1845</v>
      </c>
      <c r="C444" s="116">
        <v>14.698915161</v>
      </c>
      <c r="D444" s="118">
        <v>9.3818049519999995</v>
      </c>
      <c r="E444" s="23">
        <f t="shared" si="19"/>
        <v>0.56674704240856211</v>
      </c>
      <c r="F444" s="24">
        <f t="shared" si="18"/>
        <v>5.2452604776289345E-4</v>
      </c>
      <c r="G444" s="115"/>
    </row>
    <row r="445" spans="1:7" x14ac:dyDescent="0.15">
      <c r="A445" s="25" t="s">
        <v>1196</v>
      </c>
      <c r="B445" s="25" t="s">
        <v>223</v>
      </c>
      <c r="C445" s="116">
        <v>0.2884602</v>
      </c>
      <c r="D445" s="118">
        <v>5.2623000000000003E-2</v>
      </c>
      <c r="E445" s="23">
        <f t="shared" si="19"/>
        <v>4.4816373068810211</v>
      </c>
      <c r="F445" s="24">
        <f t="shared" si="18"/>
        <v>1.0293609221199163E-5</v>
      </c>
      <c r="G445" s="115"/>
    </row>
    <row r="446" spans="1:7" x14ac:dyDescent="0.15">
      <c r="A446" s="25" t="s">
        <v>1846</v>
      </c>
      <c r="B446" s="25" t="s">
        <v>1847</v>
      </c>
      <c r="C446" s="116">
        <v>0.10266618</v>
      </c>
      <c r="D446" s="118">
        <v>1.38617181</v>
      </c>
      <c r="E446" s="23">
        <f t="shared" si="19"/>
        <v>-0.92593545817383205</v>
      </c>
      <c r="F446" s="24">
        <f t="shared" si="18"/>
        <v>3.6636095279462924E-6</v>
      </c>
      <c r="G446" s="115"/>
    </row>
    <row r="447" spans="1:7" x14ac:dyDescent="0.15">
      <c r="A447" s="25" t="s">
        <v>1848</v>
      </c>
      <c r="B447" s="25" t="s">
        <v>1849</v>
      </c>
      <c r="C447" s="116">
        <v>3.9280366120000001</v>
      </c>
      <c r="D447" s="118">
        <v>3.9005293539999997</v>
      </c>
      <c r="E447" s="23">
        <f t="shared" si="19"/>
        <v>7.0521858710770324E-3</v>
      </c>
      <c r="F447" s="24">
        <f t="shared" si="18"/>
        <v>1.4017071987917613E-4</v>
      </c>
      <c r="G447" s="115"/>
    </row>
    <row r="448" spans="1:7" x14ac:dyDescent="0.15">
      <c r="A448" s="25" t="s">
        <v>1850</v>
      </c>
      <c r="B448" s="25" t="s">
        <v>1851</v>
      </c>
      <c r="C448" s="116">
        <v>7.0634476040000003</v>
      </c>
      <c r="D448" s="118">
        <v>4.1332960419999996</v>
      </c>
      <c r="E448" s="23">
        <f t="shared" si="19"/>
        <v>0.70891403185874213</v>
      </c>
      <c r="F448" s="24">
        <f t="shared" si="18"/>
        <v>2.5205685009575509E-4</v>
      </c>
      <c r="G448" s="115"/>
    </row>
    <row r="449" spans="1:7" x14ac:dyDescent="0.15">
      <c r="A449" s="25" t="s">
        <v>1852</v>
      </c>
      <c r="B449" s="25" t="s">
        <v>1853</v>
      </c>
      <c r="C449" s="116">
        <v>15.819343033999999</v>
      </c>
      <c r="D449" s="118">
        <v>19.086150574000001</v>
      </c>
      <c r="E449" s="23">
        <f t="shared" si="19"/>
        <v>-0.17116115307453306</v>
      </c>
      <c r="F449" s="24">
        <f t="shared" si="18"/>
        <v>5.6450815512190298E-4</v>
      </c>
      <c r="G449" s="115"/>
    </row>
    <row r="450" spans="1:7" x14ac:dyDescent="0.15">
      <c r="A450" s="25" t="s">
        <v>1854</v>
      </c>
      <c r="B450" s="25" t="s">
        <v>1855</v>
      </c>
      <c r="C450" s="116">
        <v>1.265594565</v>
      </c>
      <c r="D450" s="118">
        <v>0.83362760000000002</v>
      </c>
      <c r="E450" s="23">
        <f t="shared" si="19"/>
        <v>0.51817737920385554</v>
      </c>
      <c r="F450" s="24">
        <f t="shared" si="18"/>
        <v>4.5162333953119165E-5</v>
      </c>
      <c r="G450" s="115"/>
    </row>
    <row r="451" spans="1:7" x14ac:dyDescent="0.15">
      <c r="A451" s="25" t="s">
        <v>1856</v>
      </c>
      <c r="B451" s="25" t="s">
        <v>1857</v>
      </c>
      <c r="C451" s="116">
        <v>16.332347845000001</v>
      </c>
      <c r="D451" s="118">
        <v>33.219133372999998</v>
      </c>
      <c r="E451" s="23">
        <f t="shared" si="19"/>
        <v>-0.50834515573862982</v>
      </c>
      <c r="F451" s="24">
        <f t="shared" si="18"/>
        <v>5.8281456638081895E-4</v>
      </c>
      <c r="G451" s="115"/>
    </row>
    <row r="452" spans="1:7" x14ac:dyDescent="0.15">
      <c r="A452" s="25" t="s">
        <v>9</v>
      </c>
      <c r="B452" s="25" t="s">
        <v>10</v>
      </c>
      <c r="C452" s="116">
        <v>6.9738247879999999</v>
      </c>
      <c r="D452" s="118">
        <v>8.4425185030000005</v>
      </c>
      <c r="E452" s="23">
        <f t="shared" si="19"/>
        <v>-0.17396393202787874</v>
      </c>
      <c r="F452" s="24">
        <f t="shared" si="18"/>
        <v>2.4885868880623429E-4</v>
      </c>
      <c r="G452" s="115"/>
    </row>
    <row r="453" spans="1:7" x14ac:dyDescent="0.15">
      <c r="A453" s="25" t="s">
        <v>360</v>
      </c>
      <c r="B453" s="25" t="s">
        <v>226</v>
      </c>
      <c r="C453" s="116">
        <v>3.4898600000000002E-2</v>
      </c>
      <c r="D453" s="118">
        <v>0.13879848</v>
      </c>
      <c r="E453" s="23">
        <f t="shared" si="19"/>
        <v>-0.74856641081372066</v>
      </c>
      <c r="F453" s="24">
        <f t="shared" si="18"/>
        <v>1.245345287727531E-6</v>
      </c>
      <c r="G453" s="115"/>
    </row>
    <row r="454" spans="1:7" x14ac:dyDescent="0.15">
      <c r="A454" s="25" t="s">
        <v>1195</v>
      </c>
      <c r="B454" s="25" t="s">
        <v>227</v>
      </c>
      <c r="C454" s="116">
        <v>1.1963140000000001</v>
      </c>
      <c r="D454" s="118">
        <v>0.87242718000000008</v>
      </c>
      <c r="E454" s="23">
        <f t="shared" si="19"/>
        <v>0.37124797051829583</v>
      </c>
      <c r="F454" s="24">
        <f t="shared" ref="F454:F502" si="20">C454/$C$1750</f>
        <v>4.2690079331046906E-5</v>
      </c>
      <c r="G454" s="115"/>
    </row>
    <row r="455" spans="1:7" x14ac:dyDescent="0.15">
      <c r="A455" s="25" t="s">
        <v>12</v>
      </c>
      <c r="B455" s="25" t="s">
        <v>13</v>
      </c>
      <c r="C455" s="116">
        <v>22.28514423</v>
      </c>
      <c r="D455" s="118">
        <v>15.263469011</v>
      </c>
      <c r="E455" s="23">
        <f t="shared" si="19"/>
        <v>0.46003141316955243</v>
      </c>
      <c r="F455" s="24">
        <f t="shared" si="20"/>
        <v>7.9523818586301105E-4</v>
      </c>
      <c r="G455" s="115"/>
    </row>
    <row r="456" spans="1:7" x14ac:dyDescent="0.15">
      <c r="A456" s="25" t="s">
        <v>14</v>
      </c>
      <c r="B456" s="25" t="s">
        <v>15</v>
      </c>
      <c r="C456" s="116">
        <v>7.3531993909999995</v>
      </c>
      <c r="D456" s="118">
        <v>9.6108560289999989</v>
      </c>
      <c r="E456" s="23">
        <f t="shared" si="19"/>
        <v>-0.23490692516750833</v>
      </c>
      <c r="F456" s="24">
        <f t="shared" si="20"/>
        <v>2.6239654918256891E-4</v>
      </c>
      <c r="G456" s="115"/>
    </row>
    <row r="457" spans="1:7" x14ac:dyDescent="0.15">
      <c r="A457" s="25" t="s">
        <v>368</v>
      </c>
      <c r="B457" s="25" t="s">
        <v>11</v>
      </c>
      <c r="C457" s="116">
        <v>85.16865138</v>
      </c>
      <c r="D457" s="118">
        <v>7.2414441399999996</v>
      </c>
      <c r="E457" s="23">
        <f t="shared" si="19"/>
        <v>10.761279895752949</v>
      </c>
      <c r="F457" s="24">
        <f t="shared" si="20"/>
        <v>3.0392158613294479E-3</v>
      </c>
      <c r="G457" s="115"/>
    </row>
    <row r="458" spans="1:7" x14ac:dyDescent="0.15">
      <c r="A458" s="25" t="s">
        <v>16</v>
      </c>
      <c r="B458" s="25" t="s">
        <v>17</v>
      </c>
      <c r="C458" s="116">
        <v>1.2277859169999998</v>
      </c>
      <c r="D458" s="118">
        <v>1.750312393</v>
      </c>
      <c r="E458" s="23">
        <f t="shared" si="19"/>
        <v>-0.29853326645559564</v>
      </c>
      <c r="F458" s="24">
        <f t="shared" si="20"/>
        <v>4.3813144540874856E-5</v>
      </c>
      <c r="G458" s="115"/>
    </row>
    <row r="459" spans="1:7" x14ac:dyDescent="0.15">
      <c r="A459" s="25" t="s">
        <v>1194</v>
      </c>
      <c r="B459" s="25" t="s">
        <v>1310</v>
      </c>
      <c r="C459" s="116">
        <v>1.44228501</v>
      </c>
      <c r="D459" s="118">
        <v>0.81438723999999996</v>
      </c>
      <c r="E459" s="23">
        <f t="shared" si="19"/>
        <v>0.77100639494302503</v>
      </c>
      <c r="F459" s="24">
        <f t="shared" si="20"/>
        <v>5.1467475508001891E-5</v>
      </c>
      <c r="G459" s="115"/>
    </row>
    <row r="460" spans="1:7" x14ac:dyDescent="0.15">
      <c r="A460" s="25" t="s">
        <v>1620</v>
      </c>
      <c r="B460" s="25" t="s">
        <v>272</v>
      </c>
      <c r="C460" s="116">
        <v>0.13807376000000002</v>
      </c>
      <c r="D460" s="118">
        <v>0.14411362999999999</v>
      </c>
      <c r="E460" s="23">
        <f t="shared" si="19"/>
        <v>-4.1910470231025121E-2</v>
      </c>
      <c r="F460" s="24">
        <f t="shared" si="20"/>
        <v>4.9271176028500305E-6</v>
      </c>
      <c r="G460" s="115"/>
    </row>
    <row r="461" spans="1:7" x14ac:dyDescent="0.15">
      <c r="A461" s="25" t="s">
        <v>40</v>
      </c>
      <c r="B461" s="25" t="s">
        <v>41</v>
      </c>
      <c r="C461" s="116">
        <v>0.58791010499999996</v>
      </c>
      <c r="D461" s="118">
        <v>5.240715E-2</v>
      </c>
      <c r="E461" s="23">
        <f t="shared" si="19"/>
        <v>10.218127774549846</v>
      </c>
      <c r="F461" s="24">
        <f t="shared" si="20"/>
        <v>2.0979382521624016E-5</v>
      </c>
      <c r="G461" s="115"/>
    </row>
    <row r="462" spans="1:7" x14ac:dyDescent="0.15">
      <c r="A462" s="25" t="s">
        <v>826</v>
      </c>
      <c r="B462" s="25" t="s">
        <v>827</v>
      </c>
      <c r="C462" s="116">
        <v>19.190630928000001</v>
      </c>
      <c r="D462" s="118">
        <v>22.491271721</v>
      </c>
      <c r="E462" s="23">
        <f t="shared" si="19"/>
        <v>-0.14675207493572739</v>
      </c>
      <c r="F462" s="24">
        <f t="shared" si="20"/>
        <v>6.8481147652636536E-4</v>
      </c>
      <c r="G462" s="115"/>
    </row>
    <row r="463" spans="1:7" x14ac:dyDescent="0.15">
      <c r="A463" s="25" t="s">
        <v>301</v>
      </c>
      <c r="B463" s="25" t="s">
        <v>302</v>
      </c>
      <c r="C463" s="116">
        <v>6.8200051399999992</v>
      </c>
      <c r="D463" s="118">
        <v>3.6322416</v>
      </c>
      <c r="E463" s="23">
        <f t="shared" si="19"/>
        <v>0.87762981955825836</v>
      </c>
      <c r="F463" s="24">
        <f t="shared" si="20"/>
        <v>2.4336968426746458E-4</v>
      </c>
      <c r="G463" s="115"/>
    </row>
    <row r="464" spans="1:7" x14ac:dyDescent="0.15">
      <c r="A464" s="25" t="s">
        <v>828</v>
      </c>
      <c r="B464" s="25" t="s">
        <v>829</v>
      </c>
      <c r="C464" s="116">
        <v>4.6768473899999998</v>
      </c>
      <c r="D464" s="118">
        <v>3.1579426650000002</v>
      </c>
      <c r="E464" s="23">
        <f t="shared" si="19"/>
        <v>0.48097919630849262</v>
      </c>
      <c r="F464" s="24">
        <f t="shared" si="20"/>
        <v>1.6689179103337388E-4</v>
      </c>
      <c r="G464" s="115"/>
    </row>
    <row r="465" spans="1:7" x14ac:dyDescent="0.15">
      <c r="A465" s="25" t="s">
        <v>830</v>
      </c>
      <c r="B465" s="25" t="s">
        <v>831</v>
      </c>
      <c r="C465" s="116">
        <v>4.4929687899999999</v>
      </c>
      <c r="D465" s="118">
        <v>11.767515009</v>
      </c>
      <c r="E465" s="23">
        <f t="shared" ref="E465:E503" si="21">IF(ISERROR(C465/D465-1),"",((C465/D465-1)))</f>
        <v>-0.61818882010656462</v>
      </c>
      <c r="F465" s="24">
        <f t="shared" si="20"/>
        <v>1.6033014248518183E-4</v>
      </c>
      <c r="G465" s="115"/>
    </row>
    <row r="466" spans="1:7" x14ac:dyDescent="0.15">
      <c r="A466" s="25" t="s">
        <v>832</v>
      </c>
      <c r="B466" s="25" t="s">
        <v>833</v>
      </c>
      <c r="C466" s="116">
        <v>0.53411074999999997</v>
      </c>
      <c r="D466" s="118">
        <v>0.69482448299999999</v>
      </c>
      <c r="E466" s="23">
        <f t="shared" si="21"/>
        <v>-0.23130119466443733</v>
      </c>
      <c r="F466" s="24">
        <f t="shared" si="20"/>
        <v>1.9059569886388488E-5</v>
      </c>
      <c r="G466" s="115"/>
    </row>
    <row r="467" spans="1:7" x14ac:dyDescent="0.15">
      <c r="A467" s="25" t="s">
        <v>502</v>
      </c>
      <c r="B467" s="25" t="s">
        <v>834</v>
      </c>
      <c r="C467" s="116">
        <v>30.013992920000003</v>
      </c>
      <c r="D467" s="118">
        <v>10.985118589999999</v>
      </c>
      <c r="E467" s="23">
        <f t="shared" si="21"/>
        <v>1.7322411382360876</v>
      </c>
      <c r="F467" s="24">
        <f t="shared" si="20"/>
        <v>1.0710396591499223E-3</v>
      </c>
      <c r="G467" s="115"/>
    </row>
    <row r="468" spans="1:7" x14ac:dyDescent="0.15">
      <c r="A468" s="25" t="s">
        <v>835</v>
      </c>
      <c r="B468" s="25" t="s">
        <v>836</v>
      </c>
      <c r="C468" s="116">
        <v>1.257227535</v>
      </c>
      <c r="D468" s="118">
        <v>0.52335623200000003</v>
      </c>
      <c r="E468" s="23">
        <f t="shared" si="21"/>
        <v>1.4022404972527389</v>
      </c>
      <c r="F468" s="24">
        <f t="shared" si="20"/>
        <v>4.4863759185570462E-5</v>
      </c>
      <c r="G468" s="115"/>
    </row>
    <row r="469" spans="1:7" x14ac:dyDescent="0.15">
      <c r="A469" s="25" t="s">
        <v>837</v>
      </c>
      <c r="B469" s="25" t="s">
        <v>838</v>
      </c>
      <c r="C469" s="116">
        <v>3.2056232379999998</v>
      </c>
      <c r="D469" s="118">
        <v>2.060094383</v>
      </c>
      <c r="E469" s="23">
        <f t="shared" si="21"/>
        <v>0.55605649161172432</v>
      </c>
      <c r="F469" s="24">
        <f t="shared" si="20"/>
        <v>1.1439163157470984E-4</v>
      </c>
      <c r="G469" s="115"/>
    </row>
    <row r="470" spans="1:7" x14ac:dyDescent="0.15">
      <c r="A470" s="25" t="s">
        <v>839</v>
      </c>
      <c r="B470" s="25" t="s">
        <v>840</v>
      </c>
      <c r="C470" s="116">
        <v>2.893940073</v>
      </c>
      <c r="D470" s="118">
        <v>1.14138049</v>
      </c>
      <c r="E470" s="23">
        <f t="shared" si="21"/>
        <v>1.5354735763881857</v>
      </c>
      <c r="F470" s="24">
        <f t="shared" si="20"/>
        <v>1.0326931833587642E-4</v>
      </c>
      <c r="G470" s="115"/>
    </row>
    <row r="471" spans="1:7" x14ac:dyDescent="0.15">
      <c r="A471" s="25" t="s">
        <v>841</v>
      </c>
      <c r="B471" s="25" t="s">
        <v>842</v>
      </c>
      <c r="C471" s="116">
        <v>6.4130872000000005E-2</v>
      </c>
      <c r="D471" s="118">
        <v>0.61918541199999999</v>
      </c>
      <c r="E471" s="23">
        <f t="shared" si="21"/>
        <v>-0.89642703016394709</v>
      </c>
      <c r="F471" s="24">
        <f t="shared" si="20"/>
        <v>2.2884894879180675E-6</v>
      </c>
      <c r="G471" s="115"/>
    </row>
    <row r="472" spans="1:7" x14ac:dyDescent="0.15">
      <c r="A472" s="25" t="s">
        <v>843</v>
      </c>
      <c r="B472" s="25" t="s">
        <v>844</v>
      </c>
      <c r="C472" s="116">
        <v>0.18097010999999999</v>
      </c>
      <c r="D472" s="118">
        <v>0.11858139999999999</v>
      </c>
      <c r="E472" s="23">
        <f t="shared" si="21"/>
        <v>0.5261255981123516</v>
      </c>
      <c r="F472" s="24">
        <f t="shared" si="20"/>
        <v>6.457860020402908E-6</v>
      </c>
      <c r="G472" s="115"/>
    </row>
    <row r="473" spans="1:7" x14ac:dyDescent="0.15">
      <c r="A473" s="25" t="s">
        <v>845</v>
      </c>
      <c r="B473" s="25" t="s">
        <v>846</v>
      </c>
      <c r="C473" s="116">
        <v>6.8459174950000001</v>
      </c>
      <c r="D473" s="118">
        <v>8.1865500650000005</v>
      </c>
      <c r="E473" s="23">
        <f t="shared" si="21"/>
        <v>-0.16376038250002445</v>
      </c>
      <c r="F473" s="24">
        <f t="shared" si="20"/>
        <v>2.4429435830003817E-4</v>
      </c>
      <c r="G473" s="115"/>
    </row>
    <row r="474" spans="1:7" x14ac:dyDescent="0.15">
      <c r="A474" s="25" t="s">
        <v>370</v>
      </c>
      <c r="B474" s="25" t="s">
        <v>847</v>
      </c>
      <c r="C474" s="116">
        <v>4.9528872000000002</v>
      </c>
      <c r="D474" s="118">
        <v>6.9428354800000003</v>
      </c>
      <c r="E474" s="23">
        <f t="shared" si="21"/>
        <v>-0.28661895931890924</v>
      </c>
      <c r="F474" s="24">
        <f t="shared" si="20"/>
        <v>1.7674218264245573E-4</v>
      </c>
      <c r="G474" s="115"/>
    </row>
    <row r="475" spans="1:7" x14ac:dyDescent="0.15">
      <c r="A475" s="25" t="s">
        <v>371</v>
      </c>
      <c r="B475" s="25" t="s">
        <v>848</v>
      </c>
      <c r="C475" s="116">
        <v>1.27369306</v>
      </c>
      <c r="D475" s="118">
        <v>3.1625545600000002</v>
      </c>
      <c r="E475" s="23">
        <f t="shared" si="21"/>
        <v>-0.59725815449647135</v>
      </c>
      <c r="F475" s="24">
        <f t="shared" si="20"/>
        <v>4.5451326135783651E-5</v>
      </c>
      <c r="G475" s="115"/>
    </row>
    <row r="476" spans="1:7" x14ac:dyDescent="0.15">
      <c r="A476" s="25" t="s">
        <v>849</v>
      </c>
      <c r="B476" s="25" t="s">
        <v>850</v>
      </c>
      <c r="C476" s="116">
        <v>8.4922149999999988E-2</v>
      </c>
      <c r="D476" s="118">
        <v>0.12989812000000001</v>
      </c>
      <c r="E476" s="23">
        <f t="shared" si="21"/>
        <v>-0.3462403458956913</v>
      </c>
      <c r="F476" s="24">
        <f t="shared" si="20"/>
        <v>3.0304195390700637E-6</v>
      </c>
      <c r="G476" s="115"/>
    </row>
    <row r="477" spans="1:7" x14ac:dyDescent="0.15">
      <c r="A477" s="25" t="s">
        <v>1605</v>
      </c>
      <c r="B477" s="25" t="s">
        <v>1015</v>
      </c>
      <c r="C477" s="116">
        <v>0.53596308999999998</v>
      </c>
      <c r="D477" s="118">
        <v>4.13679285</v>
      </c>
      <c r="E477" s="23">
        <f t="shared" si="21"/>
        <v>-0.87043994963392957</v>
      </c>
      <c r="F477" s="24">
        <f t="shared" si="20"/>
        <v>1.9125670041989836E-5</v>
      </c>
      <c r="G477" s="115"/>
    </row>
    <row r="478" spans="1:7" x14ac:dyDescent="0.15">
      <c r="A478" s="25" t="s">
        <v>1606</v>
      </c>
      <c r="B478" s="25" t="s">
        <v>1025</v>
      </c>
      <c r="C478" s="116">
        <v>0</v>
      </c>
      <c r="D478" s="118">
        <v>1.4211923799999999</v>
      </c>
      <c r="E478" s="23">
        <f t="shared" si="21"/>
        <v>-1</v>
      </c>
      <c r="F478" s="24">
        <f t="shared" si="20"/>
        <v>0</v>
      </c>
      <c r="G478" s="115"/>
    </row>
    <row r="479" spans="1:7" x14ac:dyDescent="0.15">
      <c r="A479" s="25" t="s">
        <v>1607</v>
      </c>
      <c r="B479" s="25" t="s">
        <v>1029</v>
      </c>
      <c r="C479" s="116">
        <v>8.5000000000000006E-3</v>
      </c>
      <c r="D479" s="118">
        <v>0</v>
      </c>
      <c r="E479" s="23" t="str">
        <f t="shared" si="21"/>
        <v/>
      </c>
      <c r="F479" s="24">
        <f t="shared" si="20"/>
        <v>3.0331975912168435E-7</v>
      </c>
      <c r="G479" s="115"/>
    </row>
    <row r="480" spans="1:7" x14ac:dyDescent="0.15">
      <c r="A480" s="25" t="s">
        <v>1608</v>
      </c>
      <c r="B480" s="25" t="s">
        <v>1023</v>
      </c>
      <c r="C480" s="116">
        <v>3.5472806499999998</v>
      </c>
      <c r="D480" s="118">
        <v>4.6256441299999995</v>
      </c>
      <c r="E480" s="23">
        <f t="shared" si="21"/>
        <v>-0.23312720341069559</v>
      </c>
      <c r="F480" s="24">
        <f t="shared" si="20"/>
        <v>1.2658356615235432E-4</v>
      </c>
      <c r="G480" s="115"/>
    </row>
    <row r="481" spans="1:7" x14ac:dyDescent="0.15">
      <c r="A481" s="25" t="s">
        <v>851</v>
      </c>
      <c r="B481" s="25" t="s">
        <v>852</v>
      </c>
      <c r="C481" s="116">
        <v>4.9360000000000007E-4</v>
      </c>
      <c r="D481" s="118">
        <v>1.1599999999999999E-2</v>
      </c>
      <c r="E481" s="23">
        <f t="shared" si="21"/>
        <v>-0.95744827586206893</v>
      </c>
      <c r="F481" s="24">
        <f t="shared" si="20"/>
        <v>1.7613956835583931E-8</v>
      </c>
      <c r="G481" s="115"/>
    </row>
    <row r="482" spans="1:7" x14ac:dyDescent="0.15">
      <c r="A482" s="25" t="s">
        <v>853</v>
      </c>
      <c r="B482" s="25" t="s">
        <v>854</v>
      </c>
      <c r="C482" s="116">
        <v>1.2740399999999999E-3</v>
      </c>
      <c r="D482" s="118">
        <v>0.27434999999999998</v>
      </c>
      <c r="E482" s="23">
        <f t="shared" si="21"/>
        <v>-0.99535615090213236</v>
      </c>
      <c r="F482" s="24">
        <f t="shared" si="20"/>
        <v>4.5463706577810673E-8</v>
      </c>
      <c r="G482" s="115"/>
    </row>
    <row r="483" spans="1:7" x14ac:dyDescent="0.15">
      <c r="A483" s="25" t="s">
        <v>855</v>
      </c>
      <c r="B483" s="25" t="s">
        <v>856</v>
      </c>
      <c r="C483" s="116">
        <v>0</v>
      </c>
      <c r="D483" s="118">
        <v>1.4000799999999999E-3</v>
      </c>
      <c r="E483" s="23">
        <f t="shared" si="21"/>
        <v>-1</v>
      </c>
      <c r="F483" s="24">
        <f t="shared" si="20"/>
        <v>0</v>
      </c>
      <c r="G483" s="115"/>
    </row>
    <row r="484" spans="1:7" x14ac:dyDescent="0.15">
      <c r="A484" s="25" t="s">
        <v>857</v>
      </c>
      <c r="B484" s="25" t="s">
        <v>858</v>
      </c>
      <c r="C484" s="116">
        <v>9.2060697259999991</v>
      </c>
      <c r="D484" s="118">
        <v>3.3739306200000003</v>
      </c>
      <c r="E484" s="23">
        <f t="shared" si="21"/>
        <v>1.7285889257556808</v>
      </c>
      <c r="F484" s="24">
        <f t="shared" si="20"/>
        <v>3.2851562961738241E-4</v>
      </c>
      <c r="G484" s="115"/>
    </row>
    <row r="485" spans="1:7" x14ac:dyDescent="0.15">
      <c r="A485" s="25" t="s">
        <v>1242</v>
      </c>
      <c r="B485" s="25" t="s">
        <v>1241</v>
      </c>
      <c r="C485" s="116">
        <v>2.7396521600000003</v>
      </c>
      <c r="D485" s="118">
        <v>12.622252199999998</v>
      </c>
      <c r="E485" s="23">
        <f t="shared" si="21"/>
        <v>-0.78295060845005138</v>
      </c>
      <c r="F485" s="24">
        <f t="shared" si="20"/>
        <v>9.7763603911576744E-5</v>
      </c>
      <c r="G485" s="115"/>
    </row>
    <row r="486" spans="1:7" x14ac:dyDescent="0.15">
      <c r="A486" s="25" t="s">
        <v>859</v>
      </c>
      <c r="B486" s="25" t="s">
        <v>860</v>
      </c>
      <c r="C486" s="116">
        <v>7.5964259999999992E-2</v>
      </c>
      <c r="D486" s="118">
        <v>4.7169370000000002E-2</v>
      </c>
      <c r="E486" s="23">
        <f t="shared" si="21"/>
        <v>0.61045737943924183</v>
      </c>
      <c r="F486" s="24">
        <f t="shared" si="20"/>
        <v>2.7107601229478823E-6</v>
      </c>
      <c r="G486" s="115"/>
    </row>
    <row r="487" spans="1:7" x14ac:dyDescent="0.15">
      <c r="A487" s="25" t="s">
        <v>861</v>
      </c>
      <c r="B487" s="25" t="s">
        <v>862</v>
      </c>
      <c r="C487" s="116">
        <v>1.3768184099999998</v>
      </c>
      <c r="D487" s="118">
        <v>7.2546659999999999E-2</v>
      </c>
      <c r="E487" s="23">
        <f t="shared" si="21"/>
        <v>17.978384532106645</v>
      </c>
      <c r="F487" s="24">
        <f t="shared" si="20"/>
        <v>4.9131320997117688E-5</v>
      </c>
      <c r="G487" s="115"/>
    </row>
    <row r="488" spans="1:7" x14ac:dyDescent="0.15">
      <c r="A488" s="25" t="s">
        <v>863</v>
      </c>
      <c r="B488" s="25" t="s">
        <v>864</v>
      </c>
      <c r="C488" s="116">
        <v>8.2083980000000001E-2</v>
      </c>
      <c r="D488" s="118">
        <v>1.217499E-2</v>
      </c>
      <c r="E488" s="23">
        <f t="shared" si="21"/>
        <v>5.7420162152083902</v>
      </c>
      <c r="F488" s="24">
        <f t="shared" si="20"/>
        <v>2.9291403578057831E-6</v>
      </c>
      <c r="G488" s="115"/>
    </row>
    <row r="489" spans="1:7" x14ac:dyDescent="0.15">
      <c r="A489" s="25" t="s">
        <v>865</v>
      </c>
      <c r="B489" s="25" t="s">
        <v>866</v>
      </c>
      <c r="C489" s="116">
        <v>1.604E-3</v>
      </c>
      <c r="D489" s="118">
        <v>5.9751300000000004E-3</v>
      </c>
      <c r="E489" s="23">
        <f t="shared" si="21"/>
        <v>-0.73155395782183819</v>
      </c>
      <c r="F489" s="24">
        <f t="shared" si="20"/>
        <v>5.7238222780139021E-8</v>
      </c>
      <c r="G489" s="115"/>
    </row>
    <row r="490" spans="1:7" x14ac:dyDescent="0.15">
      <c r="A490" s="25" t="s">
        <v>867</v>
      </c>
      <c r="B490" s="25" t="s">
        <v>868</v>
      </c>
      <c r="C490" s="116">
        <v>0.84720662499999999</v>
      </c>
      <c r="D490" s="118">
        <v>6.9196445000000009E-2</v>
      </c>
      <c r="E490" s="23">
        <f t="shared" si="21"/>
        <v>11.243499286704683</v>
      </c>
      <c r="F490" s="24">
        <f t="shared" si="20"/>
        <v>3.0232295226034725E-5</v>
      </c>
      <c r="G490" s="115"/>
    </row>
    <row r="491" spans="1:7" x14ac:dyDescent="0.15">
      <c r="A491" s="25" t="s">
        <v>869</v>
      </c>
      <c r="B491" s="25" t="s">
        <v>870</v>
      </c>
      <c r="C491" s="116">
        <v>4.9159000000000001E-2</v>
      </c>
      <c r="D491" s="118">
        <v>2.8083E-2</v>
      </c>
      <c r="E491" s="23">
        <f t="shared" si="21"/>
        <v>0.75048962005483744</v>
      </c>
      <c r="F491" s="24">
        <f t="shared" si="20"/>
        <v>1.7542230633721037E-6</v>
      </c>
      <c r="G491" s="115"/>
    </row>
    <row r="492" spans="1:7" x14ac:dyDescent="0.15">
      <c r="A492" s="25" t="s">
        <v>871</v>
      </c>
      <c r="B492" s="25" t="s">
        <v>872</v>
      </c>
      <c r="C492" s="116">
        <v>1.1979869000000001E-2</v>
      </c>
      <c r="D492" s="118">
        <v>5.6834830000000003E-2</v>
      </c>
      <c r="E492" s="23">
        <f t="shared" si="21"/>
        <v>-0.78921606697864677</v>
      </c>
      <c r="F492" s="24">
        <f t="shared" si="20"/>
        <v>4.2749776228109807E-7</v>
      </c>
      <c r="G492" s="115"/>
    </row>
    <row r="493" spans="1:7" x14ac:dyDescent="0.15">
      <c r="A493" s="25" t="s">
        <v>1609</v>
      </c>
      <c r="B493" s="25" t="s">
        <v>1017</v>
      </c>
      <c r="C493" s="116">
        <v>0.68083274999999999</v>
      </c>
      <c r="D493" s="118">
        <v>0.68307099000000004</v>
      </c>
      <c r="E493" s="23">
        <f t="shared" si="21"/>
        <v>-3.2767311637698082E-3</v>
      </c>
      <c r="F493" s="24">
        <f t="shared" si="20"/>
        <v>2.4295297144959287E-5</v>
      </c>
      <c r="G493" s="115"/>
    </row>
    <row r="494" spans="1:7" x14ac:dyDescent="0.15">
      <c r="A494" s="25" t="s">
        <v>354</v>
      </c>
      <c r="B494" s="25" t="s">
        <v>873</v>
      </c>
      <c r="C494" s="116">
        <v>12.930669960000001</v>
      </c>
      <c r="D494" s="118">
        <v>4.0891388300000004</v>
      </c>
      <c r="E494" s="23">
        <f t="shared" si="21"/>
        <v>2.1621988143650284</v>
      </c>
      <c r="F494" s="24">
        <f t="shared" si="20"/>
        <v>4.614267879469647E-4</v>
      </c>
      <c r="G494" s="115"/>
    </row>
    <row r="495" spans="1:7" x14ac:dyDescent="0.15">
      <c r="A495" s="25" t="s">
        <v>503</v>
      </c>
      <c r="B495" s="25" t="s">
        <v>875</v>
      </c>
      <c r="C495" s="116">
        <v>9.2696391800000004</v>
      </c>
      <c r="D495" s="118">
        <v>1.7542745</v>
      </c>
      <c r="E495" s="23">
        <f t="shared" si="21"/>
        <v>4.2840300534494462</v>
      </c>
      <c r="F495" s="24">
        <f t="shared" si="20"/>
        <v>3.3078408508500326E-4</v>
      </c>
      <c r="G495" s="115"/>
    </row>
    <row r="496" spans="1:7" x14ac:dyDescent="0.15">
      <c r="A496" s="25" t="s">
        <v>879</v>
      </c>
      <c r="B496" s="25" t="s">
        <v>880</v>
      </c>
      <c r="C496" s="116">
        <v>1.6547033999999998</v>
      </c>
      <c r="D496" s="118">
        <v>2.0045800300000001</v>
      </c>
      <c r="E496" s="23">
        <f t="shared" si="21"/>
        <v>-0.17453861894453782</v>
      </c>
      <c r="F496" s="24">
        <f t="shared" si="20"/>
        <v>5.9047557259509654E-5</v>
      </c>
      <c r="G496" s="115"/>
    </row>
    <row r="497" spans="1:7" x14ac:dyDescent="0.15">
      <c r="A497" s="25" t="s">
        <v>256</v>
      </c>
      <c r="B497" s="25" t="s">
        <v>876</v>
      </c>
      <c r="C497" s="116">
        <v>1.8620540569999999</v>
      </c>
      <c r="D497" s="118">
        <v>1.5885613949999999</v>
      </c>
      <c r="E497" s="23">
        <f t="shared" si="21"/>
        <v>0.17216373434531307</v>
      </c>
      <c r="F497" s="24">
        <f t="shared" si="20"/>
        <v>6.6446798593034712E-5</v>
      </c>
      <c r="G497" s="115"/>
    </row>
    <row r="498" spans="1:7" x14ac:dyDescent="0.15">
      <c r="A498" s="25" t="s">
        <v>257</v>
      </c>
      <c r="B498" s="25" t="s">
        <v>878</v>
      </c>
      <c r="C498" s="116">
        <v>2.9978429649999998</v>
      </c>
      <c r="D498" s="118">
        <v>4.7687898400000002</v>
      </c>
      <c r="E498" s="23">
        <f t="shared" si="21"/>
        <v>-0.37136190405069314</v>
      </c>
      <c r="F498" s="24">
        <f t="shared" si="20"/>
        <v>1.0697705953275717E-4</v>
      </c>
      <c r="G498" s="115"/>
    </row>
    <row r="499" spans="1:7" x14ac:dyDescent="0.15">
      <c r="A499" s="25" t="s">
        <v>258</v>
      </c>
      <c r="B499" s="25" t="s">
        <v>877</v>
      </c>
      <c r="C499" s="116">
        <v>4.38808709</v>
      </c>
      <c r="D499" s="118">
        <v>2.6676867999999998</v>
      </c>
      <c r="E499" s="23">
        <f t="shared" si="21"/>
        <v>0.64490340095396514</v>
      </c>
      <c r="F499" s="24">
        <f t="shared" si="20"/>
        <v>1.5658747284044385E-4</v>
      </c>
      <c r="G499" s="115"/>
    </row>
    <row r="500" spans="1:7" x14ac:dyDescent="0.15">
      <c r="A500" s="25" t="s">
        <v>295</v>
      </c>
      <c r="B500" s="25" t="s">
        <v>296</v>
      </c>
      <c r="C500" s="116">
        <v>0.3637475</v>
      </c>
      <c r="D500" s="118">
        <v>0.74643164099999992</v>
      </c>
      <c r="E500" s="23">
        <f t="shared" si="21"/>
        <v>-0.51268477912768429</v>
      </c>
      <c r="F500" s="24">
        <f t="shared" si="20"/>
        <v>1.2980212244837045E-5</v>
      </c>
      <c r="G500" s="115"/>
    </row>
    <row r="501" spans="1:7" x14ac:dyDescent="0.15">
      <c r="A501" s="25" t="s">
        <v>881</v>
      </c>
      <c r="B501" s="25" t="s">
        <v>882</v>
      </c>
      <c r="C501" s="116">
        <v>24.702717700000001</v>
      </c>
      <c r="D501" s="118">
        <v>55.244894860000002</v>
      </c>
      <c r="E501" s="23">
        <f t="shared" si="21"/>
        <v>-0.55285067040853453</v>
      </c>
      <c r="F501" s="24">
        <f t="shared" si="20"/>
        <v>8.8150851557823161E-4</v>
      </c>
      <c r="G501" s="115"/>
    </row>
    <row r="502" spans="1:7" s="4" customFormat="1" x14ac:dyDescent="0.15">
      <c r="A502" s="107" t="s">
        <v>475</v>
      </c>
      <c r="B502" s="26"/>
      <c r="C502" s="28">
        <f>SUM(C6:C501)</f>
        <v>11692.300581699999</v>
      </c>
      <c r="D502" s="28">
        <f>SUM(D6:D501)</f>
        <v>12217.846034073</v>
      </c>
      <c r="E502" s="29">
        <f t="shared" si="21"/>
        <v>-4.3014574820092299E-2</v>
      </c>
      <c r="F502" s="30">
        <f t="shared" si="20"/>
        <v>0.41723597600230278</v>
      </c>
      <c r="G502" s="115"/>
    </row>
    <row r="503" spans="1:7" x14ac:dyDescent="0.15">
      <c r="E503" s="32" t="str">
        <f t="shared" si="21"/>
        <v/>
      </c>
      <c r="F503" s="32"/>
      <c r="G503" s="115"/>
    </row>
    <row r="504" spans="1:7" s="4" customFormat="1" x14ac:dyDescent="0.15">
      <c r="A504" s="106" t="s">
        <v>372</v>
      </c>
      <c r="B504" s="34" t="s">
        <v>904</v>
      </c>
      <c r="C504" s="159" t="s">
        <v>234</v>
      </c>
      <c r="D504" s="160"/>
      <c r="E504" s="161"/>
      <c r="F504" s="35"/>
      <c r="G504" s="115"/>
    </row>
    <row r="505" spans="1:7" s="10" customFormat="1" x14ac:dyDescent="0.15">
      <c r="A505" s="37"/>
      <c r="B505" s="37"/>
      <c r="C505" s="38" t="s">
        <v>1748</v>
      </c>
      <c r="D505" s="38" t="s">
        <v>1619</v>
      </c>
      <c r="E505" s="39" t="s">
        <v>885</v>
      </c>
      <c r="F505" s="40" t="s">
        <v>886</v>
      </c>
      <c r="G505" s="115"/>
    </row>
    <row r="506" spans="1:7" x14ac:dyDescent="0.15">
      <c r="A506" s="133" t="s">
        <v>1048</v>
      </c>
      <c r="B506" s="25" t="s">
        <v>883</v>
      </c>
      <c r="C506" s="134">
        <v>34.08361</v>
      </c>
      <c r="D506" s="117">
        <v>14.76624</v>
      </c>
      <c r="E506" s="23">
        <f>IF(ISERROR(C506/D506-1),"",((C506/D506-1)))</f>
        <v>1.3082118399809297</v>
      </c>
      <c r="F506" s="24">
        <f t="shared" ref="F506:F569" si="22">C506/$C$1750</f>
        <v>1.2162626323761684E-3</v>
      </c>
      <c r="G506" s="115"/>
    </row>
    <row r="507" spans="1:7" x14ac:dyDescent="0.15">
      <c r="A507" s="133" t="s">
        <v>161</v>
      </c>
      <c r="B507" s="25" t="s">
        <v>1311</v>
      </c>
      <c r="C507" s="134">
        <v>36.026200000000003</v>
      </c>
      <c r="D507" s="118">
        <v>9.0945370000000008</v>
      </c>
      <c r="E507" s="23">
        <f>IF(ISERROR(C507/D507-1),"",((C507/D507-1)))</f>
        <v>2.9613011635446642</v>
      </c>
      <c r="F507" s="24">
        <f t="shared" si="22"/>
        <v>1.2855833301258382E-3</v>
      </c>
      <c r="G507" s="115"/>
    </row>
    <row r="508" spans="1:7" x14ac:dyDescent="0.15">
      <c r="A508" s="133" t="s">
        <v>1805</v>
      </c>
      <c r="B508" s="25" t="s">
        <v>1801</v>
      </c>
      <c r="C508" s="134">
        <v>1.6232E-4</v>
      </c>
      <c r="D508" s="118"/>
      <c r="E508" s="23"/>
      <c r="F508" s="24">
        <f t="shared" si="22"/>
        <v>5.7923368588978591E-9</v>
      </c>
      <c r="G508" s="115"/>
    </row>
    <row r="509" spans="1:7" x14ac:dyDescent="0.15">
      <c r="A509" s="133" t="s">
        <v>1806</v>
      </c>
      <c r="B509" s="25" t="s">
        <v>1802</v>
      </c>
      <c r="C509" s="134">
        <v>1.5744999999999998E-4</v>
      </c>
      <c r="D509" s="118"/>
      <c r="E509" s="23"/>
      <c r="F509" s="24">
        <f t="shared" si="22"/>
        <v>5.6185524792599046E-9</v>
      </c>
      <c r="G509" s="115"/>
    </row>
    <row r="510" spans="1:7" x14ac:dyDescent="0.15">
      <c r="A510" s="133" t="s">
        <v>568</v>
      </c>
      <c r="B510" s="25" t="s">
        <v>1039</v>
      </c>
      <c r="C510" s="134">
        <v>0.91201559999999993</v>
      </c>
      <c r="D510" s="118">
        <v>0.44129249999999998</v>
      </c>
      <c r="E510" s="23">
        <f t="shared" ref="E510:E520" si="23">IF(ISERROR(C510/D510-1),"",((C510/D510-1)))</f>
        <v>1.0666918200513265</v>
      </c>
      <c r="F510" s="24">
        <f t="shared" si="22"/>
        <v>3.2544982600849223E-5</v>
      </c>
      <c r="G510" s="115"/>
    </row>
    <row r="511" spans="1:7" x14ac:dyDescent="0.15">
      <c r="A511" s="133" t="s">
        <v>799</v>
      </c>
      <c r="B511" s="25" t="s">
        <v>800</v>
      </c>
      <c r="C511" s="134">
        <v>6.232944E-2</v>
      </c>
      <c r="D511" s="118">
        <v>2.9288319999999999</v>
      </c>
      <c r="E511" s="23">
        <f t="shared" si="23"/>
        <v>-0.97871867010466973</v>
      </c>
      <c r="F511" s="24">
        <f t="shared" si="22"/>
        <v>2.224205967881115E-6</v>
      </c>
      <c r="G511" s="115"/>
    </row>
    <row r="512" spans="1:7" x14ac:dyDescent="0.15">
      <c r="A512" s="133" t="s">
        <v>421</v>
      </c>
      <c r="B512" s="25" t="s">
        <v>772</v>
      </c>
      <c r="C512" s="134">
        <v>0.18615320000000002</v>
      </c>
      <c r="D512" s="118">
        <v>4.918793</v>
      </c>
      <c r="E512" s="23">
        <f t="shared" si="23"/>
        <v>-0.9621546993337593</v>
      </c>
      <c r="F512" s="24">
        <f t="shared" si="22"/>
        <v>6.642816915733028E-6</v>
      </c>
      <c r="G512" s="115"/>
    </row>
    <row r="513" spans="1:7" x14ac:dyDescent="0.15">
      <c r="A513" s="133" t="s">
        <v>569</v>
      </c>
      <c r="B513" s="25" t="s">
        <v>771</v>
      </c>
      <c r="C513" s="134">
        <v>6.5528900000000001E-2</v>
      </c>
      <c r="D513" s="118">
        <v>1.4192069999999999E-2</v>
      </c>
      <c r="E513" s="23">
        <f t="shared" si="23"/>
        <v>3.6172897963440152</v>
      </c>
      <c r="F513" s="24">
        <f t="shared" si="22"/>
        <v>2.3383776662951694E-6</v>
      </c>
      <c r="G513" s="115"/>
    </row>
    <row r="514" spans="1:7" x14ac:dyDescent="0.15">
      <c r="A514" s="133" t="s">
        <v>444</v>
      </c>
      <c r="B514" s="25" t="s">
        <v>764</v>
      </c>
      <c r="C514" s="134">
        <v>7.2501700000000002E-3</v>
      </c>
      <c r="D514" s="118">
        <v>1.183092E-2</v>
      </c>
      <c r="E514" s="23">
        <f t="shared" si="23"/>
        <v>-0.38718459764752022</v>
      </c>
      <c r="F514" s="24">
        <f t="shared" si="22"/>
        <v>2.5871997858720734E-7</v>
      </c>
      <c r="G514" s="115"/>
    </row>
    <row r="515" spans="1:7" x14ac:dyDescent="0.15">
      <c r="A515" s="133" t="s">
        <v>422</v>
      </c>
      <c r="B515" s="25" t="s">
        <v>769</v>
      </c>
      <c r="C515" s="134">
        <v>26.132960000000001</v>
      </c>
      <c r="D515" s="118">
        <v>6.5351200000000002E-3</v>
      </c>
      <c r="E515" s="23">
        <f t="shared" si="23"/>
        <v>3997.849294274627</v>
      </c>
      <c r="F515" s="24">
        <f t="shared" si="22"/>
        <v>9.3254625086313086E-4</v>
      </c>
      <c r="G515" s="115"/>
    </row>
    <row r="516" spans="1:7" x14ac:dyDescent="0.15">
      <c r="A516" s="133" t="s">
        <v>760</v>
      </c>
      <c r="B516" s="25" t="s">
        <v>765</v>
      </c>
      <c r="C516" s="134">
        <v>1.9133599999999999</v>
      </c>
      <c r="D516" s="118">
        <v>8.0901300000000009E-3</v>
      </c>
      <c r="E516" s="23">
        <f t="shared" si="23"/>
        <v>235.50547024584273</v>
      </c>
      <c r="F516" s="24">
        <f t="shared" si="22"/>
        <v>6.8277634625066579E-5</v>
      </c>
      <c r="G516" s="115"/>
    </row>
    <row r="517" spans="1:7" x14ac:dyDescent="0.15">
      <c r="A517" s="133" t="s">
        <v>761</v>
      </c>
      <c r="B517" s="25" t="s">
        <v>766</v>
      </c>
      <c r="C517" s="134">
        <v>1.977868</v>
      </c>
      <c r="D517" s="118">
        <v>1.885033</v>
      </c>
      <c r="E517" s="23">
        <f t="shared" si="23"/>
        <v>4.9248474695138045E-2</v>
      </c>
      <c r="F517" s="24">
        <f t="shared" si="22"/>
        <v>7.0579581804057354E-5</v>
      </c>
      <c r="G517" s="115"/>
    </row>
    <row r="518" spans="1:7" x14ac:dyDescent="0.15">
      <c r="A518" s="133" t="s">
        <v>762</v>
      </c>
      <c r="B518" s="25" t="s">
        <v>767</v>
      </c>
      <c r="C518" s="134">
        <v>25.58616</v>
      </c>
      <c r="D518" s="118">
        <v>6.3362799999999997E-3</v>
      </c>
      <c r="E518" s="23">
        <f t="shared" si="23"/>
        <v>4037.0412481771641</v>
      </c>
      <c r="F518" s="24">
        <f t="shared" si="22"/>
        <v>9.1303386918222061E-4</v>
      </c>
      <c r="G518" s="115"/>
    </row>
    <row r="519" spans="1:7" x14ac:dyDescent="0.15">
      <c r="A519" s="133" t="s">
        <v>763</v>
      </c>
      <c r="B519" s="25" t="s">
        <v>768</v>
      </c>
      <c r="C519" s="134">
        <v>25.868030000000001</v>
      </c>
      <c r="D519" s="118">
        <v>1.324612E-2</v>
      </c>
      <c r="E519" s="23">
        <f t="shared" si="23"/>
        <v>1951.8760119944559</v>
      </c>
      <c r="F519" s="24">
        <f t="shared" si="22"/>
        <v>9.2309230924147111E-4</v>
      </c>
      <c r="G519" s="115"/>
    </row>
    <row r="520" spans="1:7" x14ac:dyDescent="0.15">
      <c r="A520" s="133" t="s">
        <v>424</v>
      </c>
      <c r="B520" s="25" t="s">
        <v>770</v>
      </c>
      <c r="C520" s="134">
        <v>5.1886099999999998E-3</v>
      </c>
      <c r="D520" s="118">
        <v>4.4797500000000002E-3</v>
      </c>
      <c r="E520" s="23">
        <f t="shared" si="23"/>
        <v>0.15823650873374628</v>
      </c>
      <c r="F520" s="24">
        <f t="shared" si="22"/>
        <v>1.8515387475016029E-7</v>
      </c>
      <c r="G520" s="115"/>
    </row>
    <row r="521" spans="1:7" x14ac:dyDescent="0.15">
      <c r="A521" s="133" t="s">
        <v>1787</v>
      </c>
      <c r="B521" s="25" t="s">
        <v>1799</v>
      </c>
      <c r="C521" s="134">
        <v>1.4237899999999999E-3</v>
      </c>
      <c r="D521" s="118"/>
      <c r="E521" s="23"/>
      <c r="F521" s="24">
        <f t="shared" si="22"/>
        <v>5.0807487039983872E-8</v>
      </c>
      <c r="G521" s="115"/>
    </row>
    <row r="522" spans="1:7" x14ac:dyDescent="0.15">
      <c r="A522" s="133" t="s">
        <v>419</v>
      </c>
      <c r="B522" s="25" t="s">
        <v>777</v>
      </c>
      <c r="C522" s="134">
        <v>2.9672230000000002</v>
      </c>
      <c r="D522" s="118">
        <v>1.5388280000000001</v>
      </c>
      <c r="E522" s="23">
        <f t="shared" ref="E522:E541" si="24">IF(ISERROR(C522/D522-1),"",((C522/D522-1)))</f>
        <v>0.92823564426953498</v>
      </c>
      <c r="F522" s="24">
        <f t="shared" si="22"/>
        <v>1.0588439595533195E-4</v>
      </c>
      <c r="G522" s="115"/>
    </row>
    <row r="523" spans="1:7" x14ac:dyDescent="0.15">
      <c r="A523" s="133" t="s">
        <v>420</v>
      </c>
      <c r="B523" s="25" t="s">
        <v>776</v>
      </c>
      <c r="C523" s="134">
        <v>6.823944</v>
      </c>
      <c r="D523" s="118">
        <v>4.443791</v>
      </c>
      <c r="E523" s="23">
        <f t="shared" si="24"/>
        <v>0.53561317352683768</v>
      </c>
      <c r="F523" s="24">
        <f t="shared" si="22"/>
        <v>2.4351024121645448E-4</v>
      </c>
      <c r="G523" s="115"/>
    </row>
    <row r="524" spans="1:7" x14ac:dyDescent="0.15">
      <c r="A524" s="133" t="s">
        <v>423</v>
      </c>
      <c r="B524" s="25" t="s">
        <v>779</v>
      </c>
      <c r="C524" s="134">
        <v>6.9575420000000001</v>
      </c>
      <c r="D524" s="118">
        <v>2.2710620000000001</v>
      </c>
      <c r="E524" s="23">
        <f t="shared" si="24"/>
        <v>2.0635632140381901</v>
      </c>
      <c r="F524" s="24">
        <f t="shared" si="22"/>
        <v>2.4827764276694138E-4</v>
      </c>
      <c r="G524" s="115"/>
    </row>
    <row r="525" spans="1:7" x14ac:dyDescent="0.15">
      <c r="A525" s="133" t="s">
        <v>425</v>
      </c>
      <c r="B525" s="25" t="s">
        <v>778</v>
      </c>
      <c r="C525" s="134">
        <v>1.8162039999999999</v>
      </c>
      <c r="D525" s="118">
        <v>5.1602500000000003E-2</v>
      </c>
      <c r="E525" s="23">
        <f t="shared" si="24"/>
        <v>34.196046703163603</v>
      </c>
      <c r="F525" s="24">
        <f t="shared" si="22"/>
        <v>6.481065409362819E-5</v>
      </c>
      <c r="G525" s="115"/>
    </row>
    <row r="526" spans="1:7" x14ac:dyDescent="0.15">
      <c r="A526" s="133" t="s">
        <v>412</v>
      </c>
      <c r="B526" s="25" t="s">
        <v>1040</v>
      </c>
      <c r="C526" s="134">
        <v>4.7483300000000002</v>
      </c>
      <c r="D526" s="118">
        <v>4.0766260000000001</v>
      </c>
      <c r="E526" s="23">
        <f t="shared" si="24"/>
        <v>0.16476959132380564</v>
      </c>
      <c r="F526" s="24">
        <f t="shared" si="22"/>
        <v>1.6944262492120794E-4</v>
      </c>
      <c r="G526" s="115"/>
    </row>
    <row r="527" spans="1:7" x14ac:dyDescent="0.15">
      <c r="A527" s="133" t="s">
        <v>416</v>
      </c>
      <c r="B527" s="25" t="s">
        <v>417</v>
      </c>
      <c r="C527" s="134">
        <v>0.78442280000000009</v>
      </c>
      <c r="D527" s="118">
        <v>0.69440580000000007</v>
      </c>
      <c r="E527" s="23">
        <f t="shared" si="24"/>
        <v>0.12963169374449346</v>
      </c>
      <c r="F527" s="24">
        <f t="shared" si="22"/>
        <v>2.7991874675947905E-5</v>
      </c>
      <c r="G527" s="115"/>
    </row>
    <row r="528" spans="1:7" x14ac:dyDescent="0.15">
      <c r="A528" s="133" t="s">
        <v>409</v>
      </c>
      <c r="B528" s="25" t="s">
        <v>1071</v>
      </c>
      <c r="C528" s="134">
        <v>4.0686119999999999</v>
      </c>
      <c r="D528" s="118">
        <v>0.42747790000000002</v>
      </c>
      <c r="E528" s="23">
        <f t="shared" si="24"/>
        <v>8.5177130794363869</v>
      </c>
      <c r="F528" s="24">
        <f t="shared" si="22"/>
        <v>1.451871072705405E-4</v>
      </c>
      <c r="G528" s="115"/>
    </row>
    <row r="529" spans="1:7" x14ac:dyDescent="0.15">
      <c r="A529" s="133" t="s">
        <v>445</v>
      </c>
      <c r="B529" s="25" t="s">
        <v>1041</v>
      </c>
      <c r="C529" s="134">
        <v>3.3224680000000002</v>
      </c>
      <c r="D529" s="118">
        <v>1.3994390000000001</v>
      </c>
      <c r="E529" s="23">
        <f t="shared" si="24"/>
        <v>1.3741427815003013</v>
      </c>
      <c r="F529" s="24">
        <f t="shared" si="22"/>
        <v>1.1856119922935345E-4</v>
      </c>
      <c r="G529" s="115"/>
    </row>
    <row r="530" spans="1:7" x14ac:dyDescent="0.15">
      <c r="A530" s="133" t="s">
        <v>446</v>
      </c>
      <c r="B530" s="25" t="s">
        <v>1602</v>
      </c>
      <c r="C530" s="134">
        <v>0.42289709999999997</v>
      </c>
      <c r="D530" s="118">
        <v>4.0448890000000001E-2</v>
      </c>
      <c r="E530" s="23">
        <f t="shared" si="24"/>
        <v>9.4550977789501758</v>
      </c>
      <c r="F530" s="24">
        <f t="shared" si="22"/>
        <v>1.5090946647677511E-5</v>
      </c>
      <c r="G530" s="115"/>
    </row>
    <row r="531" spans="1:7" x14ac:dyDescent="0.15">
      <c r="A531" s="133" t="s">
        <v>1632</v>
      </c>
      <c r="B531" s="25" t="s">
        <v>1659</v>
      </c>
      <c r="C531" s="134">
        <v>7.0493449999999999E-2</v>
      </c>
      <c r="D531" s="118">
        <v>9.8333600000000011E-3</v>
      </c>
      <c r="E531" s="23">
        <f t="shared" si="24"/>
        <v>6.1688059828990287</v>
      </c>
      <c r="F531" s="24">
        <f t="shared" si="22"/>
        <v>2.5155360321948821E-6</v>
      </c>
      <c r="G531" s="115"/>
    </row>
    <row r="532" spans="1:7" x14ac:dyDescent="0.15">
      <c r="A532" s="133" t="s">
        <v>1633</v>
      </c>
      <c r="B532" s="25" t="s">
        <v>1660</v>
      </c>
      <c r="C532" s="134">
        <v>2.9644159999999999E-2</v>
      </c>
      <c r="D532" s="118">
        <v>1.2852770000000001E-2</v>
      </c>
      <c r="E532" s="23">
        <f t="shared" si="24"/>
        <v>1.3064413352141209</v>
      </c>
      <c r="F532" s="24">
        <f t="shared" si="22"/>
        <v>1.0578422906546671E-6</v>
      </c>
      <c r="G532" s="115"/>
    </row>
    <row r="533" spans="1:7" x14ac:dyDescent="0.15">
      <c r="A533" s="133" t="s">
        <v>1634</v>
      </c>
      <c r="B533" s="25" t="s">
        <v>1046</v>
      </c>
      <c r="C533" s="134">
        <v>0.3563093</v>
      </c>
      <c r="D533" s="118">
        <v>0.18494679999999999</v>
      </c>
      <c r="E533" s="23">
        <f t="shared" si="24"/>
        <v>0.92655022957953315</v>
      </c>
      <c r="F533" s="24">
        <f t="shared" si="22"/>
        <v>1.271478247633129E-5</v>
      </c>
      <c r="G533" s="115"/>
    </row>
    <row r="534" spans="1:7" x14ac:dyDescent="0.15">
      <c r="A534" s="133" t="s">
        <v>1635</v>
      </c>
      <c r="B534" s="25" t="s">
        <v>1661</v>
      </c>
      <c r="C534" s="134">
        <v>0.9426293</v>
      </c>
      <c r="D534" s="118">
        <v>0.37412459999999997</v>
      </c>
      <c r="E534" s="23">
        <f t="shared" si="24"/>
        <v>1.5195597937157834</v>
      </c>
      <c r="F534" s="24">
        <f t="shared" si="22"/>
        <v>3.3637422613769639E-5</v>
      </c>
      <c r="G534" s="115"/>
    </row>
    <row r="535" spans="1:7" x14ac:dyDescent="0.15">
      <c r="A535" s="133" t="s">
        <v>1637</v>
      </c>
      <c r="B535" s="25" t="s">
        <v>1070</v>
      </c>
      <c r="C535" s="134">
        <v>4.523218</v>
      </c>
      <c r="D535" s="118">
        <v>2.7833459999999999</v>
      </c>
      <c r="E535" s="23">
        <f t="shared" si="24"/>
        <v>0.62510086780443408</v>
      </c>
      <c r="F535" s="24">
        <f t="shared" si="22"/>
        <v>1.6140957578998432E-4</v>
      </c>
      <c r="G535" s="115"/>
    </row>
    <row r="536" spans="1:7" x14ac:dyDescent="0.15">
      <c r="A536" s="133" t="s">
        <v>1636</v>
      </c>
      <c r="B536" s="25" t="s">
        <v>1600</v>
      </c>
      <c r="C536" s="134">
        <v>0.13166349999999999</v>
      </c>
      <c r="D536" s="118">
        <v>0.21328160000000002</v>
      </c>
      <c r="E536" s="23">
        <f t="shared" si="24"/>
        <v>-0.38267764307844665</v>
      </c>
      <c r="F536" s="24">
        <f t="shared" si="22"/>
        <v>4.6983695417785742E-6</v>
      </c>
      <c r="G536" s="115"/>
    </row>
    <row r="537" spans="1:7" x14ac:dyDescent="0.15">
      <c r="A537" s="133" t="s">
        <v>570</v>
      </c>
      <c r="B537" s="25" t="s">
        <v>1662</v>
      </c>
      <c r="C537" s="134">
        <v>3.2805500000000001E-3</v>
      </c>
      <c r="D537" s="118">
        <v>0.52209099999999997</v>
      </c>
      <c r="E537" s="23">
        <f t="shared" si="24"/>
        <v>-0.99371651685242612</v>
      </c>
      <c r="F537" s="24">
        <f t="shared" si="22"/>
        <v>1.1706536891607548E-7</v>
      </c>
      <c r="G537" s="115"/>
    </row>
    <row r="538" spans="1:7" x14ac:dyDescent="0.15">
      <c r="A538" s="133" t="s">
        <v>571</v>
      </c>
      <c r="B538" s="25" t="s">
        <v>1601</v>
      </c>
      <c r="C538" s="134">
        <v>0.36594929999999998</v>
      </c>
      <c r="D538" s="118">
        <v>7.7510000000000001E-3</v>
      </c>
      <c r="E538" s="23">
        <f t="shared" si="24"/>
        <v>46.213172493871753</v>
      </c>
      <c r="F538" s="24">
        <f t="shared" si="22"/>
        <v>1.3058782767852822E-5</v>
      </c>
      <c r="G538" s="115"/>
    </row>
    <row r="539" spans="1:7" x14ac:dyDescent="0.15">
      <c r="A539" s="133" t="s">
        <v>573</v>
      </c>
      <c r="B539" s="25" t="s">
        <v>1044</v>
      </c>
      <c r="C539" s="134">
        <v>0.79429469999999991</v>
      </c>
      <c r="D539" s="118">
        <v>0.54219340000000005</v>
      </c>
      <c r="E539" s="23">
        <f t="shared" si="24"/>
        <v>0.46496563772262789</v>
      </c>
      <c r="F539" s="24">
        <f t="shared" si="22"/>
        <v>2.8344150244191825E-5</v>
      </c>
      <c r="G539" s="115"/>
    </row>
    <row r="540" spans="1:7" x14ac:dyDescent="0.15">
      <c r="A540" s="133" t="s">
        <v>572</v>
      </c>
      <c r="B540" s="25" t="s">
        <v>1043</v>
      </c>
      <c r="C540" s="134">
        <v>9.9595279999999994E-2</v>
      </c>
      <c r="D540" s="118">
        <v>3.6607800000000002E-3</v>
      </c>
      <c r="E540" s="23">
        <f t="shared" si="24"/>
        <v>26.206027130830037</v>
      </c>
      <c r="F540" s="24">
        <f t="shared" si="22"/>
        <v>3.5540254516772595E-6</v>
      </c>
      <c r="G540" s="115"/>
    </row>
    <row r="541" spans="1:7" x14ac:dyDescent="0.15">
      <c r="A541" s="133" t="s">
        <v>574</v>
      </c>
      <c r="B541" s="25" t="s">
        <v>1045</v>
      </c>
      <c r="C541" s="134">
        <v>5.4776440000000003E-2</v>
      </c>
      <c r="D541" s="118">
        <v>1.6270600000000001E-3</v>
      </c>
      <c r="E541" s="23">
        <f t="shared" si="24"/>
        <v>32.665900458495692</v>
      </c>
      <c r="F541" s="24">
        <f t="shared" si="22"/>
        <v>1.9546795983933405E-6</v>
      </c>
      <c r="G541" s="115"/>
    </row>
    <row r="542" spans="1:7" x14ac:dyDescent="0.15">
      <c r="A542" s="133" t="s">
        <v>1807</v>
      </c>
      <c r="B542" s="25" t="s">
        <v>1795</v>
      </c>
      <c r="C542" s="134">
        <v>7.6749999999999995E-4</v>
      </c>
      <c r="D542" s="118"/>
      <c r="E542" s="23"/>
      <c r="F542" s="24">
        <f t="shared" si="22"/>
        <v>2.7387990014810907E-8</v>
      </c>
      <c r="G542" s="115"/>
    </row>
    <row r="543" spans="1:7" x14ac:dyDescent="0.15">
      <c r="A543" s="133" t="s">
        <v>575</v>
      </c>
      <c r="B543" s="25" t="s">
        <v>266</v>
      </c>
      <c r="C543" s="134">
        <v>0.89101819999999998</v>
      </c>
      <c r="D543" s="118">
        <v>0.98823349999999999</v>
      </c>
      <c r="E543" s="23">
        <f t="shared" ref="E543:E558" si="25">IF(ISERROR(C543/D543-1),"",((C543/D543-1)))</f>
        <v>-9.8372803593482772E-2</v>
      </c>
      <c r="F543" s="24">
        <f t="shared" si="22"/>
        <v>3.1795697152592562E-5</v>
      </c>
      <c r="G543" s="115"/>
    </row>
    <row r="544" spans="1:7" x14ac:dyDescent="0.15">
      <c r="A544" s="133" t="s">
        <v>576</v>
      </c>
      <c r="B544" s="25" t="s">
        <v>1047</v>
      </c>
      <c r="C544" s="134">
        <v>1.4163840000000001</v>
      </c>
      <c r="D544" s="118">
        <v>0.65313659999999996</v>
      </c>
      <c r="E544" s="23">
        <f t="shared" si="25"/>
        <v>1.1685877043179027</v>
      </c>
      <c r="F544" s="24">
        <f t="shared" si="22"/>
        <v>5.0543206318095035E-5</v>
      </c>
      <c r="G544" s="115"/>
    </row>
    <row r="545" spans="1:7" x14ac:dyDescent="0.15">
      <c r="A545" s="133" t="s">
        <v>577</v>
      </c>
      <c r="B545" s="25" t="s">
        <v>1072</v>
      </c>
      <c r="C545" s="134">
        <v>0.66850030000000005</v>
      </c>
      <c r="D545" s="118">
        <v>2.6658719999999998</v>
      </c>
      <c r="E545" s="23">
        <f t="shared" si="25"/>
        <v>-0.74923766032277617</v>
      </c>
      <c r="F545" s="24">
        <f t="shared" si="22"/>
        <v>2.3855217643385144E-5</v>
      </c>
      <c r="G545" s="115"/>
    </row>
    <row r="546" spans="1:7" x14ac:dyDescent="0.15">
      <c r="A546" s="133" t="s">
        <v>1638</v>
      </c>
      <c r="B546" s="25" t="s">
        <v>1073</v>
      </c>
      <c r="C546" s="134">
        <v>1.908603E-2</v>
      </c>
      <c r="D546" s="118">
        <v>0.2755338</v>
      </c>
      <c r="E546" s="23">
        <f t="shared" si="25"/>
        <v>-0.93073071252964246</v>
      </c>
      <c r="F546" s="24">
        <f t="shared" si="22"/>
        <v>6.8107882613991066E-7</v>
      </c>
      <c r="G546" s="115"/>
    </row>
    <row r="547" spans="1:7" x14ac:dyDescent="0.15">
      <c r="A547" s="133" t="s">
        <v>1639</v>
      </c>
      <c r="B547" s="25" t="s">
        <v>1049</v>
      </c>
      <c r="C547" s="134">
        <v>2.3077619999999999</v>
      </c>
      <c r="D547" s="118">
        <v>4.1570229999999997</v>
      </c>
      <c r="E547" s="23">
        <f t="shared" si="25"/>
        <v>-0.44485224161617576</v>
      </c>
      <c r="F547" s="24">
        <f t="shared" si="22"/>
        <v>8.2351742817667821E-5</v>
      </c>
      <c r="G547" s="115"/>
    </row>
    <row r="548" spans="1:7" x14ac:dyDescent="0.15">
      <c r="A548" s="133" t="s">
        <v>1640</v>
      </c>
      <c r="B548" s="25" t="s">
        <v>400</v>
      </c>
      <c r="C548" s="134">
        <v>1.90246</v>
      </c>
      <c r="D548" s="118">
        <v>0.38814900000000002</v>
      </c>
      <c r="E548" s="23">
        <f t="shared" si="25"/>
        <v>3.9013651973855401</v>
      </c>
      <c r="F548" s="24">
        <f t="shared" si="22"/>
        <v>6.7888671639839947E-5</v>
      </c>
      <c r="G548" s="115"/>
    </row>
    <row r="549" spans="1:7" x14ac:dyDescent="0.15">
      <c r="A549" s="133" t="s">
        <v>1641</v>
      </c>
      <c r="B549" s="25" t="s">
        <v>1074</v>
      </c>
      <c r="C549" s="134">
        <v>1.7590869999999998E-2</v>
      </c>
      <c r="D549" s="118">
        <v>6.0454100000000002E-3</v>
      </c>
      <c r="E549" s="23">
        <f t="shared" si="25"/>
        <v>1.9097894104783624</v>
      </c>
      <c r="F549" s="24">
        <f t="shared" si="22"/>
        <v>6.2772452366363089E-7</v>
      </c>
      <c r="G549" s="115"/>
    </row>
    <row r="550" spans="1:7" x14ac:dyDescent="0.15">
      <c r="A550" s="133" t="s">
        <v>1642</v>
      </c>
      <c r="B550" s="25" t="s">
        <v>1597</v>
      </c>
      <c r="C550" s="134">
        <v>0.66966919999999996</v>
      </c>
      <c r="D550" s="118">
        <v>0.5770902</v>
      </c>
      <c r="E550" s="23">
        <f t="shared" si="25"/>
        <v>0.16042379510170157</v>
      </c>
      <c r="F550" s="24">
        <f t="shared" si="22"/>
        <v>2.3896929462966004E-5</v>
      </c>
      <c r="G550" s="115"/>
    </row>
    <row r="551" spans="1:7" x14ac:dyDescent="0.15">
      <c r="A551" s="133" t="s">
        <v>1643</v>
      </c>
      <c r="B551" s="25" t="s">
        <v>1598</v>
      </c>
      <c r="C551" s="134">
        <v>1.7945950000000002E-2</v>
      </c>
      <c r="D551" s="118">
        <v>1.5674209999999997E-2</v>
      </c>
      <c r="E551" s="23">
        <f t="shared" si="25"/>
        <v>0.14493489624038491</v>
      </c>
      <c r="F551" s="24">
        <f t="shared" si="22"/>
        <v>6.4039543896585781E-7</v>
      </c>
      <c r="G551" s="115"/>
    </row>
    <row r="552" spans="1:7" x14ac:dyDescent="0.15">
      <c r="A552" s="133" t="s">
        <v>578</v>
      </c>
      <c r="B552" s="25" t="s">
        <v>1077</v>
      </c>
      <c r="C552" s="134">
        <v>0.10133200000000001</v>
      </c>
      <c r="D552" s="118">
        <v>0.16040889999999999</v>
      </c>
      <c r="E552" s="23">
        <f t="shared" si="25"/>
        <v>-0.36828941536286319</v>
      </c>
      <c r="F552" s="24">
        <f t="shared" si="22"/>
        <v>3.6159997448610023E-6</v>
      </c>
      <c r="G552" s="115"/>
    </row>
    <row r="553" spans="1:7" x14ac:dyDescent="0.15">
      <c r="A553" s="133" t="s">
        <v>1644</v>
      </c>
      <c r="B553" s="25" t="s">
        <v>1038</v>
      </c>
      <c r="C553" s="134">
        <v>0.47623149999999997</v>
      </c>
      <c r="D553" s="118">
        <v>0.25647950000000003</v>
      </c>
      <c r="E553" s="23">
        <f t="shared" si="25"/>
        <v>0.85680142077631904</v>
      </c>
      <c r="F553" s="24">
        <f t="shared" si="22"/>
        <v>1.6994167513665696E-5</v>
      </c>
      <c r="G553" s="115"/>
    </row>
    <row r="554" spans="1:7" x14ac:dyDescent="0.15">
      <c r="A554" s="133" t="s">
        <v>1645</v>
      </c>
      <c r="B554" s="25" t="s">
        <v>1075</v>
      </c>
      <c r="C554" s="134">
        <v>6.041345E-2</v>
      </c>
      <c r="D554" s="118">
        <v>2.047485</v>
      </c>
      <c r="E554" s="23">
        <f t="shared" si="25"/>
        <v>-0.9704938253515899</v>
      </c>
      <c r="F554" s="24">
        <f t="shared" si="22"/>
        <v>2.1558344825541083E-6</v>
      </c>
      <c r="G554" s="115"/>
    </row>
    <row r="555" spans="1:7" x14ac:dyDescent="0.15">
      <c r="A555" s="133" t="s">
        <v>1646</v>
      </c>
      <c r="B555" s="25" t="s">
        <v>1076</v>
      </c>
      <c r="C555" s="134">
        <v>9.2292669999999993E-2</v>
      </c>
      <c r="D555" s="118">
        <v>5.0032000000000002E-3</v>
      </c>
      <c r="E555" s="23">
        <f t="shared" si="25"/>
        <v>17.446728094019825</v>
      </c>
      <c r="F555" s="24">
        <f t="shared" si="22"/>
        <v>3.293434168599659E-6</v>
      </c>
      <c r="G555" s="115"/>
    </row>
    <row r="556" spans="1:7" x14ac:dyDescent="0.15">
      <c r="A556" s="133" t="s">
        <v>410</v>
      </c>
      <c r="B556" s="25" t="s">
        <v>1078</v>
      </c>
      <c r="C556" s="134">
        <v>1.434623</v>
      </c>
      <c r="D556" s="118">
        <v>2.4469409999999998</v>
      </c>
      <c r="E556" s="23">
        <f t="shared" si="25"/>
        <v>-0.41370756385217289</v>
      </c>
      <c r="F556" s="24">
        <f t="shared" si="22"/>
        <v>5.1194059151815077E-5</v>
      </c>
      <c r="G556" s="115"/>
    </row>
    <row r="557" spans="1:7" x14ac:dyDescent="0.15">
      <c r="A557" s="133" t="s">
        <v>411</v>
      </c>
      <c r="B557" s="25" t="s">
        <v>1599</v>
      </c>
      <c r="C557" s="134">
        <v>7.68825</v>
      </c>
      <c r="D557" s="118">
        <v>4.06569</v>
      </c>
      <c r="E557" s="23">
        <f t="shared" si="25"/>
        <v>0.89100743047305619</v>
      </c>
      <c r="F557" s="24">
        <f t="shared" si="22"/>
        <v>2.7435272212556351E-4</v>
      </c>
      <c r="G557" s="115"/>
    </row>
    <row r="558" spans="1:7" x14ac:dyDescent="0.15">
      <c r="A558" s="133" t="s">
        <v>1647</v>
      </c>
      <c r="B558" s="25" t="s">
        <v>775</v>
      </c>
      <c r="C558" s="134">
        <v>1.8671880000000001</v>
      </c>
      <c r="D558" s="118">
        <v>4.0643630000000002</v>
      </c>
      <c r="E558" s="23">
        <f t="shared" si="25"/>
        <v>-0.54059516829574528</v>
      </c>
      <c r="F558" s="24">
        <f t="shared" si="22"/>
        <v>6.663000169351759E-5</v>
      </c>
      <c r="G558" s="115"/>
    </row>
    <row r="559" spans="1:7" x14ac:dyDescent="0.15">
      <c r="A559" s="133" t="s">
        <v>1808</v>
      </c>
      <c r="B559" s="25" t="s">
        <v>1793</v>
      </c>
      <c r="C559" s="134">
        <v>7.2411999999999997E-4</v>
      </c>
      <c r="D559" s="118"/>
      <c r="E559" s="23"/>
      <c r="F559" s="24">
        <f t="shared" si="22"/>
        <v>2.5839988702964006E-8</v>
      </c>
      <c r="G559" s="115"/>
    </row>
    <row r="560" spans="1:7" x14ac:dyDescent="0.15">
      <c r="A560" s="133" t="s">
        <v>443</v>
      </c>
      <c r="B560" s="25" t="s">
        <v>773</v>
      </c>
      <c r="C560" s="134">
        <v>0.2888636</v>
      </c>
      <c r="D560" s="118">
        <v>0.60180060000000002</v>
      </c>
      <c r="E560" s="23">
        <f>IF(ISERROR(C560/D560-1),"",((C560/D560-1)))</f>
        <v>-0.52000114323581603</v>
      </c>
      <c r="F560" s="24">
        <f t="shared" si="22"/>
        <v>1.0308004420120303E-5</v>
      </c>
      <c r="G560" s="115"/>
    </row>
    <row r="561" spans="1:7" x14ac:dyDescent="0.15">
      <c r="A561" s="133" t="s">
        <v>1648</v>
      </c>
      <c r="B561" s="25" t="s">
        <v>774</v>
      </c>
      <c r="C561" s="134">
        <v>0.1438451</v>
      </c>
      <c r="D561" s="118">
        <v>1.5392959999999999E-2</v>
      </c>
      <c r="E561" s="23">
        <f>IF(ISERROR(C561/D561-1),"",((C561/D561-1)))</f>
        <v>8.3448628463921182</v>
      </c>
      <c r="F561" s="24">
        <f t="shared" si="22"/>
        <v>5.1330660097452466E-6</v>
      </c>
      <c r="G561" s="115"/>
    </row>
    <row r="562" spans="1:7" x14ac:dyDescent="0.15">
      <c r="A562" s="133" t="s">
        <v>1803</v>
      </c>
      <c r="B562" s="25" t="s">
        <v>1794</v>
      </c>
      <c r="C562" s="134">
        <v>2.9217000000000002E-4</v>
      </c>
      <c r="D562" s="118"/>
      <c r="E562" s="23"/>
      <c r="F562" s="24">
        <f t="shared" si="22"/>
        <v>1.0425992237950884E-8</v>
      </c>
      <c r="G562" s="115"/>
    </row>
    <row r="563" spans="1:7" x14ac:dyDescent="0.15">
      <c r="A563" s="133" t="s">
        <v>1804</v>
      </c>
      <c r="B563" s="25" t="s">
        <v>1798</v>
      </c>
      <c r="C563" s="134">
        <v>6.4608999999999999E-4</v>
      </c>
      <c r="D563" s="118"/>
      <c r="E563" s="23"/>
      <c r="F563" s="24">
        <f t="shared" si="22"/>
        <v>2.3055513314226944E-8</v>
      </c>
      <c r="G563" s="115"/>
    </row>
    <row r="564" spans="1:7" x14ac:dyDescent="0.15">
      <c r="A564" s="133" t="s">
        <v>414</v>
      </c>
      <c r="B564" s="25" t="s">
        <v>325</v>
      </c>
      <c r="C564" s="134">
        <v>2.3723740000000002</v>
      </c>
      <c r="D564" s="118">
        <v>0.98256049999999995</v>
      </c>
      <c r="E564" s="23">
        <f>IF(ISERROR(C564/D564-1),"",((C564/D564-1)))</f>
        <v>1.4144813474590117</v>
      </c>
      <c r="F564" s="24">
        <f t="shared" si="22"/>
        <v>8.4657401203123159E-5</v>
      </c>
      <c r="G564" s="115"/>
    </row>
    <row r="565" spans="1:7" x14ac:dyDescent="0.15">
      <c r="A565" s="133" t="s">
        <v>1649</v>
      </c>
      <c r="B565" s="25" t="s">
        <v>326</v>
      </c>
      <c r="C565" s="134">
        <v>1.0212570000000001</v>
      </c>
      <c r="D565" s="118">
        <v>2.1748759999999998</v>
      </c>
      <c r="E565" s="23">
        <f>IF(ISERROR(C565/D565-1),"",((C565/D565-1)))</f>
        <v>-0.53042978082428593</v>
      </c>
      <c r="F565" s="24">
        <f t="shared" si="22"/>
        <v>3.6443226734274588E-5</v>
      </c>
      <c r="G565" s="115"/>
    </row>
    <row r="566" spans="1:7" x14ac:dyDescent="0.15">
      <c r="A566" s="133" t="s">
        <v>1809</v>
      </c>
      <c r="B566" s="25" t="s">
        <v>1042</v>
      </c>
      <c r="C566" s="134">
        <v>0.42328320000000003</v>
      </c>
      <c r="D566" s="118">
        <v>1.9425589999999999</v>
      </c>
      <c r="E566" s="23">
        <f>IF(ISERROR(C566/D566-1),"",((C566/D566-1)))</f>
        <v>-0.78210020905413935</v>
      </c>
      <c r="F566" s="24">
        <f t="shared" si="22"/>
        <v>1.5104724501677147E-5</v>
      </c>
      <c r="G566" s="115"/>
    </row>
    <row r="567" spans="1:7" x14ac:dyDescent="0.15">
      <c r="A567" s="133" t="s">
        <v>1810</v>
      </c>
      <c r="B567" s="25" t="s">
        <v>1800</v>
      </c>
      <c r="C567" s="134">
        <v>2.1381000000000001E-4</v>
      </c>
      <c r="D567" s="118"/>
      <c r="E567" s="23"/>
      <c r="F567" s="24">
        <f t="shared" si="22"/>
        <v>7.6297409056243927E-9</v>
      </c>
      <c r="G567" s="115"/>
    </row>
    <row r="568" spans="1:7" x14ac:dyDescent="0.15">
      <c r="A568" s="133" t="s">
        <v>1811</v>
      </c>
      <c r="B568" s="25" t="s">
        <v>780</v>
      </c>
      <c r="C568" s="134">
        <v>0.28413329999999998</v>
      </c>
      <c r="D568" s="118">
        <v>1.395707</v>
      </c>
      <c r="E568" s="23">
        <f>IF(ISERROR(C568/D568-1),"",((C568/D568-1)))</f>
        <v>-0.79642338972291471</v>
      </c>
      <c r="F568" s="24">
        <f t="shared" si="22"/>
        <v>1.0139205189935209E-5</v>
      </c>
      <c r="G568" s="115"/>
    </row>
    <row r="569" spans="1:7" x14ac:dyDescent="0.15">
      <c r="A569" s="133" t="s">
        <v>1812</v>
      </c>
      <c r="B569" s="25" t="s">
        <v>1796</v>
      </c>
      <c r="C569" s="134">
        <v>1.4525000000000001E-4</v>
      </c>
      <c r="D569" s="118"/>
      <c r="E569" s="23"/>
      <c r="F569" s="24">
        <f t="shared" si="22"/>
        <v>5.1831994132264301E-9</v>
      </c>
      <c r="G569" s="115"/>
    </row>
    <row r="570" spans="1:7" x14ac:dyDescent="0.15">
      <c r="A570" s="133" t="s">
        <v>1813</v>
      </c>
      <c r="B570" s="25" t="s">
        <v>1797</v>
      </c>
      <c r="C570" s="134">
        <v>2.2172000000000001E-4</v>
      </c>
      <c r="D570" s="118"/>
      <c r="E570" s="23"/>
      <c r="F570" s="24">
        <f t="shared" ref="F570:F633" si="26">C570/$C$1750</f>
        <v>7.9120067049952763E-9</v>
      </c>
      <c r="G570" s="115"/>
    </row>
    <row r="571" spans="1:7" x14ac:dyDescent="0.15">
      <c r="A571" s="133" t="s">
        <v>278</v>
      </c>
      <c r="B571" s="25" t="s">
        <v>279</v>
      </c>
      <c r="C571" s="134">
        <v>6.3838480000000004</v>
      </c>
      <c r="D571" s="118">
        <v>1.780608</v>
      </c>
      <c r="E571" s="23">
        <f t="shared" ref="E571:E615" si="27">IF(ISERROR(C571/D571-1),"",((C571/D571-1)))</f>
        <v>2.5852068506936958</v>
      </c>
      <c r="F571" s="24">
        <f t="shared" si="26"/>
        <v>2.2780555736817018E-4</v>
      </c>
      <c r="G571" s="115"/>
    </row>
    <row r="572" spans="1:7" x14ac:dyDescent="0.15">
      <c r="A572" s="133" t="s">
        <v>1568</v>
      </c>
      <c r="B572" s="25" t="s">
        <v>277</v>
      </c>
      <c r="C572" s="134">
        <v>1.020052</v>
      </c>
      <c r="D572" s="118">
        <v>0.41562320000000003</v>
      </c>
      <c r="E572" s="23">
        <f t="shared" si="27"/>
        <v>1.4542710801514445</v>
      </c>
      <c r="F572" s="24">
        <f t="shared" si="26"/>
        <v>3.6400226697834391E-5</v>
      </c>
      <c r="G572" s="115"/>
    </row>
    <row r="573" spans="1:7" x14ac:dyDescent="0.15">
      <c r="A573" s="133" t="s">
        <v>331</v>
      </c>
      <c r="B573" s="25" t="s">
        <v>917</v>
      </c>
      <c r="C573" s="134">
        <v>10.668710000000001</v>
      </c>
      <c r="D573" s="118">
        <v>14.863</v>
      </c>
      <c r="E573" s="23">
        <f t="shared" si="27"/>
        <v>-0.28219673013523505</v>
      </c>
      <c r="F573" s="24">
        <f t="shared" si="26"/>
        <v>3.807094761575418E-4</v>
      </c>
      <c r="G573" s="115"/>
    </row>
    <row r="574" spans="1:7" x14ac:dyDescent="0.15">
      <c r="A574" s="133" t="s">
        <v>332</v>
      </c>
      <c r="B574" s="25" t="s">
        <v>918</v>
      </c>
      <c r="C574" s="134">
        <v>2.3156319999999999</v>
      </c>
      <c r="D574" s="118">
        <v>2.3016960000000002</v>
      </c>
      <c r="E574" s="23">
        <f t="shared" si="27"/>
        <v>6.0546657768878465E-3</v>
      </c>
      <c r="F574" s="24">
        <f t="shared" si="26"/>
        <v>8.263258122993696E-5</v>
      </c>
      <c r="G574" s="115"/>
    </row>
    <row r="575" spans="1:7" x14ac:dyDescent="0.15">
      <c r="A575" s="133" t="s">
        <v>1250</v>
      </c>
      <c r="B575" s="25" t="s">
        <v>1251</v>
      </c>
      <c r="C575" s="134">
        <v>2.981042</v>
      </c>
      <c r="D575" s="118">
        <v>3.5280649999999998</v>
      </c>
      <c r="E575" s="23">
        <f t="shared" si="27"/>
        <v>-0.15504901411963778</v>
      </c>
      <c r="F575" s="24">
        <f t="shared" si="26"/>
        <v>1.0637752251430872E-4</v>
      </c>
      <c r="G575" s="115"/>
    </row>
    <row r="576" spans="1:7" x14ac:dyDescent="0.15">
      <c r="A576" s="133" t="s">
        <v>333</v>
      </c>
      <c r="B576" s="25" t="s">
        <v>919</v>
      </c>
      <c r="C576" s="134">
        <v>1.65777</v>
      </c>
      <c r="D576" s="118">
        <v>1.1261080000000001</v>
      </c>
      <c r="E576" s="23">
        <f t="shared" si="27"/>
        <v>0.47212345529913624</v>
      </c>
      <c r="F576" s="24">
        <f t="shared" si="26"/>
        <v>5.9156987891665248E-5</v>
      </c>
      <c r="G576" s="115"/>
    </row>
    <row r="577" spans="1:7" x14ac:dyDescent="0.15">
      <c r="A577" s="133" t="s">
        <v>920</v>
      </c>
      <c r="B577" s="25" t="s">
        <v>921</v>
      </c>
      <c r="C577" s="134">
        <v>0.48673079999999996</v>
      </c>
      <c r="D577" s="118">
        <v>0.40342149999999999</v>
      </c>
      <c r="E577" s="23">
        <f t="shared" si="27"/>
        <v>0.2065068420993923</v>
      </c>
      <c r="F577" s="24">
        <f t="shared" si="26"/>
        <v>1.7368831648600555E-5</v>
      </c>
      <c r="G577" s="115"/>
    </row>
    <row r="578" spans="1:7" x14ac:dyDescent="0.15">
      <c r="A578" s="133" t="s">
        <v>922</v>
      </c>
      <c r="B578" s="25" t="s">
        <v>923</v>
      </c>
      <c r="C578" s="134">
        <v>0.92694710000000002</v>
      </c>
      <c r="D578" s="118">
        <v>4.8195379999999997</v>
      </c>
      <c r="E578" s="23">
        <f t="shared" si="27"/>
        <v>-0.80766888859471586</v>
      </c>
      <c r="F578" s="24">
        <f t="shared" si="26"/>
        <v>3.3077808363593398E-5</v>
      </c>
      <c r="G578" s="115"/>
    </row>
    <row r="579" spans="1:7" x14ac:dyDescent="0.15">
      <c r="A579" s="133" t="s">
        <v>1569</v>
      </c>
      <c r="B579" s="25" t="s">
        <v>1570</v>
      </c>
      <c r="C579" s="134">
        <v>0.1991706</v>
      </c>
      <c r="D579" s="118">
        <v>1.4911600000000001E-3</v>
      </c>
      <c r="E579" s="23">
        <f t="shared" si="27"/>
        <v>132.56755814265404</v>
      </c>
      <c r="F579" s="24">
        <f t="shared" si="26"/>
        <v>7.1073386371907467E-6</v>
      </c>
      <c r="G579" s="115"/>
    </row>
    <row r="580" spans="1:7" x14ac:dyDescent="0.15">
      <c r="A580" s="133" t="s">
        <v>929</v>
      </c>
      <c r="B580" s="25" t="s">
        <v>930</v>
      </c>
      <c r="C580" s="134">
        <v>0.19807079999999999</v>
      </c>
      <c r="D580" s="118">
        <v>3.9050569999999998</v>
      </c>
      <c r="E580" s="23">
        <f t="shared" si="27"/>
        <v>-0.94927838441282675</v>
      </c>
      <c r="F580" s="24">
        <f t="shared" si="26"/>
        <v>7.0680926288281544E-6</v>
      </c>
      <c r="G580" s="115"/>
    </row>
    <row r="581" spans="1:7" x14ac:dyDescent="0.15">
      <c r="A581" s="133" t="s">
        <v>358</v>
      </c>
      <c r="B581" s="25" t="s">
        <v>937</v>
      </c>
      <c r="C581" s="134">
        <v>2.1115339999999998</v>
      </c>
      <c r="D581" s="118">
        <v>0.74551909999999999</v>
      </c>
      <c r="E581" s="23">
        <f t="shared" si="27"/>
        <v>1.8323003394547501</v>
      </c>
      <c r="F581" s="24">
        <f t="shared" si="26"/>
        <v>7.5349409912617236E-5</v>
      </c>
      <c r="G581" s="115"/>
    </row>
    <row r="582" spans="1:7" x14ac:dyDescent="0.15">
      <c r="A582" s="133" t="s">
        <v>935</v>
      </c>
      <c r="B582" s="25" t="s">
        <v>936</v>
      </c>
      <c r="C582" s="134">
        <v>0.97848940000000006</v>
      </c>
      <c r="D582" s="118">
        <v>6.2989240000000004</v>
      </c>
      <c r="E582" s="23">
        <f t="shared" si="27"/>
        <v>-0.84465769074210129</v>
      </c>
      <c r="F582" s="24">
        <f t="shared" si="26"/>
        <v>3.4917078718955465E-5</v>
      </c>
      <c r="G582" s="115"/>
    </row>
    <row r="583" spans="1:7" x14ac:dyDescent="0.15">
      <c r="A583" s="133" t="s">
        <v>940</v>
      </c>
      <c r="B583" s="25" t="s">
        <v>941</v>
      </c>
      <c r="C583" s="134">
        <v>0.67396060000000002</v>
      </c>
      <c r="D583" s="118">
        <v>2.1493859999999998</v>
      </c>
      <c r="E583" s="23">
        <f t="shared" si="27"/>
        <v>-0.68644040670219297</v>
      </c>
      <c r="F583" s="24">
        <f t="shared" si="26"/>
        <v>2.4050066688177158E-5</v>
      </c>
      <c r="G583" s="115"/>
    </row>
    <row r="584" spans="1:7" x14ac:dyDescent="0.15">
      <c r="A584" s="133" t="s">
        <v>944</v>
      </c>
      <c r="B584" s="25" t="s">
        <v>945</v>
      </c>
      <c r="C584" s="134">
        <v>0.78638609999999998</v>
      </c>
      <c r="D584" s="118">
        <v>5.6100659999999998</v>
      </c>
      <c r="E584" s="23">
        <f t="shared" si="27"/>
        <v>-0.8598258737062987</v>
      </c>
      <c r="F584" s="24">
        <f t="shared" si="26"/>
        <v>2.8061934403369503E-5</v>
      </c>
      <c r="G584" s="115"/>
    </row>
    <row r="585" spans="1:7" x14ac:dyDescent="0.15">
      <c r="A585" s="133" t="s">
        <v>948</v>
      </c>
      <c r="B585" s="25" t="s">
        <v>949</v>
      </c>
      <c r="C585" s="134">
        <v>0.54015789999999997</v>
      </c>
      <c r="D585" s="118">
        <v>0.38883790000000001</v>
      </c>
      <c r="E585" s="23">
        <f t="shared" si="27"/>
        <v>0.38915959581100501</v>
      </c>
      <c r="F585" s="24">
        <f t="shared" si="26"/>
        <v>1.9275360484197042E-5</v>
      </c>
      <c r="G585" s="115"/>
    </row>
    <row r="586" spans="1:7" x14ac:dyDescent="0.15">
      <c r="A586" s="133" t="s">
        <v>28</v>
      </c>
      <c r="B586" s="25" t="s">
        <v>323</v>
      </c>
      <c r="C586" s="134">
        <v>1.0411220000000001</v>
      </c>
      <c r="D586" s="118">
        <v>3.1848920000000001</v>
      </c>
      <c r="E586" s="23">
        <f t="shared" si="27"/>
        <v>-0.6731060268291672</v>
      </c>
      <c r="F586" s="24">
        <f t="shared" si="26"/>
        <v>3.7152102853680738E-5</v>
      </c>
      <c r="G586" s="115"/>
    </row>
    <row r="587" spans="1:7" x14ac:dyDescent="0.15">
      <c r="A587" s="133" t="s">
        <v>956</v>
      </c>
      <c r="B587" s="25" t="s">
        <v>957</v>
      </c>
      <c r="C587" s="134">
        <v>0.24428859999999999</v>
      </c>
      <c r="D587" s="118">
        <v>0.108238</v>
      </c>
      <c r="E587" s="23">
        <f t="shared" si="27"/>
        <v>1.2569578151850549</v>
      </c>
      <c r="F587" s="24">
        <f t="shared" si="26"/>
        <v>8.7173599186086459E-6</v>
      </c>
      <c r="G587" s="115"/>
    </row>
    <row r="588" spans="1:7" x14ac:dyDescent="0.15">
      <c r="A588" s="133" t="s">
        <v>958</v>
      </c>
      <c r="B588" s="25" t="s">
        <v>959</v>
      </c>
      <c r="C588" s="134">
        <v>9.5735329999999994</v>
      </c>
      <c r="D588" s="118">
        <v>9.1973739999999999</v>
      </c>
      <c r="E588" s="23">
        <f t="shared" si="27"/>
        <v>4.0898521686733469E-2</v>
      </c>
      <c r="F588" s="24">
        <f t="shared" si="26"/>
        <v>3.4162843805923479E-4</v>
      </c>
      <c r="G588" s="115"/>
    </row>
    <row r="589" spans="1:7" x14ac:dyDescent="0.15">
      <c r="A589" s="133" t="s">
        <v>238</v>
      </c>
      <c r="B589" s="25" t="s">
        <v>960</v>
      </c>
      <c r="C589" s="134">
        <v>2.2820140000000002</v>
      </c>
      <c r="D589" s="118">
        <v>0.2023172</v>
      </c>
      <c r="E589" s="23">
        <f t="shared" si="27"/>
        <v>10.279387021963531</v>
      </c>
      <c r="F589" s="24">
        <f t="shared" si="26"/>
        <v>8.1432933740271926E-5</v>
      </c>
      <c r="G589" s="115"/>
    </row>
    <row r="590" spans="1:7" x14ac:dyDescent="0.15">
      <c r="A590" s="133" t="s">
        <v>961</v>
      </c>
      <c r="B590" s="25" t="s">
        <v>962</v>
      </c>
      <c r="C590" s="134">
        <v>0.77474519999999991</v>
      </c>
      <c r="D590" s="118">
        <v>1.436983E-2</v>
      </c>
      <c r="E590" s="23">
        <f t="shared" si="27"/>
        <v>52.914708803096481</v>
      </c>
      <c r="F590" s="24">
        <f t="shared" si="26"/>
        <v>2.7646532640550721E-5</v>
      </c>
      <c r="G590" s="115"/>
    </row>
    <row r="591" spans="1:7" x14ac:dyDescent="0.15">
      <c r="A591" s="133" t="s">
        <v>984</v>
      </c>
      <c r="B591" s="25" t="s">
        <v>985</v>
      </c>
      <c r="C591" s="134">
        <v>8.9069200000000005E-3</v>
      </c>
      <c r="D591" s="118">
        <v>0.48902400000000001</v>
      </c>
      <c r="E591" s="23">
        <f t="shared" si="27"/>
        <v>-0.98178633359507916</v>
      </c>
      <c r="F591" s="24">
        <f t="shared" si="26"/>
        <v>3.17840568107778E-7</v>
      </c>
      <c r="G591" s="115"/>
    </row>
    <row r="592" spans="1:7" x14ac:dyDescent="0.15">
      <c r="A592" s="133" t="s">
        <v>988</v>
      </c>
      <c r="B592" s="25" t="s">
        <v>989</v>
      </c>
      <c r="C592" s="134">
        <v>14.23601</v>
      </c>
      <c r="D592" s="118">
        <v>10.870850000000001</v>
      </c>
      <c r="E592" s="23">
        <f t="shared" si="27"/>
        <v>0.30955813022900691</v>
      </c>
      <c r="F592" s="24">
        <f t="shared" si="26"/>
        <v>5.080074263592811E-4</v>
      </c>
      <c r="G592" s="115"/>
    </row>
    <row r="593" spans="1:7" x14ac:dyDescent="0.15">
      <c r="A593" s="133" t="s">
        <v>990</v>
      </c>
      <c r="B593" s="25" t="s">
        <v>991</v>
      </c>
      <c r="C593" s="134">
        <v>12.05908</v>
      </c>
      <c r="D593" s="118">
        <v>2.2748879999999998</v>
      </c>
      <c r="E593" s="23">
        <f t="shared" si="27"/>
        <v>4.3009554756102286</v>
      </c>
      <c r="F593" s="24">
        <f t="shared" si="26"/>
        <v>4.3032438127401425E-4</v>
      </c>
      <c r="G593" s="115"/>
    </row>
    <row r="594" spans="1:7" x14ac:dyDescent="0.15">
      <c r="A594" s="133" t="s">
        <v>992</v>
      </c>
      <c r="B594" s="25" t="s">
        <v>993</v>
      </c>
      <c r="C594" s="134">
        <v>5.5856389999999996</v>
      </c>
      <c r="D594" s="118">
        <v>0.54984130000000009</v>
      </c>
      <c r="E594" s="23">
        <f t="shared" si="27"/>
        <v>9.1586385016913034</v>
      </c>
      <c r="F594" s="24">
        <f t="shared" si="26"/>
        <v>1.993217265906689E-4</v>
      </c>
      <c r="G594" s="115"/>
    </row>
    <row r="595" spans="1:7" x14ac:dyDescent="0.15">
      <c r="A595" s="133" t="s">
        <v>994</v>
      </c>
      <c r="B595" s="25" t="s">
        <v>995</v>
      </c>
      <c r="C595" s="134">
        <v>10.84473</v>
      </c>
      <c r="D595" s="118">
        <v>5.7139030000000002</v>
      </c>
      <c r="E595" s="23">
        <f t="shared" si="27"/>
        <v>0.89795486552711856</v>
      </c>
      <c r="F595" s="24">
        <f t="shared" si="26"/>
        <v>3.8699069309878868E-4</v>
      </c>
      <c r="G595" s="115"/>
    </row>
    <row r="596" spans="1:7" x14ac:dyDescent="0.15">
      <c r="A596" s="133" t="s">
        <v>996</v>
      </c>
      <c r="B596" s="25" t="s">
        <v>997</v>
      </c>
      <c r="C596" s="134">
        <v>15.05954</v>
      </c>
      <c r="D596" s="118">
        <v>5.1064179999999997</v>
      </c>
      <c r="E596" s="23">
        <f t="shared" si="27"/>
        <v>1.9491396904836229</v>
      </c>
      <c r="F596" s="24">
        <f t="shared" si="26"/>
        <v>5.373948288568671E-4</v>
      </c>
      <c r="G596" s="115"/>
    </row>
    <row r="597" spans="1:7" x14ac:dyDescent="0.15">
      <c r="A597" s="133" t="s">
        <v>1054</v>
      </c>
      <c r="B597" s="25" t="s">
        <v>1055</v>
      </c>
      <c r="C597" s="134">
        <v>3.1189990000000001</v>
      </c>
      <c r="D597" s="118">
        <v>6.216094</v>
      </c>
      <c r="E597" s="23">
        <f t="shared" si="27"/>
        <v>-0.49823812188168326</v>
      </c>
      <c r="F597" s="24">
        <f t="shared" si="26"/>
        <v>1.1130047357420875E-4</v>
      </c>
      <c r="G597" s="115"/>
    </row>
    <row r="598" spans="1:7" x14ac:dyDescent="0.15">
      <c r="A598" s="133" t="s">
        <v>1056</v>
      </c>
      <c r="B598" s="25" t="s">
        <v>1057</v>
      </c>
      <c r="C598" s="134">
        <v>11.48699</v>
      </c>
      <c r="D598" s="118">
        <v>6.5618470000000002</v>
      </c>
      <c r="E598" s="23">
        <f t="shared" si="27"/>
        <v>0.75057266650685395</v>
      </c>
      <c r="F598" s="24">
        <f t="shared" si="26"/>
        <v>4.0990953409802315E-4</v>
      </c>
      <c r="G598" s="115"/>
    </row>
    <row r="599" spans="1:7" x14ac:dyDescent="0.15">
      <c r="A599" s="133" t="s">
        <v>1058</v>
      </c>
      <c r="B599" s="25" t="s">
        <v>1059</v>
      </c>
      <c r="C599" s="134">
        <v>3.895915</v>
      </c>
      <c r="D599" s="118">
        <v>3.6533159999999998</v>
      </c>
      <c r="E599" s="23">
        <f t="shared" si="27"/>
        <v>6.6405150827357984E-2</v>
      </c>
      <c r="F599" s="24">
        <f t="shared" si="26"/>
        <v>1.3902447051277139E-4</v>
      </c>
      <c r="G599" s="115"/>
    </row>
    <row r="600" spans="1:7" x14ac:dyDescent="0.15">
      <c r="A600" s="133" t="s">
        <v>1062</v>
      </c>
      <c r="B600" s="25" t="s">
        <v>1063</v>
      </c>
      <c r="C600" s="134">
        <v>7.8503239999999996</v>
      </c>
      <c r="D600" s="118">
        <v>6.4252039999999999</v>
      </c>
      <c r="E600" s="23">
        <f t="shared" si="27"/>
        <v>0.22180151789733049</v>
      </c>
      <c r="F600" s="24">
        <f t="shared" si="26"/>
        <v>2.8013628055378556E-4</v>
      </c>
      <c r="G600" s="115"/>
    </row>
    <row r="601" spans="1:7" x14ac:dyDescent="0.15">
      <c r="A601" s="133" t="s">
        <v>1064</v>
      </c>
      <c r="B601" s="25" t="s">
        <v>1065</v>
      </c>
      <c r="C601" s="134">
        <v>14.203250000000001</v>
      </c>
      <c r="D601" s="118">
        <v>6.7718170000000004</v>
      </c>
      <c r="E601" s="23">
        <f t="shared" si="27"/>
        <v>1.0974060580786515</v>
      </c>
      <c r="F601" s="24">
        <f t="shared" si="26"/>
        <v>5.0683839632294865E-4</v>
      </c>
      <c r="G601" s="115"/>
    </row>
    <row r="602" spans="1:7" x14ac:dyDescent="0.15">
      <c r="A602" s="133" t="s">
        <v>1066</v>
      </c>
      <c r="B602" s="25" t="s">
        <v>1067</v>
      </c>
      <c r="C602" s="134">
        <v>1.9063909999999999</v>
      </c>
      <c r="D602" s="118">
        <v>3.508953</v>
      </c>
      <c r="E602" s="23">
        <f t="shared" si="27"/>
        <v>-0.45670660165582155</v>
      </c>
      <c r="F602" s="24">
        <f t="shared" si="26"/>
        <v>6.8028948107264349E-5</v>
      </c>
      <c r="G602" s="115"/>
    </row>
    <row r="603" spans="1:7" x14ac:dyDescent="0.15">
      <c r="A603" s="133" t="s">
        <v>543</v>
      </c>
      <c r="B603" s="25" t="s">
        <v>738</v>
      </c>
      <c r="C603" s="134">
        <v>1.3872910000000001</v>
      </c>
      <c r="D603" s="118">
        <v>5.9793469999999997</v>
      </c>
      <c r="E603" s="23">
        <f t="shared" si="27"/>
        <v>-0.76798620317569788</v>
      </c>
      <c r="F603" s="24">
        <f t="shared" si="26"/>
        <v>4.9505031994315367E-5</v>
      </c>
      <c r="G603" s="115"/>
    </row>
    <row r="604" spans="1:7" x14ac:dyDescent="0.15">
      <c r="A604" s="133" t="s">
        <v>1068</v>
      </c>
      <c r="B604" s="25" t="s">
        <v>1069</v>
      </c>
      <c r="C604" s="134">
        <v>1.6293610000000001</v>
      </c>
      <c r="D604" s="118">
        <v>4.7757379999999996</v>
      </c>
      <c r="E604" s="23">
        <f t="shared" si="27"/>
        <v>-0.65882529569251913</v>
      </c>
      <c r="F604" s="24">
        <f t="shared" si="26"/>
        <v>5.8143221887325498E-5</v>
      </c>
      <c r="G604" s="115"/>
    </row>
    <row r="605" spans="1:7" x14ac:dyDescent="0.15">
      <c r="A605" s="133" t="s">
        <v>1079</v>
      </c>
      <c r="B605" s="25" t="s">
        <v>1080</v>
      </c>
      <c r="C605" s="134">
        <v>0.5597738000000001</v>
      </c>
      <c r="D605" s="118">
        <v>1.7998080000000001</v>
      </c>
      <c r="E605" s="23">
        <f t="shared" si="27"/>
        <v>-0.68898138023611399</v>
      </c>
      <c r="F605" s="24">
        <f t="shared" si="26"/>
        <v>1.9975347550427051E-5</v>
      </c>
      <c r="G605" s="115"/>
    </row>
    <row r="606" spans="1:7" x14ac:dyDescent="0.15">
      <c r="A606" s="133" t="s">
        <v>1085</v>
      </c>
      <c r="B606" s="25" t="s">
        <v>1086</v>
      </c>
      <c r="C606" s="134">
        <v>1.4306490000000001</v>
      </c>
      <c r="D606" s="118">
        <v>0.196219</v>
      </c>
      <c r="E606" s="23">
        <f t="shared" si="27"/>
        <v>6.29108292265275</v>
      </c>
      <c r="F606" s="24">
        <f t="shared" si="26"/>
        <v>5.1052248243256306E-5</v>
      </c>
      <c r="G606" s="115"/>
    </row>
    <row r="607" spans="1:7" x14ac:dyDescent="0.15">
      <c r="A607" s="133" t="s">
        <v>1089</v>
      </c>
      <c r="B607" s="25" t="s">
        <v>1090</v>
      </c>
      <c r="C607" s="134">
        <v>1.833761</v>
      </c>
      <c r="D607" s="118">
        <v>1.3189919999999999</v>
      </c>
      <c r="E607" s="23">
        <f t="shared" si="27"/>
        <v>0.3902745429843395</v>
      </c>
      <c r="F607" s="24">
        <f t="shared" si="26"/>
        <v>6.5437169977263415E-5</v>
      </c>
      <c r="G607" s="115"/>
    </row>
    <row r="608" spans="1:7" x14ac:dyDescent="0.15">
      <c r="A608" s="133" t="s">
        <v>418</v>
      </c>
      <c r="B608" s="25" t="s">
        <v>116</v>
      </c>
      <c r="C608" s="134">
        <v>0.82316339999999999</v>
      </c>
      <c r="D608" s="118">
        <v>0.89699590000000007</v>
      </c>
      <c r="E608" s="23">
        <f t="shared" si="27"/>
        <v>-8.2310855601458233E-2</v>
      </c>
      <c r="F608" s="24">
        <f t="shared" si="26"/>
        <v>2.9374320494798435E-5</v>
      </c>
      <c r="G608" s="115"/>
    </row>
    <row r="609" spans="1:7" x14ac:dyDescent="0.15">
      <c r="A609" s="133" t="s">
        <v>585</v>
      </c>
      <c r="B609" s="25" t="s">
        <v>117</v>
      </c>
      <c r="C609" s="134">
        <v>0.23133079999999998</v>
      </c>
      <c r="D609" s="118">
        <v>8.9995820000000004E-2</v>
      </c>
      <c r="E609" s="23">
        <f t="shared" si="27"/>
        <v>1.5704616058834731</v>
      </c>
      <c r="F609" s="24">
        <f t="shared" si="26"/>
        <v>8.2549650039325324E-6</v>
      </c>
      <c r="G609" s="115"/>
    </row>
    <row r="610" spans="1:7" x14ac:dyDescent="0.15">
      <c r="A610" s="133" t="s">
        <v>595</v>
      </c>
      <c r="B610" s="25" t="s">
        <v>401</v>
      </c>
      <c r="C610" s="134">
        <v>0.6950116999999999</v>
      </c>
      <c r="D610" s="118">
        <v>0.3824418</v>
      </c>
      <c r="E610" s="23">
        <f t="shared" si="27"/>
        <v>0.81730056704052712</v>
      </c>
      <c r="F610" s="24">
        <f t="shared" si="26"/>
        <v>2.480126840361792E-5</v>
      </c>
      <c r="G610" s="115"/>
    </row>
    <row r="611" spans="1:7" x14ac:dyDescent="0.15">
      <c r="A611" s="133" t="s">
        <v>596</v>
      </c>
      <c r="B611" s="25" t="s">
        <v>1233</v>
      </c>
      <c r="C611" s="134">
        <v>0.28532229999999997</v>
      </c>
      <c r="D611" s="118">
        <v>0.40907340000000003</v>
      </c>
      <c r="E611" s="23">
        <f t="shared" si="27"/>
        <v>-0.30251563655813374</v>
      </c>
      <c r="F611" s="24">
        <f t="shared" si="26"/>
        <v>1.0181634271534699E-5</v>
      </c>
      <c r="G611" s="115"/>
    </row>
    <row r="612" spans="1:7" x14ac:dyDescent="0.15">
      <c r="A612" s="133" t="s">
        <v>597</v>
      </c>
      <c r="B612" s="25" t="s">
        <v>1232</v>
      </c>
      <c r="C612" s="134">
        <v>0.14703450000000001</v>
      </c>
      <c r="D612" s="118">
        <v>0.3989297</v>
      </c>
      <c r="E612" s="23">
        <f t="shared" si="27"/>
        <v>-0.63142754224616515</v>
      </c>
      <c r="F612" s="24">
        <f t="shared" si="26"/>
        <v>5.246878720303212E-6</v>
      </c>
      <c r="G612" s="115"/>
    </row>
    <row r="613" spans="1:7" x14ac:dyDescent="0.15">
      <c r="A613" s="133" t="s">
        <v>598</v>
      </c>
      <c r="B613" s="25" t="s">
        <v>118</v>
      </c>
      <c r="C613" s="134">
        <v>13.02135</v>
      </c>
      <c r="D613" s="118">
        <v>67.468689999999995</v>
      </c>
      <c r="E613" s="23">
        <f t="shared" si="27"/>
        <v>-0.80700158844050474</v>
      </c>
      <c r="F613" s="24">
        <f t="shared" si="26"/>
        <v>4.64662675934017E-4</v>
      </c>
      <c r="G613" s="115"/>
    </row>
    <row r="614" spans="1:7" x14ac:dyDescent="0.15">
      <c r="A614" s="133" t="s">
        <v>599</v>
      </c>
      <c r="B614" s="25" t="s">
        <v>1215</v>
      </c>
      <c r="C614" s="134">
        <v>1.265855</v>
      </c>
      <c r="D614" s="118">
        <v>1.9577359999999999</v>
      </c>
      <c r="E614" s="23">
        <f t="shared" si="27"/>
        <v>-0.35340873335322021</v>
      </c>
      <c r="F614" s="24">
        <f t="shared" si="26"/>
        <v>4.517162749211526E-5</v>
      </c>
      <c r="G614" s="115"/>
    </row>
    <row r="615" spans="1:7" x14ac:dyDescent="0.15">
      <c r="A615" s="133" t="s">
        <v>600</v>
      </c>
      <c r="B615" s="25" t="s">
        <v>122</v>
      </c>
      <c r="C615" s="134">
        <v>2.198191</v>
      </c>
      <c r="D615" s="118">
        <v>3.4440180000000001E-2</v>
      </c>
      <c r="E615" s="23">
        <f t="shared" si="27"/>
        <v>62.826350501071715</v>
      </c>
      <c r="F615" s="24">
        <f t="shared" si="26"/>
        <v>7.8441737014524053E-5</v>
      </c>
      <c r="G615" s="115"/>
    </row>
    <row r="616" spans="1:7" x14ac:dyDescent="0.15">
      <c r="A616" s="133" t="s">
        <v>1783</v>
      </c>
      <c r="B616" s="25" t="s">
        <v>1789</v>
      </c>
      <c r="C616" s="134">
        <v>0.16710639999999999</v>
      </c>
      <c r="D616" s="118"/>
      <c r="E616" s="23"/>
      <c r="F616" s="24">
        <f t="shared" si="26"/>
        <v>5.9631379994931561E-6</v>
      </c>
      <c r="G616" s="115"/>
    </row>
    <row r="617" spans="1:7" x14ac:dyDescent="0.15">
      <c r="A617" s="133" t="s">
        <v>601</v>
      </c>
      <c r="B617" s="25" t="s">
        <v>399</v>
      </c>
      <c r="C617" s="134">
        <v>0.52518169999999997</v>
      </c>
      <c r="D617" s="118">
        <v>3.4084099999999999</v>
      </c>
      <c r="E617" s="23">
        <f>IF(ISERROR(C617/D617-1),"",((C617/D617-1)))</f>
        <v>-0.84591592560754136</v>
      </c>
      <c r="F617" s="24">
        <f t="shared" si="26"/>
        <v>1.8740939616366667E-5</v>
      </c>
      <c r="G617" s="115"/>
    </row>
    <row r="618" spans="1:7" x14ac:dyDescent="0.15">
      <c r="A618" s="133" t="s">
        <v>1784</v>
      </c>
      <c r="B618" s="25" t="s">
        <v>1790</v>
      </c>
      <c r="C618" s="134">
        <v>0.13753079999999998</v>
      </c>
      <c r="D618" s="118"/>
      <c r="E618" s="23"/>
      <c r="F618" s="24">
        <f t="shared" si="26"/>
        <v>4.9077422503308868E-6</v>
      </c>
      <c r="G618" s="115"/>
    </row>
    <row r="619" spans="1:7" x14ac:dyDescent="0.15">
      <c r="A619" s="133" t="s">
        <v>587</v>
      </c>
      <c r="B619" s="25" t="s">
        <v>289</v>
      </c>
      <c r="C619" s="134">
        <v>0.28674149999999998</v>
      </c>
      <c r="D619" s="118">
        <v>1.125</v>
      </c>
      <c r="E619" s="23">
        <f>IF(ISERROR(C619/D619-1),"",((C619/D619-1)))</f>
        <v>-0.74511866666666671</v>
      </c>
      <c r="F619" s="24">
        <f t="shared" si="26"/>
        <v>1.0232277965904759E-5</v>
      </c>
      <c r="G619" s="115"/>
    </row>
    <row r="620" spans="1:7" x14ac:dyDescent="0.15">
      <c r="A620" s="133" t="s">
        <v>588</v>
      </c>
      <c r="B620" s="25" t="s">
        <v>1210</v>
      </c>
      <c r="C620" s="134">
        <v>0.59250340000000001</v>
      </c>
      <c r="D620" s="118">
        <v>0.44265759999999998</v>
      </c>
      <c r="E620" s="23">
        <f>IF(ISERROR(C620/D620-1),"",((C620/D620-1)))</f>
        <v>0.33851401173277051</v>
      </c>
      <c r="F620" s="24">
        <f t="shared" si="26"/>
        <v>2.1143292772562233E-5</v>
      </c>
      <c r="G620" s="115"/>
    </row>
    <row r="621" spans="1:7" x14ac:dyDescent="0.15">
      <c r="A621" s="133" t="s">
        <v>602</v>
      </c>
      <c r="B621" s="25" t="s">
        <v>127</v>
      </c>
      <c r="C621" s="134">
        <v>2.305412</v>
      </c>
      <c r="D621" s="118">
        <v>1.343367</v>
      </c>
      <c r="E621" s="23">
        <f>IF(ISERROR(C621/D621-1),"",((C621/D621-1)))</f>
        <v>0.71614458297695283</v>
      </c>
      <c r="F621" s="24">
        <f t="shared" si="26"/>
        <v>8.2267883825440071E-5</v>
      </c>
      <c r="G621" s="115"/>
    </row>
    <row r="622" spans="1:7" x14ac:dyDescent="0.15">
      <c r="A622" s="133" t="s">
        <v>1786</v>
      </c>
      <c r="B622" s="25" t="s">
        <v>1792</v>
      </c>
      <c r="C622" s="134">
        <v>0.1481189</v>
      </c>
      <c r="D622" s="118"/>
      <c r="E622" s="23"/>
      <c r="F622" s="24">
        <f t="shared" si="26"/>
        <v>5.2855751846316295E-6</v>
      </c>
      <c r="G622" s="115"/>
    </row>
    <row r="623" spans="1:7" x14ac:dyDescent="0.15">
      <c r="A623" s="133" t="s">
        <v>591</v>
      </c>
      <c r="B623" s="25" t="s">
        <v>1230</v>
      </c>
      <c r="C623" s="134">
        <v>6.9165800000000003E-3</v>
      </c>
      <c r="D623" s="118">
        <v>0.30249009999999998</v>
      </c>
      <c r="E623" s="23">
        <f>IF(ISERROR(C623/D623-1),"",((C623/D623-1)))</f>
        <v>-0.97713452440261683</v>
      </c>
      <c r="F623" s="24">
        <f t="shared" si="26"/>
        <v>2.4681592700539526E-7</v>
      </c>
      <c r="G623" s="115"/>
    </row>
    <row r="624" spans="1:7" x14ac:dyDescent="0.15">
      <c r="A624" s="133" t="s">
        <v>590</v>
      </c>
      <c r="B624" s="25" t="s">
        <v>1231</v>
      </c>
      <c r="C624" s="134">
        <v>0.1422959</v>
      </c>
      <c r="D624" s="118">
        <v>0.27670129999999998</v>
      </c>
      <c r="E624" s="23">
        <f>IF(ISERROR(C624/D624-1),"",((C624/D624-1)))</f>
        <v>-0.48574184508710294</v>
      </c>
      <c r="F624" s="24">
        <f t="shared" si="26"/>
        <v>5.0777833072945036E-6</v>
      </c>
      <c r="G624" s="115"/>
    </row>
    <row r="625" spans="1:7" x14ac:dyDescent="0.15">
      <c r="A625" s="133" t="s">
        <v>592</v>
      </c>
      <c r="B625" s="25" t="s">
        <v>268</v>
      </c>
      <c r="C625" s="134">
        <v>5.4205780000000002E-2</v>
      </c>
      <c r="D625" s="118">
        <v>7.1539990000000012E-2</v>
      </c>
      <c r="E625" s="23">
        <f>IF(ISERROR(C625/D625-1),"",((C625/D625-1)))</f>
        <v>-0.24230098438649494</v>
      </c>
      <c r="F625" s="24">
        <f t="shared" si="26"/>
        <v>1.934315780306237E-6</v>
      </c>
      <c r="G625" s="115"/>
    </row>
    <row r="626" spans="1:7" x14ac:dyDescent="0.15">
      <c r="A626" s="133" t="s">
        <v>593</v>
      </c>
      <c r="B626" s="25" t="s">
        <v>1219</v>
      </c>
      <c r="C626" s="134">
        <v>9.30455E-3</v>
      </c>
      <c r="D626" s="118">
        <v>3.1262899999999999E-3</v>
      </c>
      <c r="E626" s="23">
        <f>IF(ISERROR(C626/D626-1),"",((C626/D626-1)))</f>
        <v>1.9762274133237798</v>
      </c>
      <c r="F626" s="24">
        <f t="shared" si="26"/>
        <v>3.3202986643949033E-7</v>
      </c>
      <c r="G626" s="115"/>
    </row>
    <row r="627" spans="1:7" x14ac:dyDescent="0.15">
      <c r="A627" s="133" t="s">
        <v>1785</v>
      </c>
      <c r="B627" s="25" t="s">
        <v>1791</v>
      </c>
      <c r="C627" s="134">
        <v>0.31399749999999998</v>
      </c>
      <c r="D627" s="118"/>
      <c r="E627" s="23"/>
      <c r="F627" s="24">
        <f t="shared" si="26"/>
        <v>1.1204899537036597E-5</v>
      </c>
      <c r="G627" s="115"/>
    </row>
    <row r="628" spans="1:7" x14ac:dyDescent="0.15">
      <c r="A628" s="133" t="s">
        <v>594</v>
      </c>
      <c r="B628" s="25" t="s">
        <v>286</v>
      </c>
      <c r="C628" s="134">
        <v>0.44256259999999997</v>
      </c>
      <c r="D628" s="118">
        <v>0.67377949999999998</v>
      </c>
      <c r="E628" s="23">
        <f t="shared" ref="E628:E669" si="28">IF(ISERROR(C628/D628-1),"",((C628/D628-1)))</f>
        <v>-0.3431640469916345</v>
      </c>
      <c r="F628" s="24">
        <f t="shared" si="26"/>
        <v>1.5792703673913687E-5</v>
      </c>
      <c r="G628" s="115"/>
    </row>
    <row r="629" spans="1:7" x14ac:dyDescent="0.15">
      <c r="A629" s="133" t="s">
        <v>579</v>
      </c>
      <c r="B629" s="25" t="s">
        <v>1211</v>
      </c>
      <c r="C629" s="134">
        <v>5.0787620000000006E-2</v>
      </c>
      <c r="D629" s="118">
        <v>3.8093559999999999E-2</v>
      </c>
      <c r="E629" s="23">
        <f t="shared" si="28"/>
        <v>0.3332337539468615</v>
      </c>
      <c r="F629" s="24">
        <f t="shared" si="26"/>
        <v>1.8123398429133693E-6</v>
      </c>
      <c r="G629" s="115"/>
    </row>
    <row r="630" spans="1:7" x14ac:dyDescent="0.15">
      <c r="A630" s="133" t="s">
        <v>408</v>
      </c>
      <c r="B630" s="25" t="s">
        <v>267</v>
      </c>
      <c r="C630" s="134">
        <v>1.177144</v>
      </c>
      <c r="D630" s="118">
        <v>1.6007750000000001</v>
      </c>
      <c r="E630" s="23">
        <f t="shared" si="28"/>
        <v>-0.26464118942387282</v>
      </c>
      <c r="F630" s="24">
        <f t="shared" si="26"/>
        <v>4.2006004062533646E-5</v>
      </c>
      <c r="G630" s="115"/>
    </row>
    <row r="631" spans="1:7" x14ac:dyDescent="0.15">
      <c r="A631" s="133" t="s">
        <v>603</v>
      </c>
      <c r="B631" s="25" t="s">
        <v>1222</v>
      </c>
      <c r="C631" s="134">
        <v>2.9453230000000001</v>
      </c>
      <c r="D631" s="118">
        <v>0.61621550000000003</v>
      </c>
      <c r="E631" s="23">
        <f t="shared" si="28"/>
        <v>3.7796963886822059</v>
      </c>
      <c r="F631" s="24">
        <f t="shared" si="26"/>
        <v>1.0510290151712432E-4</v>
      </c>
      <c r="G631" s="115"/>
    </row>
    <row r="632" spans="1:7" x14ac:dyDescent="0.15">
      <c r="A632" s="133" t="s">
        <v>604</v>
      </c>
      <c r="B632" s="25" t="s">
        <v>290</v>
      </c>
      <c r="C632" s="134">
        <v>0.30445659999999997</v>
      </c>
      <c r="D632" s="118">
        <v>2.5924369999999999E-2</v>
      </c>
      <c r="E632" s="23">
        <f t="shared" si="28"/>
        <v>10.744030809620446</v>
      </c>
      <c r="F632" s="24">
        <f t="shared" si="26"/>
        <v>1.0864435597059646E-5</v>
      </c>
      <c r="G632" s="115"/>
    </row>
    <row r="633" spans="1:7" x14ac:dyDescent="0.15">
      <c r="A633" s="133" t="s">
        <v>818</v>
      </c>
      <c r="B633" s="25" t="s">
        <v>291</v>
      </c>
      <c r="C633" s="134">
        <v>0.13351370000000001</v>
      </c>
      <c r="D633" s="118">
        <v>0.26613320000000001</v>
      </c>
      <c r="E633" s="23">
        <f t="shared" si="28"/>
        <v>-0.49832001418838379</v>
      </c>
      <c r="F633" s="24">
        <f t="shared" si="26"/>
        <v>4.7643933321699796E-6</v>
      </c>
      <c r="G633" s="115"/>
    </row>
    <row r="634" spans="1:7" x14ac:dyDescent="0.15">
      <c r="A634" s="133" t="s">
        <v>605</v>
      </c>
      <c r="B634" s="25" t="s">
        <v>292</v>
      </c>
      <c r="C634" s="134">
        <v>0.3435764</v>
      </c>
      <c r="D634" s="118">
        <v>0.29809009999999997</v>
      </c>
      <c r="E634" s="23">
        <f t="shared" si="28"/>
        <v>0.1525924544290469</v>
      </c>
      <c r="F634" s="24">
        <f t="shared" ref="F634:F697" si="29">C634/$C$1750</f>
        <v>1.2260413045634762E-5</v>
      </c>
      <c r="G634" s="115"/>
    </row>
    <row r="635" spans="1:7" x14ac:dyDescent="0.15">
      <c r="A635" s="133" t="s">
        <v>580</v>
      </c>
      <c r="B635" s="25" t="s">
        <v>1212</v>
      </c>
      <c r="C635" s="134">
        <v>0.1011653</v>
      </c>
      <c r="D635" s="118">
        <v>0.5416012</v>
      </c>
      <c r="E635" s="23">
        <f t="shared" si="28"/>
        <v>-0.81321071666754063</v>
      </c>
      <c r="F635" s="24">
        <f t="shared" si="29"/>
        <v>3.6100511091144625E-6</v>
      </c>
      <c r="G635" s="115"/>
    </row>
    <row r="636" spans="1:7" x14ac:dyDescent="0.15">
      <c r="A636" s="133" t="s">
        <v>607</v>
      </c>
      <c r="B636" s="25" t="s">
        <v>1229</v>
      </c>
      <c r="C636" s="134">
        <v>0.30435649999999997</v>
      </c>
      <c r="D636" s="118">
        <v>0.1872086</v>
      </c>
      <c r="E636" s="23">
        <f t="shared" si="28"/>
        <v>0.62576131652071521</v>
      </c>
      <c r="F636" s="24">
        <f t="shared" si="29"/>
        <v>1.086086356083752E-5</v>
      </c>
      <c r="G636" s="115"/>
    </row>
    <row r="637" spans="1:7" x14ac:dyDescent="0.15">
      <c r="A637" s="133" t="s">
        <v>606</v>
      </c>
      <c r="B637" s="25" t="s">
        <v>1228</v>
      </c>
      <c r="C637" s="134">
        <v>0.1937884</v>
      </c>
      <c r="D637" s="118">
        <v>0.30308829999999998</v>
      </c>
      <c r="E637" s="23">
        <f t="shared" si="28"/>
        <v>-0.3606206508136407</v>
      </c>
      <c r="F637" s="24">
        <f t="shared" si="29"/>
        <v>6.9152765657148959E-6</v>
      </c>
      <c r="G637" s="115"/>
    </row>
    <row r="638" spans="1:7" x14ac:dyDescent="0.15">
      <c r="A638" s="133" t="s">
        <v>589</v>
      </c>
      <c r="B638" s="25" t="s">
        <v>488</v>
      </c>
      <c r="C638" s="134">
        <v>0.44923049999999998</v>
      </c>
      <c r="D638" s="118">
        <v>0.14821899999999999</v>
      </c>
      <c r="E638" s="23">
        <f t="shared" si="28"/>
        <v>2.0308563679420319</v>
      </c>
      <c r="F638" s="24">
        <f t="shared" si="29"/>
        <v>1.6030645535307508E-5</v>
      </c>
      <c r="G638" s="115"/>
    </row>
    <row r="639" spans="1:7" x14ac:dyDescent="0.15">
      <c r="A639" s="133" t="s">
        <v>1097</v>
      </c>
      <c r="B639" s="25" t="s">
        <v>1098</v>
      </c>
      <c r="C639" s="134">
        <v>12.7348</v>
      </c>
      <c r="D639" s="118">
        <v>9.9180989999999998</v>
      </c>
      <c r="E639" s="23">
        <f t="shared" si="28"/>
        <v>0.28399605609905687</v>
      </c>
      <c r="F639" s="24">
        <f t="shared" si="29"/>
        <v>4.5443723158386187E-4</v>
      </c>
      <c r="G639" s="115"/>
    </row>
    <row r="640" spans="1:7" x14ac:dyDescent="0.15">
      <c r="A640" s="133" t="s">
        <v>586</v>
      </c>
      <c r="B640" s="25" t="s">
        <v>120</v>
      </c>
      <c r="C640" s="134">
        <v>0.39412179999999997</v>
      </c>
      <c r="D640" s="118">
        <v>0.83818510000000002</v>
      </c>
      <c r="E640" s="23">
        <f t="shared" si="28"/>
        <v>-0.52979145059963484</v>
      </c>
      <c r="F640" s="24">
        <f t="shared" si="29"/>
        <v>1.4064109345953486E-5</v>
      </c>
      <c r="G640" s="115"/>
    </row>
    <row r="641" spans="1:7" x14ac:dyDescent="0.15">
      <c r="A641" s="133" t="s">
        <v>612</v>
      </c>
      <c r="B641" s="25" t="s">
        <v>121</v>
      </c>
      <c r="C641" s="134">
        <v>8.1824410000000007</v>
      </c>
      <c r="D641" s="118">
        <v>6.6297569999999997</v>
      </c>
      <c r="E641" s="23">
        <f t="shared" si="28"/>
        <v>0.23419923233988826</v>
      </c>
      <c r="F641" s="24">
        <f t="shared" si="29"/>
        <v>2.9198776860557579E-4</v>
      </c>
      <c r="G641" s="115"/>
    </row>
    <row r="642" spans="1:7" x14ac:dyDescent="0.15">
      <c r="A642" s="133" t="s">
        <v>611</v>
      </c>
      <c r="B642" s="25" t="s">
        <v>123</v>
      </c>
      <c r="C642" s="134">
        <v>1.926177</v>
      </c>
      <c r="D642" s="118">
        <v>1.212005</v>
      </c>
      <c r="E642" s="23">
        <f t="shared" si="28"/>
        <v>0.58924839418979302</v>
      </c>
      <c r="F642" s="24">
        <f t="shared" si="29"/>
        <v>6.8735005137144533E-5</v>
      </c>
      <c r="G642" s="115"/>
    </row>
    <row r="643" spans="1:7" x14ac:dyDescent="0.15">
      <c r="A643" s="133" t="s">
        <v>610</v>
      </c>
      <c r="B643" s="25" t="s">
        <v>124</v>
      </c>
      <c r="C643" s="134">
        <v>5.3114850000000002</v>
      </c>
      <c r="D643" s="118">
        <v>3.065175</v>
      </c>
      <c r="E643" s="23">
        <f t="shared" si="28"/>
        <v>0.73284885854804394</v>
      </c>
      <c r="F643" s="24">
        <f t="shared" si="29"/>
        <v>1.8953862950334583E-4</v>
      </c>
      <c r="G643" s="115"/>
    </row>
    <row r="644" spans="1:7" x14ac:dyDescent="0.15">
      <c r="A644" s="133" t="s">
        <v>609</v>
      </c>
      <c r="B644" s="25" t="s">
        <v>125</v>
      </c>
      <c r="C644" s="134">
        <v>2.740497</v>
      </c>
      <c r="D644" s="118">
        <v>0.53388419999999992</v>
      </c>
      <c r="E644" s="23">
        <f t="shared" si="28"/>
        <v>4.1331299933581107</v>
      </c>
      <c r="F644" s="24">
        <f t="shared" si="29"/>
        <v>9.7793751754552777E-5</v>
      </c>
      <c r="G644" s="115"/>
    </row>
    <row r="645" spans="1:7" x14ac:dyDescent="0.15">
      <c r="A645" s="133" t="s">
        <v>613</v>
      </c>
      <c r="B645" s="25" t="s">
        <v>126</v>
      </c>
      <c r="C645" s="134">
        <v>0.16508379999999998</v>
      </c>
      <c r="D645" s="118">
        <v>0.12387289999999999</v>
      </c>
      <c r="E645" s="23">
        <f t="shared" si="28"/>
        <v>0.33268697188812069</v>
      </c>
      <c r="F645" s="24">
        <f t="shared" si="29"/>
        <v>5.8909621706932124E-6</v>
      </c>
      <c r="G645" s="115"/>
    </row>
    <row r="646" spans="1:7" x14ac:dyDescent="0.15">
      <c r="A646" s="133" t="s">
        <v>614</v>
      </c>
      <c r="B646" s="25" t="s">
        <v>128</v>
      </c>
      <c r="C646" s="134">
        <v>0.25747529999999996</v>
      </c>
      <c r="D646" s="118">
        <v>0.43937740000000003</v>
      </c>
      <c r="E646" s="23">
        <f t="shared" si="28"/>
        <v>-0.41399967317390485</v>
      </c>
      <c r="F646" s="24">
        <f t="shared" si="29"/>
        <v>9.1879230559745174E-6</v>
      </c>
      <c r="G646" s="115"/>
    </row>
    <row r="647" spans="1:7" x14ac:dyDescent="0.15">
      <c r="A647" s="133" t="s">
        <v>615</v>
      </c>
      <c r="B647" s="25" t="s">
        <v>1223</v>
      </c>
      <c r="C647" s="134">
        <v>1.909424</v>
      </c>
      <c r="D647" s="118">
        <v>0.12572730000000001</v>
      </c>
      <c r="E647" s="23">
        <f t="shared" si="28"/>
        <v>14.187027797463239</v>
      </c>
      <c r="F647" s="24">
        <f t="shared" si="29"/>
        <v>6.8137179734254472E-5</v>
      </c>
      <c r="G647" s="115"/>
    </row>
    <row r="648" spans="1:7" x14ac:dyDescent="0.15">
      <c r="A648" s="133" t="s">
        <v>616</v>
      </c>
      <c r="B648" s="25" t="s">
        <v>129</v>
      </c>
      <c r="C648" s="134">
        <v>35.342500000000001</v>
      </c>
      <c r="D648" s="118">
        <v>22.34761</v>
      </c>
      <c r="E648" s="23">
        <f t="shared" si="28"/>
        <v>0.58148902723825957</v>
      </c>
      <c r="F648" s="24">
        <f t="shared" si="29"/>
        <v>1.2611857160891916E-3</v>
      </c>
      <c r="G648" s="115"/>
    </row>
    <row r="649" spans="1:7" x14ac:dyDescent="0.15">
      <c r="A649" s="133" t="s">
        <v>608</v>
      </c>
      <c r="B649" s="25" t="s">
        <v>1221</v>
      </c>
      <c r="C649" s="134">
        <v>1.625329</v>
      </c>
      <c r="D649" s="118">
        <v>1.3797079999999999</v>
      </c>
      <c r="E649" s="23">
        <f t="shared" si="28"/>
        <v>0.17802390070942553</v>
      </c>
      <c r="F649" s="24">
        <f t="shared" si="29"/>
        <v>5.7999341267469191E-5</v>
      </c>
      <c r="G649" s="115"/>
    </row>
    <row r="650" spans="1:7" x14ac:dyDescent="0.15">
      <c r="A650" s="133" t="s">
        <v>617</v>
      </c>
      <c r="B650" s="25" t="s">
        <v>130</v>
      </c>
      <c r="C650" s="134">
        <v>1.452364</v>
      </c>
      <c r="D650" s="118">
        <v>0.2110495</v>
      </c>
      <c r="E650" s="23">
        <f t="shared" si="28"/>
        <v>5.881627295966112</v>
      </c>
      <c r="F650" s="24">
        <f t="shared" si="29"/>
        <v>5.1827141016118349E-5</v>
      </c>
      <c r="G650" s="115"/>
    </row>
    <row r="651" spans="1:7" x14ac:dyDescent="0.15">
      <c r="A651" s="133" t="s">
        <v>618</v>
      </c>
      <c r="B651" s="25" t="s">
        <v>131</v>
      </c>
      <c r="C651" s="134">
        <v>3.1725530000000002</v>
      </c>
      <c r="D651" s="118">
        <v>0.76212489999999999</v>
      </c>
      <c r="E651" s="23">
        <f t="shared" si="28"/>
        <v>3.1627730572770947</v>
      </c>
      <c r="F651" s="24">
        <f t="shared" si="29"/>
        <v>1.1321153079538553E-4</v>
      </c>
      <c r="G651" s="115"/>
    </row>
    <row r="652" spans="1:7" x14ac:dyDescent="0.15">
      <c r="A652" s="133" t="s">
        <v>619</v>
      </c>
      <c r="B652" s="25" t="s">
        <v>142</v>
      </c>
      <c r="C652" s="134">
        <v>10.94802</v>
      </c>
      <c r="D652" s="118">
        <v>10.038399999999999</v>
      </c>
      <c r="E652" s="23">
        <f t="shared" si="28"/>
        <v>9.0614042078418944E-2</v>
      </c>
      <c r="F652" s="24">
        <f t="shared" si="29"/>
        <v>3.9067656344228031E-4</v>
      </c>
      <c r="G652" s="115"/>
    </row>
    <row r="653" spans="1:7" x14ac:dyDescent="0.15">
      <c r="A653" s="133" t="s">
        <v>620</v>
      </c>
      <c r="B653" s="25" t="s">
        <v>195</v>
      </c>
      <c r="C653" s="134">
        <v>0.8175076</v>
      </c>
      <c r="D653" s="118">
        <v>1.5277339999999999</v>
      </c>
      <c r="E653" s="23">
        <f t="shared" si="28"/>
        <v>-0.4648887829949454</v>
      </c>
      <c r="F653" s="24">
        <f t="shared" si="29"/>
        <v>2.9172495095546619E-5</v>
      </c>
      <c r="G653" s="115"/>
    </row>
    <row r="654" spans="1:7" x14ac:dyDescent="0.15">
      <c r="A654" s="133" t="s">
        <v>621</v>
      </c>
      <c r="B654" s="25" t="s">
        <v>39</v>
      </c>
      <c r="C654" s="134">
        <v>1.0709690000000001</v>
      </c>
      <c r="D654" s="118">
        <v>0.28901900000000003</v>
      </c>
      <c r="E654" s="23">
        <f t="shared" si="28"/>
        <v>2.7055314702493605</v>
      </c>
      <c r="F654" s="24">
        <f t="shared" si="29"/>
        <v>3.8217183424328376E-5</v>
      </c>
      <c r="G654" s="115"/>
    </row>
    <row r="655" spans="1:7" x14ac:dyDescent="0.15">
      <c r="A655" s="133" t="s">
        <v>622</v>
      </c>
      <c r="B655" s="25" t="s">
        <v>119</v>
      </c>
      <c r="C655" s="134">
        <v>23.008140000000001</v>
      </c>
      <c r="D655" s="118">
        <v>12.923</v>
      </c>
      <c r="E655" s="23">
        <f t="shared" si="28"/>
        <v>0.78040238334751999</v>
      </c>
      <c r="F655" s="24">
        <f t="shared" si="29"/>
        <v>8.2103805678094004E-4</v>
      </c>
      <c r="G655" s="115"/>
    </row>
    <row r="656" spans="1:7" x14ac:dyDescent="0.15">
      <c r="A656" s="133" t="s">
        <v>581</v>
      </c>
      <c r="B656" s="25" t="s">
        <v>1218</v>
      </c>
      <c r="C656" s="134">
        <v>0.1678045</v>
      </c>
      <c r="D656" s="118">
        <v>3.2724179999999999E-2</v>
      </c>
      <c r="E656" s="23">
        <f t="shared" si="28"/>
        <v>4.1278443035089039</v>
      </c>
      <c r="F656" s="24">
        <f t="shared" si="29"/>
        <v>5.9880494728864327E-6</v>
      </c>
      <c r="G656" s="115"/>
    </row>
    <row r="657" spans="1:7" x14ac:dyDescent="0.15">
      <c r="A657" s="133" t="s">
        <v>623</v>
      </c>
      <c r="B657" s="25" t="s">
        <v>269</v>
      </c>
      <c r="C657" s="134">
        <v>0.33154240000000001</v>
      </c>
      <c r="D657" s="118">
        <v>2.7304430000000002</v>
      </c>
      <c r="E657" s="23">
        <f t="shared" si="28"/>
        <v>-0.87857560110209221</v>
      </c>
      <c r="F657" s="24">
        <f t="shared" si="29"/>
        <v>1.1830983636073543E-5</v>
      </c>
      <c r="G657" s="115"/>
    </row>
    <row r="658" spans="1:7" x14ac:dyDescent="0.15">
      <c r="A658" s="133" t="s">
        <v>641</v>
      </c>
      <c r="B658" s="25" t="s">
        <v>284</v>
      </c>
      <c r="C658" s="134">
        <v>0.54938310000000001</v>
      </c>
      <c r="D658" s="118">
        <v>0.78845659999999995</v>
      </c>
      <c r="E658" s="23">
        <f t="shared" si="28"/>
        <v>-0.30321706990594022</v>
      </c>
      <c r="F658" s="24">
        <f t="shared" si="29"/>
        <v>1.9604558771473438E-5</v>
      </c>
      <c r="G658" s="115"/>
    </row>
    <row r="659" spans="1:7" x14ac:dyDescent="0.15">
      <c r="A659" s="133" t="s">
        <v>582</v>
      </c>
      <c r="B659" s="25" t="s">
        <v>1213</v>
      </c>
      <c r="C659" s="134">
        <v>1.712752E-2</v>
      </c>
      <c r="D659" s="118">
        <v>2.2839740000000001E-2</v>
      </c>
      <c r="E659" s="23">
        <f t="shared" si="28"/>
        <v>-0.25010004492170224</v>
      </c>
      <c r="F659" s="24">
        <f t="shared" si="29"/>
        <v>6.1119002832374478E-7</v>
      </c>
      <c r="G659" s="115"/>
    </row>
    <row r="660" spans="1:7" x14ac:dyDescent="0.15">
      <c r="A660" s="133" t="s">
        <v>624</v>
      </c>
      <c r="B660" s="25" t="s">
        <v>287</v>
      </c>
      <c r="C660" s="134">
        <v>0.84623999999999999</v>
      </c>
      <c r="D660" s="118">
        <v>3.941538</v>
      </c>
      <c r="E660" s="23">
        <f t="shared" si="28"/>
        <v>-0.78530208258806589</v>
      </c>
      <c r="F660" s="24">
        <f t="shared" si="29"/>
        <v>3.0197801524604018E-5</v>
      </c>
      <c r="G660" s="115"/>
    </row>
    <row r="661" spans="1:7" x14ac:dyDescent="0.15">
      <c r="A661" s="133" t="s">
        <v>624</v>
      </c>
      <c r="B661" s="25" t="s">
        <v>288</v>
      </c>
      <c r="C661" s="134">
        <v>0.66599540000000002</v>
      </c>
      <c r="D661" s="118">
        <v>1.408785</v>
      </c>
      <c r="E661" s="23">
        <f t="shared" si="28"/>
        <v>-0.52725547191374122</v>
      </c>
      <c r="F661" s="24">
        <f t="shared" si="29"/>
        <v>2.3765831094605862E-5</v>
      </c>
      <c r="G661" s="115"/>
    </row>
    <row r="662" spans="1:7" x14ac:dyDescent="0.15">
      <c r="A662" s="133" t="s">
        <v>625</v>
      </c>
      <c r="B662" s="25" t="s">
        <v>143</v>
      </c>
      <c r="C662" s="134">
        <v>0.42037970000000002</v>
      </c>
      <c r="D662" s="118">
        <v>1.3907530000000001E-2</v>
      </c>
      <c r="E662" s="23">
        <f t="shared" si="28"/>
        <v>29.226769239397647</v>
      </c>
      <c r="F662" s="24">
        <f t="shared" si="29"/>
        <v>1.5001114040428933E-5</v>
      </c>
      <c r="G662" s="115"/>
    </row>
    <row r="663" spans="1:7" x14ac:dyDescent="0.15">
      <c r="A663" s="133" t="s">
        <v>1099</v>
      </c>
      <c r="B663" s="25" t="s">
        <v>1100</v>
      </c>
      <c r="C663" s="134">
        <v>0.1143073</v>
      </c>
      <c r="D663" s="118">
        <v>8.0668470000000006E-2</v>
      </c>
      <c r="E663" s="23">
        <f t="shared" si="28"/>
        <v>0.41700096704449696</v>
      </c>
      <c r="F663" s="24">
        <f t="shared" si="29"/>
        <v>4.0790191413941305E-6</v>
      </c>
      <c r="G663" s="115"/>
    </row>
    <row r="664" spans="1:7" x14ac:dyDescent="0.15">
      <c r="A664" s="133" t="s">
        <v>1105</v>
      </c>
      <c r="B664" s="25" t="s">
        <v>1106</v>
      </c>
      <c r="C664" s="134">
        <v>6.395903E-2</v>
      </c>
      <c r="D664" s="118">
        <v>0.1333029</v>
      </c>
      <c r="E664" s="23">
        <f t="shared" si="28"/>
        <v>-0.52019776013875174</v>
      </c>
      <c r="F664" s="24">
        <f t="shared" si="29"/>
        <v>2.282357361559598E-6</v>
      </c>
      <c r="G664" s="115"/>
    </row>
    <row r="665" spans="1:7" x14ac:dyDescent="0.15">
      <c r="A665" s="133" t="s">
        <v>626</v>
      </c>
      <c r="B665" s="25" t="s">
        <v>144</v>
      </c>
      <c r="C665" s="134">
        <v>1.569312</v>
      </c>
      <c r="D665" s="118">
        <v>6.1692119999999999</v>
      </c>
      <c r="E665" s="23">
        <f t="shared" si="28"/>
        <v>-0.7456219692239463</v>
      </c>
      <c r="F665" s="24">
        <f t="shared" si="29"/>
        <v>5.6000392685502204E-5</v>
      </c>
      <c r="G665" s="115"/>
    </row>
    <row r="666" spans="1:7" x14ac:dyDescent="0.15">
      <c r="A666" s="133" t="s">
        <v>627</v>
      </c>
      <c r="B666" s="25" t="s">
        <v>145</v>
      </c>
      <c r="C666" s="134">
        <v>1.3283400000000001</v>
      </c>
      <c r="D666" s="118">
        <v>0.94461839999999997</v>
      </c>
      <c r="E666" s="23">
        <f t="shared" si="28"/>
        <v>0.40621863812942882</v>
      </c>
      <c r="F666" s="24">
        <f t="shared" si="29"/>
        <v>4.7401384568435082E-5</v>
      </c>
      <c r="G666" s="115"/>
    </row>
    <row r="667" spans="1:7" x14ac:dyDescent="0.15">
      <c r="A667" s="133" t="s">
        <v>628</v>
      </c>
      <c r="B667" s="25" t="s">
        <v>146</v>
      </c>
      <c r="C667" s="134">
        <v>10.648910000000001</v>
      </c>
      <c r="D667" s="118">
        <v>0.1422679</v>
      </c>
      <c r="E667" s="23">
        <f t="shared" si="28"/>
        <v>73.851108366680052</v>
      </c>
      <c r="F667" s="24">
        <f t="shared" si="29"/>
        <v>3.8000291954217596E-4</v>
      </c>
      <c r="G667" s="115"/>
    </row>
    <row r="668" spans="1:7" x14ac:dyDescent="0.15">
      <c r="A668" s="133" t="s">
        <v>1107</v>
      </c>
      <c r="B668" s="25" t="s">
        <v>1108</v>
      </c>
      <c r="C668" s="134">
        <v>4.6072689999999999E-2</v>
      </c>
      <c r="D668" s="118">
        <v>4.5822300000000003E-2</v>
      </c>
      <c r="E668" s="23">
        <f t="shared" si="28"/>
        <v>5.464369968334104E-3</v>
      </c>
      <c r="F668" s="24">
        <f t="shared" si="29"/>
        <v>1.6440890862221218E-6</v>
      </c>
      <c r="G668" s="115"/>
    </row>
    <row r="669" spans="1:7" x14ac:dyDescent="0.15">
      <c r="A669" s="133" t="s">
        <v>629</v>
      </c>
      <c r="B669" s="25" t="s">
        <v>1110</v>
      </c>
      <c r="C669" s="134">
        <v>9.2309799999999997E-3</v>
      </c>
      <c r="D669" s="118">
        <v>0.22189300000000001</v>
      </c>
      <c r="E669" s="23">
        <f t="shared" si="28"/>
        <v>-0.95839895805636055</v>
      </c>
      <c r="F669" s="24">
        <f t="shared" si="29"/>
        <v>3.2940454471259833E-7</v>
      </c>
      <c r="G669" s="115"/>
    </row>
    <row r="670" spans="1:7" x14ac:dyDescent="0.15">
      <c r="A670" s="133" t="s">
        <v>1782</v>
      </c>
      <c r="B670" s="25" t="s">
        <v>1788</v>
      </c>
      <c r="C670" s="134">
        <v>0.33031430000000001</v>
      </c>
      <c r="D670" s="118"/>
      <c r="E670" s="23"/>
      <c r="F670" s="24">
        <f t="shared" si="29"/>
        <v>1.1787159283582091E-5</v>
      </c>
      <c r="G670" s="115"/>
    </row>
    <row r="671" spans="1:7" x14ac:dyDescent="0.15">
      <c r="A671" s="133" t="s">
        <v>630</v>
      </c>
      <c r="B671" s="25" t="s">
        <v>1234</v>
      </c>
      <c r="C671" s="134">
        <v>8.1391999999999992E-3</v>
      </c>
      <c r="D671" s="118">
        <v>8.0478000000000008E-3</v>
      </c>
      <c r="E671" s="23">
        <f t="shared" ref="E671:E734" si="30">IF(ISERROR(C671/D671-1),"",((C671/D671-1)))</f>
        <v>1.1357141082034561E-2</v>
      </c>
      <c r="F671" s="24">
        <f t="shared" si="29"/>
        <v>2.9044472746390739E-7</v>
      </c>
      <c r="G671" s="115"/>
    </row>
    <row r="672" spans="1:7" x14ac:dyDescent="0.15">
      <c r="A672" s="133" t="s">
        <v>334</v>
      </c>
      <c r="B672" s="25" t="s">
        <v>1095</v>
      </c>
      <c r="C672" s="134">
        <v>5.6350019999999994E-2</v>
      </c>
      <c r="D672" s="118">
        <v>4.8347299999999998E-3</v>
      </c>
      <c r="E672" s="23">
        <f t="shared" si="30"/>
        <v>10.655256860259</v>
      </c>
      <c r="F672" s="24">
        <f t="shared" si="29"/>
        <v>2.010832293282599E-6</v>
      </c>
      <c r="G672" s="115"/>
    </row>
    <row r="673" spans="1:7" x14ac:dyDescent="0.15">
      <c r="A673" s="133" t="s">
        <v>335</v>
      </c>
      <c r="B673" s="25" t="s">
        <v>1096</v>
      </c>
      <c r="C673" s="134">
        <v>0.33982409999999996</v>
      </c>
      <c r="D673" s="118">
        <v>0.24616660000000001</v>
      </c>
      <c r="E673" s="23">
        <f t="shared" si="30"/>
        <v>0.38046388096516726</v>
      </c>
      <c r="F673" s="24">
        <f t="shared" si="29"/>
        <v>1.212651343008743E-5</v>
      </c>
      <c r="G673" s="115"/>
    </row>
    <row r="674" spans="1:7" x14ac:dyDescent="0.15">
      <c r="A674" s="133" t="s">
        <v>631</v>
      </c>
      <c r="B674" s="25" t="s">
        <v>273</v>
      </c>
      <c r="C674" s="134">
        <v>3.8239599999999999E-3</v>
      </c>
      <c r="D674" s="118">
        <v>0.41155240000000004</v>
      </c>
      <c r="E674" s="23">
        <f t="shared" si="30"/>
        <v>-0.99070844927644697</v>
      </c>
      <c r="F674" s="24">
        <f t="shared" si="29"/>
        <v>1.3645677954011247E-7</v>
      </c>
      <c r="G674" s="115"/>
    </row>
    <row r="675" spans="1:7" x14ac:dyDescent="0.15">
      <c r="A675" s="133" t="s">
        <v>632</v>
      </c>
      <c r="B675" s="25" t="s">
        <v>274</v>
      </c>
      <c r="C675" s="134">
        <v>1.353453</v>
      </c>
      <c r="D675" s="118">
        <v>2.119731E-2</v>
      </c>
      <c r="E675" s="23">
        <f t="shared" si="30"/>
        <v>62.850224391679888</v>
      </c>
      <c r="F675" s="24">
        <f t="shared" si="29"/>
        <v>4.829753387559071E-5</v>
      </c>
      <c r="G675" s="115"/>
    </row>
    <row r="676" spans="1:7" x14ac:dyDescent="0.15">
      <c r="A676" s="133" t="s">
        <v>633</v>
      </c>
      <c r="B676" s="25" t="s">
        <v>275</v>
      </c>
      <c r="C676" s="134">
        <v>7.8275690000000009E-2</v>
      </c>
      <c r="D676" s="118">
        <v>2.6238270000000001E-2</v>
      </c>
      <c r="E676" s="23">
        <f t="shared" si="30"/>
        <v>1.9832641405092639</v>
      </c>
      <c r="F676" s="24">
        <f t="shared" si="29"/>
        <v>2.7932427571627809E-6</v>
      </c>
      <c r="G676" s="115"/>
    </row>
    <row r="677" spans="1:7" x14ac:dyDescent="0.15">
      <c r="A677" s="133" t="s">
        <v>634</v>
      </c>
      <c r="B677" s="25" t="s">
        <v>276</v>
      </c>
      <c r="C677" s="134">
        <v>5.288462E-2</v>
      </c>
      <c r="D677" s="118">
        <v>4.93064E-3</v>
      </c>
      <c r="E677" s="23">
        <f t="shared" si="30"/>
        <v>9.7257110638781175</v>
      </c>
      <c r="F677" s="24">
        <f t="shared" si="29"/>
        <v>1.8871706117225658E-6</v>
      </c>
      <c r="G677" s="115"/>
    </row>
    <row r="678" spans="1:7" x14ac:dyDescent="0.15">
      <c r="A678" s="133" t="s">
        <v>640</v>
      </c>
      <c r="B678" s="25" t="s">
        <v>270</v>
      </c>
      <c r="C678" s="134">
        <v>0.47537849999999998</v>
      </c>
      <c r="D678" s="118">
        <v>0.69833880000000004</v>
      </c>
      <c r="E678" s="23">
        <f t="shared" si="30"/>
        <v>-0.31927239328532231</v>
      </c>
      <c r="F678" s="24">
        <f t="shared" si="29"/>
        <v>1.6963728483720897E-5</v>
      </c>
      <c r="G678" s="115"/>
    </row>
    <row r="679" spans="1:7" x14ac:dyDescent="0.15">
      <c r="A679" s="133" t="s">
        <v>583</v>
      </c>
      <c r="B679" s="25" t="s">
        <v>1208</v>
      </c>
      <c r="C679" s="134">
        <v>0.15314039999999998</v>
      </c>
      <c r="D679" s="118">
        <v>0.35119220000000001</v>
      </c>
      <c r="E679" s="23">
        <f t="shared" si="30"/>
        <v>-0.5639413403828446</v>
      </c>
      <c r="F679" s="24">
        <f t="shared" si="29"/>
        <v>5.4647657929174571E-6</v>
      </c>
      <c r="G679" s="115"/>
    </row>
    <row r="680" spans="1:7" x14ac:dyDescent="0.15">
      <c r="A680" s="133" t="s">
        <v>635</v>
      </c>
      <c r="B680" s="25" t="s">
        <v>280</v>
      </c>
      <c r="C680" s="134">
        <v>0.12241769999999999</v>
      </c>
      <c r="D680" s="118">
        <v>9.5147500000000006E-3</v>
      </c>
      <c r="E680" s="23">
        <f t="shared" si="30"/>
        <v>11.866097375128088</v>
      </c>
      <c r="F680" s="24">
        <f t="shared" si="29"/>
        <v>4.3684361501447779E-6</v>
      </c>
      <c r="G680" s="115"/>
    </row>
    <row r="681" spans="1:7" x14ac:dyDescent="0.15">
      <c r="A681" s="133" t="s">
        <v>636</v>
      </c>
      <c r="B681" s="25" t="s">
        <v>281</v>
      </c>
      <c r="C681" s="134">
        <v>0.11641960000000001</v>
      </c>
      <c r="D681" s="118">
        <v>9.2517999999999995E-4</v>
      </c>
      <c r="E681" s="23">
        <f t="shared" si="30"/>
        <v>124.83454030567027</v>
      </c>
      <c r="F681" s="24">
        <f t="shared" si="29"/>
        <v>4.1543958857697469E-6</v>
      </c>
      <c r="G681" s="115"/>
    </row>
    <row r="682" spans="1:7" x14ac:dyDescent="0.15">
      <c r="A682" s="133" t="s">
        <v>637</v>
      </c>
      <c r="B682" s="25" t="s">
        <v>282</v>
      </c>
      <c r="C682" s="134">
        <v>0.16212299999999999</v>
      </c>
      <c r="D682" s="118">
        <v>4.3251029999999996E-2</v>
      </c>
      <c r="E682" s="23">
        <f t="shared" si="30"/>
        <v>2.7484194018038415</v>
      </c>
      <c r="F682" s="24">
        <f t="shared" si="29"/>
        <v>5.7853069774217442E-6</v>
      </c>
      <c r="G682" s="115"/>
    </row>
    <row r="683" spans="1:7" x14ac:dyDescent="0.15">
      <c r="A683" s="133" t="s">
        <v>638</v>
      </c>
      <c r="B683" s="25" t="s">
        <v>283</v>
      </c>
      <c r="C683" s="134">
        <v>0.59985159999999993</v>
      </c>
      <c r="D683" s="118">
        <v>3.0270500000000003E-3</v>
      </c>
      <c r="E683" s="23">
        <f t="shared" si="30"/>
        <v>197.16375679291716</v>
      </c>
      <c r="F683" s="24">
        <f t="shared" si="29"/>
        <v>2.1405510920089049E-5</v>
      </c>
      <c r="G683" s="115"/>
    </row>
    <row r="684" spans="1:7" x14ac:dyDescent="0.15">
      <c r="A684" s="133" t="s">
        <v>639</v>
      </c>
      <c r="B684" s="25" t="s">
        <v>271</v>
      </c>
      <c r="C684" s="134">
        <v>0.50840479999999999</v>
      </c>
      <c r="D684" s="118">
        <v>0.2256891</v>
      </c>
      <c r="E684" s="23">
        <f t="shared" si="30"/>
        <v>1.252677688023037</v>
      </c>
      <c r="F684" s="24">
        <f t="shared" si="29"/>
        <v>1.8142261349683306E-5</v>
      </c>
      <c r="G684" s="115"/>
    </row>
    <row r="685" spans="1:7" x14ac:dyDescent="0.15">
      <c r="A685" s="133" t="s">
        <v>584</v>
      </c>
      <c r="B685" s="25" t="s">
        <v>1220</v>
      </c>
      <c r="C685" s="134">
        <v>4.4176510000000002E-2</v>
      </c>
      <c r="D685" s="118">
        <v>0.2089538</v>
      </c>
      <c r="E685" s="23">
        <f t="shared" si="30"/>
        <v>-0.78858240434009819</v>
      </c>
      <c r="F685" s="24">
        <f t="shared" si="29"/>
        <v>1.5764245143572565E-6</v>
      </c>
      <c r="G685" s="115"/>
    </row>
    <row r="686" spans="1:7" x14ac:dyDescent="0.15">
      <c r="A686" s="133" t="s">
        <v>642</v>
      </c>
      <c r="B686" s="25" t="s">
        <v>147</v>
      </c>
      <c r="C686" s="134">
        <v>1.907381</v>
      </c>
      <c r="D686" s="118">
        <v>1.067234</v>
      </c>
      <c r="E686" s="23">
        <f t="shared" si="30"/>
        <v>0.78721911033569025</v>
      </c>
      <c r="F686" s="24">
        <f t="shared" si="29"/>
        <v>6.8064275938032641E-5</v>
      </c>
      <c r="G686" s="115"/>
    </row>
    <row r="687" spans="1:7" x14ac:dyDescent="0.15">
      <c r="A687" s="133" t="s">
        <v>643</v>
      </c>
      <c r="B687" s="25" t="s">
        <v>1224</v>
      </c>
      <c r="C687" s="134">
        <v>0.87904539999999998</v>
      </c>
      <c r="D687" s="118">
        <v>1.0707139999999999E-2</v>
      </c>
      <c r="E687" s="23">
        <f t="shared" si="30"/>
        <v>81.098991887656283</v>
      </c>
      <c r="F687" s="24">
        <f t="shared" si="29"/>
        <v>3.1368451645297017E-5</v>
      </c>
      <c r="G687" s="115"/>
    </row>
    <row r="688" spans="1:7" x14ac:dyDescent="0.15">
      <c r="A688" s="133" t="s">
        <v>644</v>
      </c>
      <c r="B688" s="25" t="s">
        <v>148</v>
      </c>
      <c r="C688" s="134">
        <v>5.0820740000000004</v>
      </c>
      <c r="D688" s="118">
        <v>7.5506840000000004</v>
      </c>
      <c r="E688" s="23">
        <f t="shared" si="30"/>
        <v>-0.32693859258313551</v>
      </c>
      <c r="F688" s="24">
        <f t="shared" si="29"/>
        <v>1.8135217194336175E-4</v>
      </c>
      <c r="G688" s="115"/>
    </row>
    <row r="689" spans="1:7" x14ac:dyDescent="0.15">
      <c r="A689" s="133" t="s">
        <v>645</v>
      </c>
      <c r="B689" s="25" t="s">
        <v>1216</v>
      </c>
      <c r="C689" s="134">
        <v>1.109631</v>
      </c>
      <c r="D689" s="118">
        <v>0.1051473</v>
      </c>
      <c r="E689" s="23">
        <f t="shared" si="30"/>
        <v>9.5531097802796658</v>
      </c>
      <c r="F689" s="24">
        <f t="shared" si="29"/>
        <v>3.9596824427523969E-5</v>
      </c>
      <c r="G689" s="115"/>
    </row>
    <row r="690" spans="1:7" x14ac:dyDescent="0.15">
      <c r="A690" s="133" t="s">
        <v>646</v>
      </c>
      <c r="B690" s="25" t="s">
        <v>1217</v>
      </c>
      <c r="C690" s="134">
        <v>0.2939734</v>
      </c>
      <c r="D690" s="118">
        <v>6.5427599999999999E-3</v>
      </c>
      <c r="E690" s="23">
        <f t="shared" si="30"/>
        <v>43.931099413703087</v>
      </c>
      <c r="F690" s="24">
        <f t="shared" si="29"/>
        <v>1.0490345985433242E-5</v>
      </c>
      <c r="G690" s="115"/>
    </row>
    <row r="691" spans="1:7" x14ac:dyDescent="0.15">
      <c r="A691" s="133" t="s">
        <v>647</v>
      </c>
      <c r="B691" s="25" t="s">
        <v>285</v>
      </c>
      <c r="C691" s="134">
        <v>0.32240200000000002</v>
      </c>
      <c r="D691" s="118">
        <v>1.99518</v>
      </c>
      <c r="E691" s="23">
        <f t="shared" si="30"/>
        <v>-0.83840956705660641</v>
      </c>
      <c r="F691" s="24">
        <f t="shared" si="29"/>
        <v>1.1504811409452857E-5</v>
      </c>
      <c r="G691" s="115"/>
    </row>
    <row r="692" spans="1:7" x14ac:dyDescent="0.15">
      <c r="A692" s="133" t="s">
        <v>648</v>
      </c>
      <c r="B692" s="25" t="s">
        <v>1214</v>
      </c>
      <c r="C692" s="134">
        <v>2.0387600000000001E-3</v>
      </c>
      <c r="D692" s="118">
        <v>9.5800299999999998E-3</v>
      </c>
      <c r="E692" s="23">
        <f t="shared" si="30"/>
        <v>-0.78718647018850674</v>
      </c>
      <c r="F692" s="24">
        <f t="shared" si="29"/>
        <v>7.2752493189050028E-8</v>
      </c>
      <c r="G692" s="115"/>
    </row>
    <row r="693" spans="1:7" x14ac:dyDescent="0.15">
      <c r="A693" s="133" t="s">
        <v>563</v>
      </c>
      <c r="B693" s="25" t="s">
        <v>565</v>
      </c>
      <c r="C693" s="134">
        <v>2.7718729999999998</v>
      </c>
      <c r="D693" s="118">
        <v>3.298006</v>
      </c>
      <c r="E693" s="23">
        <f t="shared" si="30"/>
        <v>-0.15953063760344888</v>
      </c>
      <c r="F693" s="24">
        <f t="shared" si="29"/>
        <v>9.8913394197164758E-5</v>
      </c>
      <c r="G693" s="115"/>
    </row>
    <row r="694" spans="1:7" x14ac:dyDescent="0.15">
      <c r="A694" s="133" t="s">
        <v>1342</v>
      </c>
      <c r="B694" s="25" t="s">
        <v>566</v>
      </c>
      <c r="C694" s="134">
        <v>0.26954820000000002</v>
      </c>
      <c r="D694" s="118">
        <v>1.581825</v>
      </c>
      <c r="E694" s="23">
        <f t="shared" si="30"/>
        <v>-0.82959670001422403</v>
      </c>
      <c r="F694" s="24">
        <f t="shared" si="29"/>
        <v>9.6187405994921875E-6</v>
      </c>
      <c r="G694" s="115"/>
    </row>
    <row r="695" spans="1:7" x14ac:dyDescent="0.15">
      <c r="A695" s="133" t="s">
        <v>564</v>
      </c>
      <c r="B695" s="25" t="s">
        <v>567</v>
      </c>
      <c r="C695" s="134">
        <v>0.12321600000000001</v>
      </c>
      <c r="D695" s="118">
        <v>1.4217949999999999</v>
      </c>
      <c r="E695" s="23">
        <f t="shared" si="30"/>
        <v>-0.91333771746278469</v>
      </c>
      <c r="F695" s="24">
        <f t="shared" si="29"/>
        <v>4.3969232282279367E-6</v>
      </c>
      <c r="G695" s="115"/>
    </row>
    <row r="696" spans="1:7" x14ac:dyDescent="0.15">
      <c r="A696" s="133" t="s">
        <v>1343</v>
      </c>
      <c r="B696" s="25" t="s">
        <v>783</v>
      </c>
      <c r="C696" s="134">
        <v>0</v>
      </c>
      <c r="D696" s="118">
        <v>1.4041809999999999</v>
      </c>
      <c r="E696" s="23">
        <f t="shared" si="30"/>
        <v>-1</v>
      </c>
      <c r="F696" s="24">
        <f t="shared" si="29"/>
        <v>0</v>
      </c>
      <c r="G696" s="115"/>
    </row>
    <row r="697" spans="1:7" x14ac:dyDescent="0.15">
      <c r="A697" s="133" t="s">
        <v>426</v>
      </c>
      <c r="B697" s="25" t="s">
        <v>1318</v>
      </c>
      <c r="C697" s="134">
        <v>6.7838000000000002E-4</v>
      </c>
      <c r="D697" s="118">
        <v>3.26232E-3</v>
      </c>
      <c r="E697" s="23">
        <f t="shared" si="30"/>
        <v>-0.79205596017558055</v>
      </c>
      <c r="F697" s="24">
        <f t="shared" si="29"/>
        <v>2.420777155211391E-8</v>
      </c>
      <c r="G697" s="115"/>
    </row>
    <row r="698" spans="1:7" x14ac:dyDescent="0.15">
      <c r="A698" s="133" t="s">
        <v>427</v>
      </c>
      <c r="B698" s="25" t="s">
        <v>1320</v>
      </c>
      <c r="C698" s="134">
        <v>4.1666840000000001</v>
      </c>
      <c r="D698" s="118">
        <v>1.39564</v>
      </c>
      <c r="E698" s="23">
        <f t="shared" si="30"/>
        <v>1.9855005588833796</v>
      </c>
      <c r="F698" s="24">
        <f t="shared" ref="F698:F761" si="31">C698/$C$1750</f>
        <v>1.4868677496660896E-4</v>
      </c>
      <c r="G698" s="115"/>
    </row>
    <row r="699" spans="1:7" x14ac:dyDescent="0.15">
      <c r="A699" s="133" t="s">
        <v>428</v>
      </c>
      <c r="B699" s="25" t="s">
        <v>1322</v>
      </c>
      <c r="C699" s="134">
        <v>0.12003369999999999</v>
      </c>
      <c r="D699" s="118">
        <v>1.172064</v>
      </c>
      <c r="E699" s="23">
        <f t="shared" si="30"/>
        <v>-0.89758775971278015</v>
      </c>
      <c r="F699" s="24">
        <f t="shared" si="31"/>
        <v>4.2833638788805314E-6</v>
      </c>
      <c r="G699" s="115"/>
    </row>
    <row r="700" spans="1:7" x14ac:dyDescent="0.15">
      <c r="A700" s="133" t="s">
        <v>429</v>
      </c>
      <c r="B700" s="25" t="s">
        <v>1324</v>
      </c>
      <c r="C700" s="134">
        <v>0.56642859999999995</v>
      </c>
      <c r="D700" s="118">
        <v>4.3528799999999999E-3</v>
      </c>
      <c r="E700" s="23">
        <f t="shared" si="30"/>
        <v>129.12731800555034</v>
      </c>
      <c r="F700" s="24">
        <f t="shared" si="31"/>
        <v>2.0212821942545045E-5</v>
      </c>
      <c r="G700" s="115"/>
    </row>
    <row r="701" spans="1:7" x14ac:dyDescent="0.15">
      <c r="A701" s="133" t="s">
        <v>1340</v>
      </c>
      <c r="B701" s="25" t="s">
        <v>1341</v>
      </c>
      <c r="C701" s="134">
        <v>1.3458299999999999E-3</v>
      </c>
      <c r="D701" s="118">
        <v>1.96686E-3</v>
      </c>
      <c r="E701" s="23">
        <f t="shared" si="30"/>
        <v>-0.31574692657331993</v>
      </c>
      <c r="F701" s="24">
        <f t="shared" si="31"/>
        <v>4.8025509578674872E-8</v>
      </c>
      <c r="G701" s="115"/>
    </row>
    <row r="702" spans="1:7" x14ac:dyDescent="0.15">
      <c r="A702" s="139" t="s">
        <v>447</v>
      </c>
      <c r="B702" s="25" t="s">
        <v>1326</v>
      </c>
      <c r="C702" s="134">
        <v>0.30913180000000001</v>
      </c>
      <c r="D702" s="118">
        <v>0.77803690000000003</v>
      </c>
      <c r="E702" s="23">
        <f t="shared" si="30"/>
        <v>-0.60267719950043497</v>
      </c>
      <c r="F702" s="24">
        <f t="shared" si="31"/>
        <v>1.1031268601512082E-5</v>
      </c>
      <c r="G702" s="115"/>
    </row>
    <row r="703" spans="1:7" x14ac:dyDescent="0.15">
      <c r="A703" s="133" t="s">
        <v>448</v>
      </c>
      <c r="B703" s="25" t="s">
        <v>1328</v>
      </c>
      <c r="C703" s="134">
        <v>1.1973860000000001</v>
      </c>
      <c r="D703" s="118">
        <v>1.0741909999999999</v>
      </c>
      <c r="E703" s="23">
        <f t="shared" si="30"/>
        <v>0.11468630811466496</v>
      </c>
      <c r="F703" s="24">
        <f t="shared" si="31"/>
        <v>4.2728333305373781E-5</v>
      </c>
      <c r="G703" s="115"/>
    </row>
    <row r="704" spans="1:7" x14ac:dyDescent="0.15">
      <c r="A704" s="133" t="s">
        <v>430</v>
      </c>
      <c r="B704" s="25" t="s">
        <v>1330</v>
      </c>
      <c r="C704" s="134">
        <v>2.336804E-2</v>
      </c>
      <c r="D704" s="118">
        <v>0.1216544</v>
      </c>
      <c r="E704" s="23">
        <f t="shared" si="30"/>
        <v>-0.80791455138490675</v>
      </c>
      <c r="F704" s="24">
        <f t="shared" si="31"/>
        <v>8.3388097222892757E-7</v>
      </c>
      <c r="G704" s="115"/>
    </row>
    <row r="705" spans="1:7" x14ac:dyDescent="0.15">
      <c r="A705" s="133" t="s">
        <v>433</v>
      </c>
      <c r="B705" s="25" t="s">
        <v>1332</v>
      </c>
      <c r="C705" s="134">
        <v>0.30665120000000001</v>
      </c>
      <c r="D705" s="118">
        <v>0.21500270000000002</v>
      </c>
      <c r="E705" s="23">
        <f t="shared" si="30"/>
        <v>0.4262667399060569</v>
      </c>
      <c r="F705" s="24">
        <f t="shared" si="31"/>
        <v>1.0942749190397111E-5</v>
      </c>
      <c r="G705" s="115"/>
    </row>
    <row r="706" spans="1:7" x14ac:dyDescent="0.15">
      <c r="A706" s="133" t="s">
        <v>431</v>
      </c>
      <c r="B706" s="25" t="s">
        <v>1334</v>
      </c>
      <c r="C706" s="134">
        <v>0.1745565</v>
      </c>
      <c r="D706" s="118">
        <v>0.1187723</v>
      </c>
      <c r="E706" s="23">
        <f t="shared" si="30"/>
        <v>0.46967348447407353</v>
      </c>
      <c r="F706" s="24">
        <f t="shared" si="31"/>
        <v>6.2289924156616819E-6</v>
      </c>
      <c r="G706" s="115"/>
    </row>
    <row r="707" spans="1:7" x14ac:dyDescent="0.15">
      <c r="A707" s="133" t="s">
        <v>432</v>
      </c>
      <c r="B707" s="25" t="s">
        <v>1336</v>
      </c>
      <c r="C707" s="134">
        <v>1.2153399999999999E-3</v>
      </c>
      <c r="D707" s="118">
        <v>2.9943599999999997E-2</v>
      </c>
      <c r="E707" s="23">
        <f t="shared" si="30"/>
        <v>-0.95941236190705192</v>
      </c>
      <c r="F707" s="24">
        <f t="shared" si="31"/>
        <v>4.3369016005993858E-8</v>
      </c>
      <c r="G707" s="115"/>
    </row>
    <row r="708" spans="1:7" x14ac:dyDescent="0.15">
      <c r="A708" s="133" t="s">
        <v>1337</v>
      </c>
      <c r="B708" s="25" t="s">
        <v>1338</v>
      </c>
      <c r="C708" s="134">
        <v>7.9433300000000002E-3</v>
      </c>
      <c r="D708" s="118">
        <v>1.8863000000000001E-2</v>
      </c>
      <c r="E708" s="23">
        <f t="shared" si="30"/>
        <v>-0.57889360122992106</v>
      </c>
      <c r="F708" s="24">
        <f t="shared" si="31"/>
        <v>2.8345516967341753E-7</v>
      </c>
      <c r="G708" s="115"/>
    </row>
    <row r="709" spans="1:7" x14ac:dyDescent="0.15">
      <c r="A709" s="133" t="s">
        <v>434</v>
      </c>
      <c r="B709" s="25" t="s">
        <v>1339</v>
      </c>
      <c r="C709" s="134">
        <v>4.9797440000000005E-2</v>
      </c>
      <c r="D709" s="118">
        <v>2.7665200000000002E-3</v>
      </c>
      <c r="E709" s="23">
        <f t="shared" si="30"/>
        <v>17.00002891719561</v>
      </c>
      <c r="F709" s="24">
        <f t="shared" si="31"/>
        <v>1.7770055889031212E-6</v>
      </c>
      <c r="G709" s="115"/>
    </row>
    <row r="710" spans="1:7" x14ac:dyDescent="0.15">
      <c r="A710" s="133" t="s">
        <v>435</v>
      </c>
      <c r="B710" s="25" t="s">
        <v>35</v>
      </c>
      <c r="C710" s="134">
        <v>0.49677149999999998</v>
      </c>
      <c r="D710" s="118">
        <v>0.1396289</v>
      </c>
      <c r="E710" s="23">
        <f t="shared" si="30"/>
        <v>2.5577985646237988</v>
      </c>
      <c r="F710" s="24">
        <f t="shared" si="31"/>
        <v>1.772713079041386E-5</v>
      </c>
      <c r="G710" s="115"/>
    </row>
    <row r="711" spans="1:7" x14ac:dyDescent="0.15">
      <c r="A711" s="133" t="s">
        <v>171</v>
      </c>
      <c r="B711" s="25" t="s">
        <v>172</v>
      </c>
      <c r="C711" s="134">
        <v>77.125690000000006</v>
      </c>
      <c r="D711" s="118">
        <v>73.571010000000001</v>
      </c>
      <c r="E711" s="23">
        <f t="shared" si="30"/>
        <v>4.8316313721940229E-2</v>
      </c>
      <c r="F711" s="24">
        <f t="shared" si="31"/>
        <v>2.7522053779874944E-3</v>
      </c>
      <c r="G711" s="115"/>
    </row>
    <row r="712" spans="1:7" x14ac:dyDescent="0.15">
      <c r="A712" s="133" t="s">
        <v>157</v>
      </c>
      <c r="B712" s="25" t="s">
        <v>795</v>
      </c>
      <c r="C712" s="134">
        <v>0.68061749999999999</v>
      </c>
      <c r="D712" s="118">
        <v>0.3441111</v>
      </c>
      <c r="E712" s="23">
        <f t="shared" si="30"/>
        <v>0.97790045133679215</v>
      </c>
      <c r="F712" s="24">
        <f t="shared" si="31"/>
        <v>2.4287616018117999E-5</v>
      </c>
      <c r="G712" s="115"/>
    </row>
    <row r="713" spans="1:7" x14ac:dyDescent="0.15">
      <c r="A713" s="133" t="s">
        <v>158</v>
      </c>
      <c r="B713" s="25" t="s">
        <v>796</v>
      </c>
      <c r="C713" s="134">
        <v>30.956990000000001</v>
      </c>
      <c r="D713" s="118">
        <v>36.110190000000003</v>
      </c>
      <c r="E713" s="23">
        <f t="shared" si="30"/>
        <v>-0.14270764014257475</v>
      </c>
      <c r="F713" s="24">
        <f t="shared" si="31"/>
        <v>1.1046902058743989E-3</v>
      </c>
      <c r="G713" s="115"/>
    </row>
    <row r="714" spans="1:7" x14ac:dyDescent="0.15">
      <c r="A714" s="133" t="s">
        <v>436</v>
      </c>
      <c r="B714" s="131" t="s">
        <v>1147</v>
      </c>
      <c r="C714" s="134">
        <v>0</v>
      </c>
      <c r="D714" s="118">
        <v>138.04320000000001</v>
      </c>
      <c r="E714" s="23">
        <f t="shared" si="30"/>
        <v>-1</v>
      </c>
      <c r="F714" s="24">
        <f t="shared" si="31"/>
        <v>0</v>
      </c>
      <c r="G714" s="115"/>
    </row>
    <row r="715" spans="1:7" x14ac:dyDescent="0.15">
      <c r="A715" s="133" t="s">
        <v>437</v>
      </c>
      <c r="B715" s="25" t="s">
        <v>173</v>
      </c>
      <c r="C715" s="134">
        <v>1.9195869999999999</v>
      </c>
      <c r="D715" s="118">
        <v>2.2158989999999998</v>
      </c>
      <c r="E715" s="23">
        <f t="shared" si="30"/>
        <v>-0.13372089612387561</v>
      </c>
      <c r="F715" s="24">
        <f t="shared" si="31"/>
        <v>6.8499843112131376E-5</v>
      </c>
      <c r="G715" s="115"/>
    </row>
    <row r="716" spans="1:7" x14ac:dyDescent="0.15">
      <c r="A716" s="133" t="s">
        <v>507</v>
      </c>
      <c r="B716" s="111" t="s">
        <v>1155</v>
      </c>
      <c r="C716" s="134">
        <v>0</v>
      </c>
      <c r="D716" s="118">
        <v>1.5894550000000001</v>
      </c>
      <c r="E716" s="23">
        <f t="shared" si="30"/>
        <v>-1</v>
      </c>
      <c r="F716" s="24">
        <f t="shared" si="31"/>
        <v>0</v>
      </c>
      <c r="G716" s="115"/>
    </row>
    <row r="717" spans="1:7" x14ac:dyDescent="0.15">
      <c r="A717" s="133" t="s">
        <v>820</v>
      </c>
      <c r="B717" s="25" t="s">
        <v>1156</v>
      </c>
      <c r="C717" s="134">
        <v>179.92</v>
      </c>
      <c r="D717" s="118">
        <v>169.52199999999999</v>
      </c>
      <c r="E717" s="23">
        <f t="shared" si="30"/>
        <v>6.1337171576550498E-2</v>
      </c>
      <c r="F717" s="24">
        <f t="shared" si="31"/>
        <v>6.4203871836674637E-3</v>
      </c>
      <c r="G717" s="115"/>
    </row>
    <row r="718" spans="1:7" x14ac:dyDescent="0.15">
      <c r="A718" s="133" t="s">
        <v>336</v>
      </c>
      <c r="B718" s="111" t="s">
        <v>1157</v>
      </c>
      <c r="C718" s="134">
        <v>42.281219999999998</v>
      </c>
      <c r="D718" s="118">
        <v>43.799250000000001</v>
      </c>
      <c r="E718" s="23">
        <f t="shared" si="30"/>
        <v>-3.4658812650901649E-2</v>
      </c>
      <c r="F718" s="24">
        <f t="shared" si="31"/>
        <v>1.508791701855405E-3</v>
      </c>
      <c r="G718" s="115"/>
    </row>
    <row r="719" spans="1:7" x14ac:dyDescent="0.15">
      <c r="A719" s="133" t="s">
        <v>438</v>
      </c>
      <c r="B719" s="25" t="s">
        <v>174</v>
      </c>
      <c r="C719" s="134">
        <v>1.636914</v>
      </c>
      <c r="D719" s="118">
        <v>0.37911409999999995</v>
      </c>
      <c r="E719" s="23">
        <f t="shared" si="30"/>
        <v>3.3177344234888659</v>
      </c>
      <c r="F719" s="24">
        <f t="shared" si="31"/>
        <v>5.841274825681327E-5</v>
      </c>
      <c r="G719" s="115"/>
    </row>
    <row r="720" spans="1:7" x14ac:dyDescent="0.15">
      <c r="A720" s="133" t="s">
        <v>439</v>
      </c>
      <c r="B720" s="25" t="s">
        <v>175</v>
      </c>
      <c r="C720" s="134">
        <v>12.292149999999999</v>
      </c>
      <c r="D720" s="118">
        <v>5.2722619999999996</v>
      </c>
      <c r="E720" s="23">
        <f t="shared" si="30"/>
        <v>1.331475560205468</v>
      </c>
      <c r="F720" s="24">
        <f t="shared" si="31"/>
        <v>4.3864140906913081E-4</v>
      </c>
      <c r="G720" s="115"/>
    </row>
    <row r="721" spans="1:7" x14ac:dyDescent="0.15">
      <c r="A721" s="133" t="s">
        <v>442</v>
      </c>
      <c r="B721" s="25" t="s">
        <v>176</v>
      </c>
      <c r="C721" s="134">
        <v>20.817170000000001</v>
      </c>
      <c r="D721" s="118">
        <v>9.1330829999999992</v>
      </c>
      <c r="E721" s="23">
        <f t="shared" si="30"/>
        <v>1.2793146629675873</v>
      </c>
      <c r="F721" s="24">
        <f t="shared" si="31"/>
        <v>7.4285399882295926E-4</v>
      </c>
      <c r="G721" s="115"/>
    </row>
    <row r="722" spans="1:7" x14ac:dyDescent="0.15">
      <c r="A722" s="133" t="s">
        <v>440</v>
      </c>
      <c r="B722" s="25" t="s">
        <v>177</v>
      </c>
      <c r="C722" s="134">
        <v>16.468830000000001</v>
      </c>
      <c r="D722" s="118">
        <v>5.6910449999999999</v>
      </c>
      <c r="E722" s="23">
        <f t="shared" si="30"/>
        <v>1.8938147563408831</v>
      </c>
      <c r="F722" s="24">
        <f t="shared" si="31"/>
        <v>5.876848880724669E-4</v>
      </c>
      <c r="G722" s="115"/>
    </row>
    <row r="723" spans="1:7" x14ac:dyDescent="0.15">
      <c r="A723" s="133" t="s">
        <v>509</v>
      </c>
      <c r="B723" s="25" t="s">
        <v>1165</v>
      </c>
      <c r="C723" s="134">
        <v>0.22865370000000002</v>
      </c>
      <c r="D723" s="118">
        <v>1.9157279999999999E-2</v>
      </c>
      <c r="E723" s="23">
        <f t="shared" si="30"/>
        <v>10.935603592994415</v>
      </c>
      <c r="F723" s="24">
        <f t="shared" si="31"/>
        <v>8.1594335536802219E-6</v>
      </c>
      <c r="G723" s="115"/>
    </row>
    <row r="724" spans="1:7" x14ac:dyDescent="0.15">
      <c r="A724" s="133" t="s">
        <v>441</v>
      </c>
      <c r="B724" s="25" t="s">
        <v>178</v>
      </c>
      <c r="C724" s="134">
        <v>2.3831319999999998</v>
      </c>
      <c r="D724" s="118">
        <v>1.5819160000000001</v>
      </c>
      <c r="E724" s="23">
        <f t="shared" si="30"/>
        <v>0.50648454153065003</v>
      </c>
      <c r="F724" s="24">
        <f t="shared" si="31"/>
        <v>8.5041296964138556E-5</v>
      </c>
      <c r="G724" s="115"/>
    </row>
    <row r="725" spans="1:7" x14ac:dyDescent="0.15">
      <c r="A725" s="133" t="s">
        <v>1172</v>
      </c>
      <c r="B725" s="25" t="s">
        <v>1173</v>
      </c>
      <c r="C725" s="134">
        <v>60.281210000000002</v>
      </c>
      <c r="D725" s="118">
        <v>71.859530000000007</v>
      </c>
      <c r="E725" s="23">
        <f t="shared" si="30"/>
        <v>-0.16112434912947526</v>
      </c>
      <c r="F725" s="24">
        <f t="shared" si="31"/>
        <v>2.1511155407957258E-3</v>
      </c>
      <c r="G725" s="115"/>
    </row>
    <row r="726" spans="1:7" x14ac:dyDescent="0.15">
      <c r="A726" s="133" t="s">
        <v>1174</v>
      </c>
      <c r="B726" s="111" t="s">
        <v>1175</v>
      </c>
      <c r="C726" s="134">
        <v>6.6220140000000001</v>
      </c>
      <c r="D726" s="118">
        <v>9.8643370000000008</v>
      </c>
      <c r="E726" s="23">
        <f t="shared" si="30"/>
        <v>-0.32869142649931771</v>
      </c>
      <c r="F726" s="24">
        <f t="shared" si="31"/>
        <v>2.3630443428004959E-4</v>
      </c>
      <c r="G726" s="115"/>
    </row>
    <row r="727" spans="1:7" x14ac:dyDescent="0.15">
      <c r="A727" s="133" t="s">
        <v>1176</v>
      </c>
      <c r="B727" s="111" t="s">
        <v>1177</v>
      </c>
      <c r="C727" s="134">
        <v>0</v>
      </c>
      <c r="D727" s="118">
        <v>1.990267</v>
      </c>
      <c r="E727" s="23">
        <f t="shared" si="30"/>
        <v>-1</v>
      </c>
      <c r="F727" s="24">
        <f t="shared" si="31"/>
        <v>0</v>
      </c>
      <c r="G727" s="115"/>
    </row>
    <row r="728" spans="1:7" x14ac:dyDescent="0.15">
      <c r="A728" s="133" t="s">
        <v>1180</v>
      </c>
      <c r="B728" s="111" t="s">
        <v>1181</v>
      </c>
      <c r="C728" s="134">
        <v>6.1542950000000003</v>
      </c>
      <c r="D728" s="118">
        <v>6.5955409999999999</v>
      </c>
      <c r="E728" s="23">
        <f t="shared" si="30"/>
        <v>-6.6900653032101465E-2</v>
      </c>
      <c r="F728" s="24">
        <f t="shared" si="31"/>
        <v>2.1961403258397488E-4</v>
      </c>
      <c r="G728" s="115"/>
    </row>
    <row r="729" spans="1:7" x14ac:dyDescent="0.15">
      <c r="A729" s="133" t="s">
        <v>1184</v>
      </c>
      <c r="B729" s="25" t="s">
        <v>1185</v>
      </c>
      <c r="C729" s="134">
        <v>2.6875140000000002</v>
      </c>
      <c r="D729" s="118">
        <v>1.8817170000000001</v>
      </c>
      <c r="E729" s="23">
        <f t="shared" si="30"/>
        <v>0.42822432916320574</v>
      </c>
      <c r="F729" s="24">
        <f t="shared" si="31"/>
        <v>9.5903070484253464E-5</v>
      </c>
      <c r="G729" s="115"/>
    </row>
    <row r="730" spans="1:7" x14ac:dyDescent="0.15">
      <c r="A730" s="133" t="s">
        <v>1188</v>
      </c>
      <c r="B730" s="25" t="s">
        <v>1189</v>
      </c>
      <c r="C730" s="134">
        <v>1.9366399999999999</v>
      </c>
      <c r="D730" s="118">
        <v>2.2731249999999998</v>
      </c>
      <c r="E730" s="23">
        <f t="shared" si="30"/>
        <v>-0.14802749518834202</v>
      </c>
      <c r="F730" s="24">
        <f t="shared" si="31"/>
        <v>6.9108373918284563E-5</v>
      </c>
      <c r="G730" s="115"/>
    </row>
    <row r="731" spans="1:7" x14ac:dyDescent="0.15">
      <c r="A731" s="133" t="s">
        <v>1192</v>
      </c>
      <c r="B731" s="25" t="s">
        <v>1193</v>
      </c>
      <c r="C731" s="134">
        <v>0.25187809999999999</v>
      </c>
      <c r="D731" s="118">
        <v>5.5136099999999995E-3</v>
      </c>
      <c r="E731" s="23">
        <f t="shared" si="30"/>
        <v>44.682973587177912</v>
      </c>
      <c r="F731" s="24">
        <f t="shared" si="31"/>
        <v>8.9881887788267663E-6</v>
      </c>
      <c r="G731" s="115"/>
    </row>
    <row r="732" spans="1:7" x14ac:dyDescent="0.15">
      <c r="A732" s="133" t="s">
        <v>1248</v>
      </c>
      <c r="B732" s="25" t="s">
        <v>1249</v>
      </c>
      <c r="C732" s="134">
        <v>0.21510579999999999</v>
      </c>
      <c r="D732" s="118">
        <v>0.21088899999999999</v>
      </c>
      <c r="E732" s="23">
        <f t="shared" si="30"/>
        <v>1.9995353005609617E-2</v>
      </c>
      <c r="F732" s="24">
        <f t="shared" si="31"/>
        <v>7.6759811107855538E-6</v>
      </c>
      <c r="G732" s="115"/>
    </row>
    <row r="733" spans="1:7" x14ac:dyDescent="0.15">
      <c r="A733" s="133" t="s">
        <v>1349</v>
      </c>
      <c r="B733" s="25" t="s">
        <v>1350</v>
      </c>
      <c r="C733" s="134">
        <v>2.0612940000000002</v>
      </c>
      <c r="D733" s="118">
        <v>0.60252499999999998</v>
      </c>
      <c r="E733" s="23">
        <f t="shared" si="30"/>
        <v>2.4210929007095148</v>
      </c>
      <c r="F733" s="24">
        <f t="shared" si="31"/>
        <v>7.3556611712820383E-5</v>
      </c>
      <c r="G733" s="115"/>
    </row>
    <row r="734" spans="1:7" x14ac:dyDescent="0.15">
      <c r="A734" s="133" t="s">
        <v>1353</v>
      </c>
      <c r="B734" s="25" t="s">
        <v>1354</v>
      </c>
      <c r="C734" s="134">
        <v>1.2752110000000001</v>
      </c>
      <c r="D734" s="118">
        <v>1.146168E-2</v>
      </c>
      <c r="E734" s="23">
        <f t="shared" si="30"/>
        <v>110.25864620195296</v>
      </c>
      <c r="F734" s="24">
        <f t="shared" si="31"/>
        <v>4.5505493335214381E-5</v>
      </c>
      <c r="G734" s="115"/>
    </row>
    <row r="735" spans="1:7" x14ac:dyDescent="0.15">
      <c r="A735" s="133" t="s">
        <v>1357</v>
      </c>
      <c r="B735" s="25" t="s">
        <v>1358</v>
      </c>
      <c r="C735" s="134">
        <v>1.468869</v>
      </c>
      <c r="D735" s="118">
        <v>1.3885879999999999</v>
      </c>
      <c r="E735" s="23">
        <f t="shared" ref="E735:E798" si="32">IF(ISERROR(C735/D735-1),"",((C735/D735-1)))</f>
        <v>5.7814845008022475E-2</v>
      </c>
      <c r="F735" s="24">
        <f t="shared" si="31"/>
        <v>5.2416116618977571E-5</v>
      </c>
      <c r="G735" s="115"/>
    </row>
    <row r="736" spans="1:7" x14ac:dyDescent="0.15">
      <c r="A736" s="133" t="s">
        <v>1361</v>
      </c>
      <c r="B736" s="25" t="s">
        <v>1362</v>
      </c>
      <c r="C736" s="134">
        <v>3.2672789999999998</v>
      </c>
      <c r="D736" s="118">
        <v>0.84062400000000004</v>
      </c>
      <c r="E736" s="23">
        <f t="shared" si="32"/>
        <v>2.8867305715754008</v>
      </c>
      <c r="F736" s="24">
        <f t="shared" si="31"/>
        <v>1.1659179756039266E-4</v>
      </c>
      <c r="G736" s="115"/>
    </row>
    <row r="737" spans="1:7" x14ac:dyDescent="0.15">
      <c r="A737" s="133" t="s">
        <v>1365</v>
      </c>
      <c r="B737" s="25" t="s">
        <v>1366</v>
      </c>
      <c r="C737" s="134">
        <v>0.63098319999999997</v>
      </c>
      <c r="D737" s="118">
        <v>0.78153099999999998</v>
      </c>
      <c r="E737" s="23">
        <f t="shared" si="32"/>
        <v>-0.19263189815887027</v>
      </c>
      <c r="F737" s="24">
        <f t="shared" si="31"/>
        <v>2.2516432027509361E-5</v>
      </c>
      <c r="G737" s="115"/>
    </row>
    <row r="738" spans="1:7" x14ac:dyDescent="0.15">
      <c r="A738" s="133" t="s">
        <v>1369</v>
      </c>
      <c r="B738" s="25" t="s">
        <v>1370</v>
      </c>
      <c r="C738" s="134">
        <v>1.0060499999999999E-3</v>
      </c>
      <c r="D738" s="118">
        <v>8.8652999999999996E-4</v>
      </c>
      <c r="E738" s="23">
        <f t="shared" si="32"/>
        <v>0.13481777266420747</v>
      </c>
      <c r="F738" s="24">
        <f t="shared" si="31"/>
        <v>3.5900569842867117E-8</v>
      </c>
      <c r="G738" s="115"/>
    </row>
    <row r="739" spans="1:7" x14ac:dyDescent="0.15">
      <c r="A739" s="133" t="s">
        <v>1373</v>
      </c>
      <c r="B739" s="25" t="s">
        <v>1374</v>
      </c>
      <c r="C739" s="134">
        <v>2.8730729999999999E-2</v>
      </c>
      <c r="D739" s="118">
        <v>2.757631E-2</v>
      </c>
      <c r="E739" s="23">
        <f t="shared" si="32"/>
        <v>4.186274378261623E-2</v>
      </c>
      <c r="F739" s="24">
        <f t="shared" si="31"/>
        <v>1.0252468356459E-6</v>
      </c>
      <c r="G739" s="115"/>
    </row>
    <row r="740" spans="1:7" x14ac:dyDescent="0.15">
      <c r="A740" s="133" t="s">
        <v>1377</v>
      </c>
      <c r="B740" s="25" t="s">
        <v>1378</v>
      </c>
      <c r="C740" s="134">
        <v>1.069096</v>
      </c>
      <c r="D740" s="118">
        <v>1.8944400000000001E-3</v>
      </c>
      <c r="E740" s="23">
        <f t="shared" si="32"/>
        <v>563.33352336310463</v>
      </c>
      <c r="F740" s="24">
        <f t="shared" si="31"/>
        <v>3.8150346023288973E-5</v>
      </c>
      <c r="G740" s="115"/>
    </row>
    <row r="741" spans="1:7" x14ac:dyDescent="0.15">
      <c r="A741" s="133" t="s">
        <v>1383</v>
      </c>
      <c r="B741" s="25" t="s">
        <v>1384</v>
      </c>
      <c r="C741" s="134">
        <v>0.49987340000000002</v>
      </c>
      <c r="D741" s="118">
        <v>0.90121719999999994</v>
      </c>
      <c r="E741" s="23">
        <f t="shared" si="32"/>
        <v>-0.44533526435136828</v>
      </c>
      <c r="F741" s="24">
        <f t="shared" si="31"/>
        <v>1.7837821091686751E-5</v>
      </c>
      <c r="G741" s="115"/>
    </row>
    <row r="742" spans="1:7" x14ac:dyDescent="0.15">
      <c r="A742" s="133" t="s">
        <v>1387</v>
      </c>
      <c r="B742" s="25" t="s">
        <v>1388</v>
      </c>
      <c r="C742" s="134">
        <v>1.254434</v>
      </c>
      <c r="D742" s="118">
        <v>0.75800790000000007</v>
      </c>
      <c r="E742" s="23">
        <f t="shared" si="32"/>
        <v>0.65490887364102668</v>
      </c>
      <c r="F742" s="24">
        <f t="shared" si="31"/>
        <v>4.4764072789888355E-5</v>
      </c>
      <c r="G742" s="115"/>
    </row>
    <row r="743" spans="1:7" x14ac:dyDescent="0.15">
      <c r="A743" s="133" t="s">
        <v>318</v>
      </c>
      <c r="B743" s="25" t="s">
        <v>1392</v>
      </c>
      <c r="C743" s="134">
        <v>0.24443220000000002</v>
      </c>
      <c r="D743" s="118">
        <v>1.034402</v>
      </c>
      <c r="E743" s="23">
        <f t="shared" si="32"/>
        <v>-0.7636970926196972</v>
      </c>
      <c r="F743" s="24">
        <f t="shared" si="31"/>
        <v>8.722484238303927E-6</v>
      </c>
      <c r="G743" s="115"/>
    </row>
    <row r="744" spans="1:7" x14ac:dyDescent="0.15">
      <c r="A744" s="133" t="s">
        <v>1395</v>
      </c>
      <c r="B744" s="25" t="s">
        <v>1396</v>
      </c>
      <c r="C744" s="134">
        <v>0.36041340000000005</v>
      </c>
      <c r="D744" s="118">
        <v>1.106439</v>
      </c>
      <c r="E744" s="23">
        <f t="shared" si="32"/>
        <v>-0.67425822842470295</v>
      </c>
      <c r="F744" s="24">
        <f t="shared" si="31"/>
        <v>1.2861235961438503E-5</v>
      </c>
      <c r="G744" s="115"/>
    </row>
    <row r="745" spans="1:7" x14ac:dyDescent="0.15">
      <c r="A745" s="133" t="s">
        <v>1399</v>
      </c>
      <c r="B745" s="25" t="s">
        <v>1400</v>
      </c>
      <c r="C745" s="134">
        <v>0</v>
      </c>
      <c r="D745" s="118">
        <v>0.9195506</v>
      </c>
      <c r="E745" s="23">
        <f t="shared" si="32"/>
        <v>-1</v>
      </c>
      <c r="F745" s="24">
        <f t="shared" si="31"/>
        <v>0</v>
      </c>
      <c r="G745" s="115"/>
    </row>
    <row r="746" spans="1:7" x14ac:dyDescent="0.15">
      <c r="A746" s="133" t="s">
        <v>1405</v>
      </c>
      <c r="B746" s="111" t="s">
        <v>1406</v>
      </c>
      <c r="C746" s="134">
        <v>3.8784619999999999</v>
      </c>
      <c r="D746" s="118">
        <v>6.1833229999999997</v>
      </c>
      <c r="E746" s="23">
        <f t="shared" si="32"/>
        <v>-0.37275442347100418</v>
      </c>
      <c r="F746" s="24">
        <f t="shared" si="31"/>
        <v>1.384016658356007E-4</v>
      </c>
      <c r="G746" s="115"/>
    </row>
    <row r="747" spans="1:7" x14ac:dyDescent="0.15">
      <c r="A747" s="133" t="s">
        <v>505</v>
      </c>
      <c r="B747" s="111" t="s">
        <v>1409</v>
      </c>
      <c r="C747" s="134">
        <v>0.55553419999999998</v>
      </c>
      <c r="D747" s="118">
        <v>5.4888489999999998E-2</v>
      </c>
      <c r="E747" s="23">
        <f t="shared" si="32"/>
        <v>9.1211419734811425</v>
      </c>
      <c r="F747" s="24">
        <f t="shared" si="31"/>
        <v>1.9824058791512659E-5</v>
      </c>
      <c r="G747" s="115"/>
    </row>
    <row r="748" spans="1:7" x14ac:dyDescent="0.15">
      <c r="A748" s="133" t="s">
        <v>506</v>
      </c>
      <c r="B748" s="111" t="s">
        <v>1410</v>
      </c>
      <c r="C748" s="134">
        <v>5.5109449999999997E-2</v>
      </c>
      <c r="D748" s="118">
        <v>0.24130179999999998</v>
      </c>
      <c r="E748" s="23">
        <f t="shared" si="32"/>
        <v>-0.7716160840905455</v>
      </c>
      <c r="F748" s="24">
        <f t="shared" si="31"/>
        <v>1.9665629528621773E-6</v>
      </c>
      <c r="G748" s="115"/>
    </row>
    <row r="749" spans="1:7" x14ac:dyDescent="0.15">
      <c r="A749" s="133" t="s">
        <v>1407</v>
      </c>
      <c r="B749" s="132" t="s">
        <v>1408</v>
      </c>
      <c r="C749" s="134">
        <v>0</v>
      </c>
      <c r="D749" s="118">
        <v>0.8425414</v>
      </c>
      <c r="E749" s="23">
        <f t="shared" si="32"/>
        <v>-1</v>
      </c>
      <c r="F749" s="24">
        <f t="shared" si="31"/>
        <v>0</v>
      </c>
      <c r="G749" s="115"/>
    </row>
    <row r="750" spans="1:7" x14ac:dyDescent="0.15">
      <c r="A750" s="133" t="s">
        <v>508</v>
      </c>
      <c r="B750" s="25" t="s">
        <v>1411</v>
      </c>
      <c r="C750" s="134">
        <v>0</v>
      </c>
      <c r="D750" s="118">
        <v>0.52039590000000002</v>
      </c>
      <c r="E750" s="23">
        <f t="shared" si="32"/>
        <v>-1</v>
      </c>
      <c r="F750" s="24">
        <f t="shared" si="31"/>
        <v>0</v>
      </c>
      <c r="G750" s="115"/>
    </row>
    <row r="751" spans="1:7" x14ac:dyDescent="0.15">
      <c r="A751" s="133" t="s">
        <v>1412</v>
      </c>
      <c r="B751" s="111" t="s">
        <v>1413</v>
      </c>
      <c r="C751" s="134">
        <v>0.74932460000000001</v>
      </c>
      <c r="D751" s="118">
        <v>1.7362919999999999</v>
      </c>
      <c r="E751" s="23">
        <f t="shared" si="32"/>
        <v>-0.56843399612507572</v>
      </c>
      <c r="F751" s="24">
        <f t="shared" si="31"/>
        <v>2.6739406726582643E-5</v>
      </c>
      <c r="G751" s="115"/>
    </row>
    <row r="752" spans="1:7" x14ac:dyDescent="0.15">
      <c r="A752" s="133" t="s">
        <v>1414</v>
      </c>
      <c r="B752" s="25" t="s">
        <v>1415</v>
      </c>
      <c r="C752" s="134">
        <v>0</v>
      </c>
      <c r="D752" s="118">
        <v>1.3318749999999999</v>
      </c>
      <c r="E752" s="23">
        <f t="shared" si="32"/>
        <v>-1</v>
      </c>
      <c r="F752" s="24">
        <f t="shared" si="31"/>
        <v>0</v>
      </c>
      <c r="G752" s="115"/>
    </row>
    <row r="753" spans="1:7" x14ac:dyDescent="0.15">
      <c r="A753" s="133" t="s">
        <v>1428</v>
      </c>
      <c r="B753" s="138" t="s">
        <v>1429</v>
      </c>
      <c r="C753" s="134">
        <v>2.2844699999999999E-2</v>
      </c>
      <c r="D753" s="118">
        <v>4.8037510000000005E-2</v>
      </c>
      <c r="E753" s="23">
        <f t="shared" si="32"/>
        <v>-0.52444038002802396</v>
      </c>
      <c r="F753" s="24">
        <f t="shared" si="31"/>
        <v>8.152057530831932E-7</v>
      </c>
      <c r="G753" s="115"/>
    </row>
    <row r="754" spans="1:7" x14ac:dyDescent="0.15">
      <c r="A754" s="133" t="s">
        <v>1650</v>
      </c>
      <c r="B754" s="25" t="s">
        <v>182</v>
      </c>
      <c r="C754" s="134">
        <v>2.0700630000000002</v>
      </c>
      <c r="D754" s="118">
        <v>2.23611</v>
      </c>
      <c r="E754" s="23">
        <f t="shared" si="32"/>
        <v>-7.4257080376188944E-2</v>
      </c>
      <c r="F754" s="24">
        <f t="shared" si="31"/>
        <v>7.3869530650201332E-5</v>
      </c>
      <c r="G754" s="115"/>
    </row>
    <row r="755" spans="1:7" x14ac:dyDescent="0.15">
      <c r="A755" s="133" t="s">
        <v>1651</v>
      </c>
      <c r="B755" s="25" t="s">
        <v>183</v>
      </c>
      <c r="C755" s="134">
        <v>6.71692</v>
      </c>
      <c r="D755" s="118">
        <v>5.9237700000000002</v>
      </c>
      <c r="E755" s="23">
        <f t="shared" si="32"/>
        <v>0.1338927743649736</v>
      </c>
      <c r="F755" s="24">
        <f t="shared" si="31"/>
        <v>2.3969112428701459E-4</v>
      </c>
      <c r="G755" s="115"/>
    </row>
    <row r="756" spans="1:7" x14ac:dyDescent="0.15">
      <c r="A756" s="133" t="s">
        <v>1652</v>
      </c>
      <c r="B756" s="25" t="s">
        <v>184</v>
      </c>
      <c r="C756" s="134">
        <v>1.5934029999999999</v>
      </c>
      <c r="D756" s="118">
        <v>3.594376</v>
      </c>
      <c r="E756" s="23">
        <f t="shared" si="32"/>
        <v>-0.55669551543856288</v>
      </c>
      <c r="F756" s="24">
        <f t="shared" si="31"/>
        <v>5.6860072252208137E-5</v>
      </c>
      <c r="G756" s="115"/>
    </row>
    <row r="757" spans="1:7" x14ac:dyDescent="0.15">
      <c r="A757" s="133" t="s">
        <v>649</v>
      </c>
      <c r="B757" s="25" t="s">
        <v>153</v>
      </c>
      <c r="C757" s="134">
        <v>63.449579999999997</v>
      </c>
      <c r="D757" s="118">
        <v>49.402630000000002</v>
      </c>
      <c r="E757" s="23">
        <f t="shared" si="32"/>
        <v>0.2843360768444918</v>
      </c>
      <c r="F757" s="24">
        <f t="shared" si="31"/>
        <v>2.264177802584946E-3</v>
      </c>
      <c r="G757" s="115"/>
    </row>
    <row r="758" spans="1:7" x14ac:dyDescent="0.15">
      <c r="A758" s="133" t="s">
        <v>650</v>
      </c>
      <c r="B758" s="25" t="s">
        <v>154</v>
      </c>
      <c r="C758" s="134">
        <v>19.997119999999999</v>
      </c>
      <c r="D758" s="118">
        <v>8.1399670000000004</v>
      </c>
      <c r="E758" s="23">
        <f t="shared" si="32"/>
        <v>1.456658608075438</v>
      </c>
      <c r="F758" s="24">
        <f t="shared" si="31"/>
        <v>7.1359077900322537E-4</v>
      </c>
      <c r="G758" s="115"/>
    </row>
    <row r="759" spans="1:7" x14ac:dyDescent="0.15">
      <c r="A759" s="133" t="s">
        <v>651</v>
      </c>
      <c r="B759" s="25" t="s">
        <v>155</v>
      </c>
      <c r="C759" s="134">
        <v>9.7987850000000005</v>
      </c>
      <c r="D759" s="118">
        <v>6.724488</v>
      </c>
      <c r="E759" s="23">
        <f t="shared" si="32"/>
        <v>0.45717934212983957</v>
      </c>
      <c r="F759" s="24">
        <f t="shared" si="31"/>
        <v>3.4966648304531457E-4</v>
      </c>
      <c r="G759" s="115"/>
    </row>
    <row r="760" spans="1:7" x14ac:dyDescent="0.15">
      <c r="A760" s="133" t="s">
        <v>652</v>
      </c>
      <c r="B760" s="25" t="s">
        <v>156</v>
      </c>
      <c r="C760" s="134">
        <v>10.54984</v>
      </c>
      <c r="D760" s="118">
        <v>24.808250000000001</v>
      </c>
      <c r="E760" s="23">
        <f t="shared" si="32"/>
        <v>-0.57474469178599863</v>
      </c>
      <c r="F760" s="24">
        <f t="shared" si="31"/>
        <v>3.7646763853791884E-4</v>
      </c>
      <c r="G760" s="115"/>
    </row>
    <row r="761" spans="1:7" x14ac:dyDescent="0.15">
      <c r="A761" s="133" t="s">
        <v>653</v>
      </c>
      <c r="B761" s="25" t="s">
        <v>169</v>
      </c>
      <c r="C761" s="134">
        <v>12.08189</v>
      </c>
      <c r="D761" s="118">
        <v>5.1491850000000001</v>
      </c>
      <c r="E761" s="23">
        <f t="shared" si="32"/>
        <v>1.3463693769013929</v>
      </c>
      <c r="F761" s="24">
        <f t="shared" si="31"/>
        <v>4.3113834876878666E-4</v>
      </c>
      <c r="G761" s="115"/>
    </row>
    <row r="762" spans="1:7" x14ac:dyDescent="0.15">
      <c r="A762" s="133" t="s">
        <v>654</v>
      </c>
      <c r="B762" s="25" t="s">
        <v>170</v>
      </c>
      <c r="C762" s="134">
        <v>20.709859999999999</v>
      </c>
      <c r="D762" s="118">
        <v>36.843850000000003</v>
      </c>
      <c r="E762" s="23">
        <f t="shared" si="32"/>
        <v>-0.43790184793391573</v>
      </c>
      <c r="F762" s="24">
        <f t="shared" ref="F762:F825" si="33">C762/$C$1750</f>
        <v>7.3902467607574185E-4</v>
      </c>
      <c r="G762" s="115"/>
    </row>
    <row r="763" spans="1:7" x14ac:dyDescent="0.15">
      <c r="A763" s="133" t="s">
        <v>179</v>
      </c>
      <c r="B763" s="25" t="s">
        <v>180</v>
      </c>
      <c r="C763" s="134">
        <v>13.406879999999999</v>
      </c>
      <c r="D763" s="118">
        <v>17.725239999999999</v>
      </c>
      <c r="E763" s="23">
        <f t="shared" si="32"/>
        <v>-0.24362773085159917</v>
      </c>
      <c r="F763" s="24">
        <f t="shared" si="33"/>
        <v>4.7842018966745027E-4</v>
      </c>
      <c r="G763" s="115"/>
    </row>
    <row r="764" spans="1:7" x14ac:dyDescent="0.15">
      <c r="A764" s="133" t="s">
        <v>1434</v>
      </c>
      <c r="B764" s="25" t="s">
        <v>181</v>
      </c>
      <c r="C764" s="134">
        <v>11.473509999999999</v>
      </c>
      <c r="D764" s="118">
        <v>14.765549999999999</v>
      </c>
      <c r="E764" s="23">
        <f t="shared" si="32"/>
        <v>-0.22295410601027388</v>
      </c>
      <c r="F764" s="24">
        <f t="shared" si="33"/>
        <v>4.094285046447337E-4</v>
      </c>
      <c r="G764" s="115"/>
    </row>
    <row r="765" spans="1:7" x14ac:dyDescent="0.15">
      <c r="A765" s="133" t="s">
        <v>655</v>
      </c>
      <c r="B765" s="25" t="s">
        <v>185</v>
      </c>
      <c r="C765" s="134">
        <v>17.48415</v>
      </c>
      <c r="D765" s="118">
        <v>16.080030000000001</v>
      </c>
      <c r="E765" s="23">
        <f t="shared" si="32"/>
        <v>8.7320732610573382E-2</v>
      </c>
      <c r="F765" s="24">
        <f t="shared" si="33"/>
        <v>6.2391625487616441E-4</v>
      </c>
      <c r="G765" s="115"/>
    </row>
    <row r="766" spans="1:7" x14ac:dyDescent="0.15">
      <c r="A766" s="133" t="s">
        <v>1446</v>
      </c>
      <c r="B766" s="25" t="s">
        <v>186</v>
      </c>
      <c r="C766" s="134">
        <v>1.4434020000000001</v>
      </c>
      <c r="D766" s="118">
        <v>0.36247440000000003</v>
      </c>
      <c r="E766" s="23">
        <f t="shared" si="32"/>
        <v>2.9820798379140703</v>
      </c>
      <c r="F766" s="24">
        <f t="shared" si="33"/>
        <v>5.1507334935971461E-5</v>
      </c>
      <c r="G766" s="115"/>
    </row>
    <row r="767" spans="1:7" x14ac:dyDescent="0.15">
      <c r="A767" s="133" t="s">
        <v>1653</v>
      </c>
      <c r="B767" s="25" t="s">
        <v>187</v>
      </c>
      <c r="C767" s="134">
        <v>31.74765</v>
      </c>
      <c r="D767" s="118">
        <v>24.72157</v>
      </c>
      <c r="E767" s="23">
        <f t="shared" si="32"/>
        <v>0.28420848675872934</v>
      </c>
      <c r="F767" s="24">
        <f t="shared" si="33"/>
        <v>1.1329046530211225E-3</v>
      </c>
      <c r="G767" s="115"/>
    </row>
    <row r="768" spans="1:7" x14ac:dyDescent="0.15">
      <c r="A768" s="133" t="s">
        <v>1453</v>
      </c>
      <c r="B768" s="25" t="s">
        <v>188</v>
      </c>
      <c r="C768" s="134">
        <v>1.672914</v>
      </c>
      <c r="D768" s="118">
        <v>5.3750200000000001</v>
      </c>
      <c r="E768" s="23">
        <f t="shared" si="32"/>
        <v>-0.68876134414383583</v>
      </c>
      <c r="F768" s="24">
        <f t="shared" si="33"/>
        <v>5.9697396648387463E-5</v>
      </c>
      <c r="G768" s="115"/>
    </row>
    <row r="769" spans="1:7" x14ac:dyDescent="0.15">
      <c r="A769" s="133" t="s">
        <v>1455</v>
      </c>
      <c r="B769" s="25" t="s">
        <v>189</v>
      </c>
      <c r="C769" s="134">
        <v>1.4264140000000001</v>
      </c>
      <c r="D769" s="118">
        <v>0.50723879999999999</v>
      </c>
      <c r="E769" s="23">
        <f t="shared" si="32"/>
        <v>1.812115319253969</v>
      </c>
      <c r="F769" s="24">
        <f t="shared" si="33"/>
        <v>5.0901123633858623E-5</v>
      </c>
      <c r="G769" s="115"/>
    </row>
    <row r="770" spans="1:7" x14ac:dyDescent="0.15">
      <c r="A770" s="133" t="s">
        <v>491</v>
      </c>
      <c r="B770" s="25" t="s">
        <v>193</v>
      </c>
      <c r="C770" s="134">
        <v>31.074400000000001</v>
      </c>
      <c r="D770" s="118">
        <v>11.915710000000001</v>
      </c>
      <c r="E770" s="23">
        <f t="shared" si="32"/>
        <v>1.6078513156161067</v>
      </c>
      <c r="F770" s="24">
        <f t="shared" si="33"/>
        <v>1.108879943864808E-3</v>
      </c>
      <c r="G770" s="115"/>
    </row>
    <row r="771" spans="1:7" x14ac:dyDescent="0.15">
      <c r="A771" s="133" t="s">
        <v>1467</v>
      </c>
      <c r="B771" s="25" t="s">
        <v>194</v>
      </c>
      <c r="C771" s="134">
        <v>14.901479999999999</v>
      </c>
      <c r="D771" s="118">
        <v>16.234030000000001</v>
      </c>
      <c r="E771" s="23">
        <f t="shared" si="32"/>
        <v>-8.2083746303290184E-2</v>
      </c>
      <c r="F771" s="24">
        <f t="shared" si="33"/>
        <v>5.3175450872430547E-4</v>
      </c>
      <c r="G771" s="115"/>
    </row>
    <row r="772" spans="1:7" x14ac:dyDescent="0.15">
      <c r="A772" s="133" t="s">
        <v>656</v>
      </c>
      <c r="B772" s="25" t="s">
        <v>198</v>
      </c>
      <c r="C772" s="134">
        <v>4.604832</v>
      </c>
      <c r="D772" s="118">
        <v>3.7657349999999998</v>
      </c>
      <c r="E772" s="23">
        <f t="shared" si="32"/>
        <v>0.22282422953288017</v>
      </c>
      <c r="F772" s="24">
        <f t="shared" si="33"/>
        <v>1.6432194506303812E-4</v>
      </c>
      <c r="G772" s="115"/>
    </row>
    <row r="773" spans="1:7" x14ac:dyDescent="0.15">
      <c r="A773" s="133" t="s">
        <v>1471</v>
      </c>
      <c r="B773" s="25" t="s">
        <v>199</v>
      </c>
      <c r="C773" s="134">
        <v>35.070929999999997</v>
      </c>
      <c r="D773" s="118">
        <v>25.77533</v>
      </c>
      <c r="E773" s="23">
        <f t="shared" si="32"/>
        <v>0.3606394176136638</v>
      </c>
      <c r="F773" s="24">
        <f t="shared" si="33"/>
        <v>1.2514948282086413E-3</v>
      </c>
      <c r="G773" s="115"/>
    </row>
    <row r="774" spans="1:7" x14ac:dyDescent="0.15">
      <c r="A774" s="133" t="s">
        <v>657</v>
      </c>
      <c r="B774" s="25" t="s">
        <v>190</v>
      </c>
      <c r="C774" s="134">
        <v>1.126924E-2</v>
      </c>
      <c r="D774" s="118">
        <v>1.5741970000000001E-2</v>
      </c>
      <c r="E774" s="23">
        <f t="shared" si="32"/>
        <v>-0.28412771717898078</v>
      </c>
      <c r="F774" s="24">
        <f t="shared" si="33"/>
        <v>4.0213919556287649E-7</v>
      </c>
      <c r="G774" s="115"/>
    </row>
    <row r="775" spans="1:7" x14ac:dyDescent="0.15">
      <c r="A775" s="133" t="s">
        <v>1654</v>
      </c>
      <c r="B775" s="25" t="s">
        <v>200</v>
      </c>
      <c r="C775" s="134">
        <v>25.50095</v>
      </c>
      <c r="D775" s="118">
        <v>26.637530000000002</v>
      </c>
      <c r="E775" s="23">
        <f t="shared" si="32"/>
        <v>-4.2668370528348598E-2</v>
      </c>
      <c r="F775" s="24">
        <f t="shared" si="33"/>
        <v>9.0999317780871957E-4</v>
      </c>
      <c r="G775" s="115"/>
    </row>
    <row r="776" spans="1:7" x14ac:dyDescent="0.15">
      <c r="A776" s="133" t="s">
        <v>658</v>
      </c>
      <c r="B776" s="25" t="s">
        <v>201</v>
      </c>
      <c r="C776" s="134">
        <v>10.780139999999999</v>
      </c>
      <c r="D776" s="118">
        <v>7.0426909999999996</v>
      </c>
      <c r="E776" s="23">
        <f t="shared" si="32"/>
        <v>0.53068479079942588</v>
      </c>
      <c r="F776" s="24">
        <f t="shared" si="33"/>
        <v>3.846858197762393E-4</v>
      </c>
      <c r="G776" s="115"/>
    </row>
    <row r="777" spans="1:7" x14ac:dyDescent="0.15">
      <c r="A777" s="133" t="s">
        <v>659</v>
      </c>
      <c r="B777" s="25" t="s">
        <v>798</v>
      </c>
      <c r="C777" s="134">
        <v>1.12287E-3</v>
      </c>
      <c r="D777" s="118">
        <v>0.11728319999999999</v>
      </c>
      <c r="E777" s="23">
        <f t="shared" si="32"/>
        <v>-0.99042599451583857</v>
      </c>
      <c r="F777" s="24">
        <f t="shared" si="33"/>
        <v>4.0069253873525376E-8</v>
      </c>
      <c r="G777" s="115"/>
    </row>
    <row r="778" spans="1:7" x14ac:dyDescent="0.15">
      <c r="A778" s="133" t="s">
        <v>1491</v>
      </c>
      <c r="B778" s="25" t="s">
        <v>202</v>
      </c>
      <c r="C778" s="134">
        <v>11.54097</v>
      </c>
      <c r="D778" s="118">
        <v>13.01576</v>
      </c>
      <c r="E778" s="23">
        <f t="shared" si="32"/>
        <v>-0.1133080204306165</v>
      </c>
      <c r="F778" s="24">
        <f t="shared" si="33"/>
        <v>4.1183579299183354E-4</v>
      </c>
      <c r="G778" s="115"/>
    </row>
    <row r="779" spans="1:7" x14ac:dyDescent="0.15">
      <c r="A779" s="133" t="s">
        <v>1493</v>
      </c>
      <c r="B779" s="25" t="s">
        <v>203</v>
      </c>
      <c r="C779" s="134">
        <v>4.3367050000000003</v>
      </c>
      <c r="D779" s="118">
        <v>3.6025640000000001</v>
      </c>
      <c r="E779" s="23">
        <f t="shared" si="32"/>
        <v>0.20378291683367733</v>
      </c>
      <c r="F779" s="24">
        <f t="shared" si="33"/>
        <v>1.5475391952727107E-4</v>
      </c>
      <c r="G779" s="115"/>
    </row>
    <row r="780" spans="1:7" x14ac:dyDescent="0.15">
      <c r="A780" s="133" t="s">
        <v>1495</v>
      </c>
      <c r="B780" s="25" t="s">
        <v>204</v>
      </c>
      <c r="C780" s="134">
        <v>5.8992120000000003</v>
      </c>
      <c r="D780" s="118">
        <v>3.1518480000000002</v>
      </c>
      <c r="E780" s="23">
        <f t="shared" si="32"/>
        <v>0.87166766925308581</v>
      </c>
      <c r="F780" s="24">
        <f t="shared" si="33"/>
        <v>2.1051147798208821E-4</v>
      </c>
      <c r="G780" s="115"/>
    </row>
    <row r="781" spans="1:7" x14ac:dyDescent="0.15">
      <c r="A781" s="133" t="s">
        <v>205</v>
      </c>
      <c r="B781" s="25" t="s">
        <v>206</v>
      </c>
      <c r="C781" s="134">
        <v>5.3123959999999997</v>
      </c>
      <c r="D781" s="118">
        <v>10.901070000000001</v>
      </c>
      <c r="E781" s="23">
        <f t="shared" si="32"/>
        <v>-0.5126720587978979</v>
      </c>
      <c r="F781" s="24">
        <f t="shared" si="33"/>
        <v>1.8957113824458815E-4</v>
      </c>
      <c r="G781" s="115"/>
    </row>
    <row r="782" spans="1:7" x14ac:dyDescent="0.15">
      <c r="A782" s="133" t="s">
        <v>1499</v>
      </c>
      <c r="B782" s="25" t="s">
        <v>207</v>
      </c>
      <c r="C782" s="134">
        <v>2.8944179999999999</v>
      </c>
      <c r="D782" s="118">
        <v>4.852589</v>
      </c>
      <c r="E782" s="23">
        <f t="shared" si="32"/>
        <v>-0.40353118716627356</v>
      </c>
      <c r="F782" s="24">
        <f t="shared" si="33"/>
        <v>1.0328637300676087E-4</v>
      </c>
      <c r="G782" s="115"/>
    </row>
    <row r="783" spans="1:7" x14ac:dyDescent="0.15">
      <c r="A783" s="133" t="s">
        <v>1501</v>
      </c>
      <c r="B783" s="25" t="s">
        <v>208</v>
      </c>
      <c r="C783" s="134">
        <v>2.1145689999999999</v>
      </c>
      <c r="D783" s="118">
        <v>5.2446320000000002</v>
      </c>
      <c r="E783" s="23">
        <f t="shared" si="32"/>
        <v>-0.59681270296943623</v>
      </c>
      <c r="F783" s="24">
        <f t="shared" si="33"/>
        <v>7.5457712908962461E-5</v>
      </c>
      <c r="G783" s="115"/>
    </row>
    <row r="784" spans="1:7" x14ac:dyDescent="0.15">
      <c r="A784" s="133" t="s">
        <v>456</v>
      </c>
      <c r="B784" s="25" t="s">
        <v>191</v>
      </c>
      <c r="C784" s="134">
        <v>6.1291200000000001E-3</v>
      </c>
      <c r="D784" s="118">
        <v>5.7410999999999996E-4</v>
      </c>
      <c r="E784" s="23">
        <f t="shared" si="32"/>
        <v>9.6758635104770878</v>
      </c>
      <c r="F784" s="24">
        <f t="shared" si="33"/>
        <v>2.1871567082681152E-7</v>
      </c>
      <c r="G784" s="115"/>
    </row>
    <row r="785" spans="1:7" x14ac:dyDescent="0.15">
      <c r="A785" s="133" t="s">
        <v>1655</v>
      </c>
      <c r="B785" s="25" t="s">
        <v>209</v>
      </c>
      <c r="C785" s="134">
        <v>39.002470000000002</v>
      </c>
      <c r="D785" s="118">
        <v>34.299219999999998</v>
      </c>
      <c r="E785" s="23">
        <f t="shared" si="32"/>
        <v>0.13712410952785525</v>
      </c>
      <c r="F785" s="24">
        <f t="shared" si="33"/>
        <v>1.3917905653589083E-3</v>
      </c>
      <c r="G785" s="115"/>
    </row>
    <row r="786" spans="1:7" x14ac:dyDescent="0.15">
      <c r="A786" s="133" t="s">
        <v>457</v>
      </c>
      <c r="B786" s="25" t="s">
        <v>192</v>
      </c>
      <c r="C786" s="134">
        <v>1.6742569999999998E-2</v>
      </c>
      <c r="D786" s="118">
        <v>5.5170000000000002E-4</v>
      </c>
      <c r="E786" s="23">
        <f t="shared" si="32"/>
        <v>29.347235816566972</v>
      </c>
      <c r="F786" s="24">
        <f t="shared" si="33"/>
        <v>5.9745321170328679E-7</v>
      </c>
      <c r="G786" s="115"/>
    </row>
    <row r="787" spans="1:7" x14ac:dyDescent="0.15">
      <c r="A787" s="133" t="s">
        <v>369</v>
      </c>
      <c r="B787" s="25" t="s">
        <v>1509</v>
      </c>
      <c r="C787" s="134">
        <v>0</v>
      </c>
      <c r="D787" s="118">
        <v>11.063560000000001</v>
      </c>
      <c r="E787" s="23">
        <f t="shared" si="32"/>
        <v>-1</v>
      </c>
      <c r="F787" s="24">
        <f t="shared" si="33"/>
        <v>0</v>
      </c>
      <c r="G787" s="115"/>
    </row>
    <row r="788" spans="1:7" x14ac:dyDescent="0.15">
      <c r="A788" s="133" t="s">
        <v>1512</v>
      </c>
      <c r="B788" s="25" t="s">
        <v>210</v>
      </c>
      <c r="C788" s="134">
        <v>32.51249</v>
      </c>
      <c r="D788" s="118">
        <v>40.75553</v>
      </c>
      <c r="E788" s="23">
        <f t="shared" si="32"/>
        <v>-0.20225574296297955</v>
      </c>
      <c r="F788" s="24">
        <f t="shared" si="33"/>
        <v>1.1601977217936671E-3</v>
      </c>
      <c r="G788" s="115"/>
    </row>
    <row r="789" spans="1:7" x14ac:dyDescent="0.15">
      <c r="A789" s="133" t="s">
        <v>890</v>
      </c>
      <c r="B789" s="25" t="s">
        <v>458</v>
      </c>
      <c r="C789" s="134">
        <v>0.88173760000000001</v>
      </c>
      <c r="D789" s="118">
        <v>0.60209749999999995</v>
      </c>
      <c r="E789" s="23">
        <f t="shared" si="32"/>
        <v>0.46444321725301974</v>
      </c>
      <c r="F789" s="24">
        <f t="shared" si="33"/>
        <v>3.1464521934180245E-5</v>
      </c>
      <c r="G789" s="115"/>
    </row>
    <row r="790" spans="1:7" x14ac:dyDescent="0.15">
      <c r="A790" s="133" t="s">
        <v>1514</v>
      </c>
      <c r="B790" s="25" t="s">
        <v>211</v>
      </c>
      <c r="C790" s="134">
        <v>1.875075</v>
      </c>
      <c r="D790" s="118">
        <v>2.031444</v>
      </c>
      <c r="E790" s="23">
        <f t="shared" si="32"/>
        <v>-7.6974309899756066E-2</v>
      </c>
      <c r="F790" s="24">
        <f t="shared" si="33"/>
        <v>6.6911446745304972E-5</v>
      </c>
      <c r="G790" s="115"/>
    </row>
    <row r="791" spans="1:7" x14ac:dyDescent="0.15">
      <c r="A791" s="133" t="s">
        <v>660</v>
      </c>
      <c r="B791" s="25" t="s">
        <v>214</v>
      </c>
      <c r="C791" s="134">
        <v>0.17241400000000001</v>
      </c>
      <c r="D791" s="118">
        <v>0.39419170000000003</v>
      </c>
      <c r="E791" s="23">
        <f t="shared" si="32"/>
        <v>-0.56261382469493904</v>
      </c>
      <c r="F791" s="24">
        <f t="shared" si="33"/>
        <v>6.1525379940242458E-6</v>
      </c>
      <c r="G791" s="115"/>
    </row>
    <row r="792" spans="1:7" x14ac:dyDescent="0.15">
      <c r="A792" s="133" t="s">
        <v>661</v>
      </c>
      <c r="B792" s="25" t="s">
        <v>212</v>
      </c>
      <c r="C792" s="134">
        <v>0.4972413</v>
      </c>
      <c r="D792" s="118">
        <v>0.75756840000000003</v>
      </c>
      <c r="E792" s="23">
        <f t="shared" si="32"/>
        <v>-0.3436351093841824</v>
      </c>
      <c r="F792" s="24">
        <f t="shared" si="33"/>
        <v>1.7743895451923903E-5</v>
      </c>
      <c r="G792" s="115"/>
    </row>
    <row r="793" spans="1:7" x14ac:dyDescent="0.15">
      <c r="A793" s="133" t="s">
        <v>1519</v>
      </c>
      <c r="B793" s="25" t="s">
        <v>213</v>
      </c>
      <c r="C793" s="134">
        <v>4.5724520000000002</v>
      </c>
      <c r="D793" s="118">
        <v>6.4833629999999998</v>
      </c>
      <c r="E793" s="23">
        <f t="shared" si="32"/>
        <v>-0.29474070787028273</v>
      </c>
      <c r="F793" s="24">
        <f t="shared" si="33"/>
        <v>1.6316647520417223E-4</v>
      </c>
      <c r="G793" s="115"/>
    </row>
    <row r="794" spans="1:7" x14ac:dyDescent="0.15">
      <c r="A794" s="133" t="s">
        <v>662</v>
      </c>
      <c r="B794" s="25" t="s">
        <v>793</v>
      </c>
      <c r="C794" s="134">
        <v>0.86751750000000005</v>
      </c>
      <c r="D794" s="118">
        <v>4.9944790000000003E-2</v>
      </c>
      <c r="E794" s="23">
        <f t="shared" si="32"/>
        <v>16.369529434401468</v>
      </c>
      <c r="F794" s="24">
        <f t="shared" si="33"/>
        <v>3.0957082251040684E-5</v>
      </c>
      <c r="G794" s="115"/>
    </row>
    <row r="795" spans="1:7" x14ac:dyDescent="0.15">
      <c r="A795" s="133" t="s">
        <v>663</v>
      </c>
      <c r="B795" s="25" t="s">
        <v>149</v>
      </c>
      <c r="C795" s="134">
        <v>0.107325</v>
      </c>
      <c r="D795" s="118">
        <v>1.0649417999999999</v>
      </c>
      <c r="E795" s="23">
        <f t="shared" si="32"/>
        <v>-0.89921984469010419</v>
      </c>
      <c r="F795" s="24">
        <f t="shared" si="33"/>
        <v>3.8298580173805618E-6</v>
      </c>
      <c r="G795" s="115"/>
    </row>
    <row r="796" spans="1:7" x14ac:dyDescent="0.15">
      <c r="A796" s="133" t="s">
        <v>1656</v>
      </c>
      <c r="B796" s="25" t="s">
        <v>150</v>
      </c>
      <c r="C796" s="134">
        <v>7.1259940000000008E-2</v>
      </c>
      <c r="D796" s="118">
        <v>0.18793872</v>
      </c>
      <c r="E796" s="23">
        <f t="shared" si="32"/>
        <v>-0.62083417403289753</v>
      </c>
      <c r="F796" s="24">
        <f t="shared" si="33"/>
        <v>2.5428879806853744E-6</v>
      </c>
      <c r="G796" s="115"/>
    </row>
    <row r="797" spans="1:7" x14ac:dyDescent="0.15">
      <c r="A797" s="133" t="s">
        <v>664</v>
      </c>
      <c r="B797" s="25" t="s">
        <v>151</v>
      </c>
      <c r="C797" s="134">
        <v>1.304519</v>
      </c>
      <c r="D797" s="118">
        <v>7.1825710000000001E-2</v>
      </c>
      <c r="E797" s="23">
        <f t="shared" si="32"/>
        <v>17.16228478632512</v>
      </c>
      <c r="F797" s="24">
        <f t="shared" si="33"/>
        <v>4.6551339864665947E-5</v>
      </c>
      <c r="G797" s="115"/>
    </row>
    <row r="798" spans="1:7" x14ac:dyDescent="0.15">
      <c r="A798" s="133" t="s">
        <v>665</v>
      </c>
      <c r="B798" s="25" t="s">
        <v>152</v>
      </c>
      <c r="C798" s="134">
        <v>2.3634040000000001</v>
      </c>
      <c r="D798" s="118">
        <v>5.7935220000000003E-2</v>
      </c>
      <c r="E798" s="23">
        <f t="shared" si="32"/>
        <v>39.793907402094959</v>
      </c>
      <c r="F798" s="24">
        <f t="shared" si="33"/>
        <v>8.4337309645555916E-5</v>
      </c>
      <c r="G798" s="115"/>
    </row>
    <row r="799" spans="1:7" x14ac:dyDescent="0.15">
      <c r="A799" s="133" t="s">
        <v>402</v>
      </c>
      <c r="B799" s="25" t="s">
        <v>215</v>
      </c>
      <c r="C799" s="134">
        <v>8.8786000000000004E-3</v>
      </c>
      <c r="D799" s="118">
        <v>2.8529849999999999E-2</v>
      </c>
      <c r="E799" s="23">
        <f t="shared" ref="E799:E862" si="34">IF(ISERROR(C799/D799-1),"",((C799/D799-1)))</f>
        <v>-0.68879612055443684</v>
      </c>
      <c r="F799" s="24">
        <f t="shared" si="33"/>
        <v>3.1682997803973959E-7</v>
      </c>
      <c r="G799" s="115"/>
    </row>
    <row r="800" spans="1:7" x14ac:dyDescent="0.15">
      <c r="A800" s="133" t="s">
        <v>403</v>
      </c>
      <c r="B800" s="25" t="s">
        <v>251</v>
      </c>
      <c r="C800" s="134">
        <v>4.71054E-3</v>
      </c>
      <c r="D800" s="118">
        <v>3.7661779999999999E-2</v>
      </c>
      <c r="E800" s="23">
        <f t="shared" si="34"/>
        <v>-0.87492518940952868</v>
      </c>
      <c r="F800" s="24">
        <f t="shared" si="33"/>
        <v>1.6809410095683046E-7</v>
      </c>
      <c r="G800" s="115"/>
    </row>
    <row r="801" spans="1:7" x14ac:dyDescent="0.15">
      <c r="A801" s="133" t="s">
        <v>404</v>
      </c>
      <c r="B801" s="25" t="s">
        <v>252</v>
      </c>
      <c r="C801" s="134">
        <v>7.6301899999999994E-3</v>
      </c>
      <c r="D801" s="118">
        <v>1.552476E-2</v>
      </c>
      <c r="E801" s="23">
        <f t="shared" si="34"/>
        <v>-0.50851478541375195</v>
      </c>
      <c r="F801" s="24">
        <f t="shared" si="33"/>
        <v>2.7228086974737463E-7</v>
      </c>
      <c r="G801" s="115"/>
    </row>
    <row r="802" spans="1:7" x14ac:dyDescent="0.15">
      <c r="A802" s="133" t="s">
        <v>405</v>
      </c>
      <c r="B802" s="25" t="s">
        <v>253</v>
      </c>
      <c r="C802" s="134">
        <v>2.8526619999999999E-2</v>
      </c>
      <c r="D802" s="118">
        <v>3.3630629999999995E-2</v>
      </c>
      <c r="E802" s="23">
        <f t="shared" si="34"/>
        <v>-0.15176670790883184</v>
      </c>
      <c r="F802" s="24">
        <f t="shared" si="33"/>
        <v>1.0179632361124496E-6</v>
      </c>
      <c r="G802" s="115"/>
    </row>
    <row r="803" spans="1:7" x14ac:dyDescent="0.15">
      <c r="A803" s="133" t="s">
        <v>406</v>
      </c>
      <c r="B803" s="25" t="s">
        <v>254</v>
      </c>
      <c r="C803" s="134">
        <v>4.8625500000000002E-3</v>
      </c>
      <c r="D803" s="118">
        <v>4.5017399999999997E-3</v>
      </c>
      <c r="E803" s="23">
        <f t="shared" si="34"/>
        <v>8.0149009049834241E-2</v>
      </c>
      <c r="F803" s="24">
        <f t="shared" si="33"/>
        <v>1.7351852879025251E-7</v>
      </c>
      <c r="G803" s="115"/>
    </row>
    <row r="804" spans="1:7" x14ac:dyDescent="0.15">
      <c r="A804" s="133" t="s">
        <v>1814</v>
      </c>
      <c r="B804" s="25" t="s">
        <v>1239</v>
      </c>
      <c r="C804" s="134">
        <v>3.7481599999999999E-3</v>
      </c>
      <c r="D804" s="118">
        <v>6.3867799999999999E-3</v>
      </c>
      <c r="E804" s="23">
        <f t="shared" si="34"/>
        <v>-0.41313776269105873</v>
      </c>
      <c r="F804" s="24">
        <f t="shared" si="33"/>
        <v>1.3375188098229792E-7</v>
      </c>
      <c r="G804" s="115"/>
    </row>
    <row r="805" spans="1:7" x14ac:dyDescent="0.15">
      <c r="A805" s="133" t="s">
        <v>690</v>
      </c>
      <c r="B805" s="25" t="s">
        <v>216</v>
      </c>
      <c r="C805" s="134">
        <v>17.204540000000001</v>
      </c>
      <c r="D805" s="118">
        <v>12.42815</v>
      </c>
      <c r="E805" s="23">
        <f t="shared" si="34"/>
        <v>0.38432027292879467</v>
      </c>
      <c r="F805" s="24">
        <f t="shared" si="33"/>
        <v>6.1393846218816281E-4</v>
      </c>
      <c r="G805" s="115"/>
    </row>
    <row r="806" spans="1:7" x14ac:dyDescent="0.15">
      <c r="A806" s="133" t="s">
        <v>1526</v>
      </c>
      <c r="B806" s="25" t="s">
        <v>1527</v>
      </c>
      <c r="C806" s="134">
        <v>67.289720000000003</v>
      </c>
      <c r="D806" s="118">
        <v>40.416919999999998</v>
      </c>
      <c r="E806" s="23">
        <f t="shared" si="34"/>
        <v>0.66488985306153969</v>
      </c>
      <c r="F806" s="24">
        <f t="shared" si="33"/>
        <v>2.4012119602077162E-3</v>
      </c>
      <c r="G806" s="115"/>
    </row>
    <row r="807" spans="1:7" x14ac:dyDescent="0.15">
      <c r="A807" s="133" t="s">
        <v>691</v>
      </c>
      <c r="B807" s="25" t="s">
        <v>217</v>
      </c>
      <c r="C807" s="134">
        <v>688.06949999999995</v>
      </c>
      <c r="D807" s="118">
        <v>662.33759999999995</v>
      </c>
      <c r="E807" s="23">
        <f t="shared" si="34"/>
        <v>3.8850127185894312E-2</v>
      </c>
      <c r="F807" s="24">
        <f t="shared" si="33"/>
        <v>2.4553538235173856E-2</v>
      </c>
      <c r="G807" s="115"/>
    </row>
    <row r="808" spans="1:7" x14ac:dyDescent="0.15">
      <c r="A808" s="133" t="s">
        <v>1528</v>
      </c>
      <c r="B808" s="25" t="s">
        <v>1529</v>
      </c>
      <c r="C808" s="134">
        <v>79.964830000000006</v>
      </c>
      <c r="D808" s="118">
        <v>102.14530000000001</v>
      </c>
      <c r="E808" s="23">
        <f t="shared" si="34"/>
        <v>-0.21714626125724823</v>
      </c>
      <c r="F808" s="24">
        <f t="shared" si="33"/>
        <v>2.8535191733889929E-3</v>
      </c>
      <c r="G808" s="115"/>
    </row>
    <row r="809" spans="1:7" x14ac:dyDescent="0.15">
      <c r="A809" s="133" t="s">
        <v>1530</v>
      </c>
      <c r="B809" s="25" t="s">
        <v>1531</v>
      </c>
      <c r="C809" s="134">
        <v>38.68627</v>
      </c>
      <c r="D809" s="118">
        <v>34.741320000000002</v>
      </c>
      <c r="E809" s="23">
        <f t="shared" si="34"/>
        <v>0.1135521045256771</v>
      </c>
      <c r="F809" s="24">
        <f t="shared" si="33"/>
        <v>1.3805070703195815E-3</v>
      </c>
      <c r="G809" s="115"/>
    </row>
    <row r="810" spans="1:7" x14ac:dyDescent="0.15">
      <c r="A810" s="133" t="s">
        <v>1532</v>
      </c>
      <c r="B810" s="25" t="s">
        <v>1533</v>
      </c>
      <c r="C810" s="134">
        <v>1.788116</v>
      </c>
      <c r="D810" s="118">
        <v>2.4867149999999998</v>
      </c>
      <c r="E810" s="23">
        <f t="shared" si="34"/>
        <v>-0.28093247517306963</v>
      </c>
      <c r="F810" s="24">
        <f t="shared" si="33"/>
        <v>6.3808342870779968E-5</v>
      </c>
      <c r="G810" s="115"/>
    </row>
    <row r="811" spans="1:7" x14ac:dyDescent="0.15">
      <c r="A811" s="133" t="s">
        <v>1534</v>
      </c>
      <c r="B811" s="25" t="s">
        <v>1535</v>
      </c>
      <c r="C811" s="134">
        <v>289.57990000000001</v>
      </c>
      <c r="D811" s="118">
        <v>211.9239</v>
      </c>
      <c r="E811" s="23">
        <f t="shared" si="34"/>
        <v>0.36643342256347688</v>
      </c>
      <c r="F811" s="24">
        <f t="shared" si="33"/>
        <v>1.0333565354644875E-2</v>
      </c>
      <c r="G811" s="115"/>
    </row>
    <row r="812" spans="1:7" x14ac:dyDescent="0.15">
      <c r="A812" s="133" t="s">
        <v>1536</v>
      </c>
      <c r="B812" s="25" t="s">
        <v>1537</v>
      </c>
      <c r="C812" s="134">
        <v>0.4804968</v>
      </c>
      <c r="D812" s="118">
        <v>0.96717969999999998</v>
      </c>
      <c r="E812" s="23">
        <f t="shared" si="34"/>
        <v>-0.50319800963564476</v>
      </c>
      <c r="F812" s="24">
        <f t="shared" si="33"/>
        <v>1.7146373368792956E-5</v>
      </c>
      <c r="G812" s="115"/>
    </row>
    <row r="813" spans="1:7" x14ac:dyDescent="0.15">
      <c r="A813" s="133" t="s">
        <v>346</v>
      </c>
      <c r="B813" s="25" t="s">
        <v>1668</v>
      </c>
      <c r="C813" s="134">
        <v>653.11509999999998</v>
      </c>
      <c r="D813" s="118">
        <v>562.13099999999997</v>
      </c>
      <c r="E813" s="23">
        <f t="shared" si="34"/>
        <v>0.16185568844272957</v>
      </c>
      <c r="F813" s="24">
        <f t="shared" si="33"/>
        <v>2.3306201742439386E-2</v>
      </c>
      <c r="G813" s="115"/>
    </row>
    <row r="814" spans="1:7" x14ac:dyDescent="0.15">
      <c r="A814" s="133" t="s">
        <v>1669</v>
      </c>
      <c r="B814" s="25" t="s">
        <v>1670</v>
      </c>
      <c r="C814" s="134">
        <v>2.2814990000000002</v>
      </c>
      <c r="D814" s="118">
        <v>0.40926190000000001</v>
      </c>
      <c r="E814" s="23">
        <f t="shared" si="34"/>
        <v>4.5746674684352495</v>
      </c>
      <c r="F814" s="24">
        <f t="shared" si="33"/>
        <v>8.1414556131336908E-5</v>
      </c>
      <c r="G814" s="115"/>
    </row>
    <row r="815" spans="1:7" x14ac:dyDescent="0.15">
      <c r="A815" s="133" t="s">
        <v>220</v>
      </c>
      <c r="B815" s="25" t="s">
        <v>221</v>
      </c>
      <c r="C815" s="134">
        <v>2.6613440000000002</v>
      </c>
      <c r="D815" s="118">
        <v>1.864587</v>
      </c>
      <c r="E815" s="23">
        <f t="shared" si="34"/>
        <v>0.42731017646266989</v>
      </c>
      <c r="F815" s="24">
        <f t="shared" si="33"/>
        <v>9.4969202472934108E-5</v>
      </c>
      <c r="G815" s="115"/>
    </row>
    <row r="816" spans="1:7" x14ac:dyDescent="0.15">
      <c r="A816" s="133" t="s">
        <v>1671</v>
      </c>
      <c r="B816" s="25" t="s">
        <v>1672</v>
      </c>
      <c r="C816" s="134">
        <v>7.0519400000000001</v>
      </c>
      <c r="D816" s="118">
        <v>3.6927629999999998</v>
      </c>
      <c r="E816" s="23">
        <f t="shared" si="34"/>
        <v>0.90966493110984925</v>
      </c>
      <c r="F816" s="24">
        <f t="shared" si="33"/>
        <v>2.5164620495771422E-4</v>
      </c>
      <c r="G816" s="115"/>
    </row>
    <row r="817" spans="1:7" x14ac:dyDescent="0.15">
      <c r="A817" s="133" t="s">
        <v>1673</v>
      </c>
      <c r="B817" s="25" t="s">
        <v>1674</v>
      </c>
      <c r="C817" s="134">
        <v>82.173730000000006</v>
      </c>
      <c r="D817" s="118">
        <v>83.708740000000006</v>
      </c>
      <c r="E817" s="23">
        <f t="shared" si="34"/>
        <v>-1.8337511710246779E-2</v>
      </c>
      <c r="F817" s="24">
        <f t="shared" si="33"/>
        <v>2.9323430576153327E-3</v>
      </c>
      <c r="G817" s="115"/>
    </row>
    <row r="818" spans="1:7" x14ac:dyDescent="0.15">
      <c r="A818" s="133" t="s">
        <v>1675</v>
      </c>
      <c r="B818" s="25" t="s">
        <v>1676</v>
      </c>
      <c r="C818" s="134">
        <v>40.746490000000001</v>
      </c>
      <c r="D818" s="118">
        <v>45.810310000000001</v>
      </c>
      <c r="E818" s="23">
        <f t="shared" si="34"/>
        <v>-0.11053887214472025</v>
      </c>
      <c r="F818" s="24">
        <f t="shared" si="33"/>
        <v>1.4540253566887201E-3</v>
      </c>
      <c r="G818" s="115"/>
    </row>
    <row r="819" spans="1:7" x14ac:dyDescent="0.15">
      <c r="A819" s="133" t="s">
        <v>1677</v>
      </c>
      <c r="B819" s="25" t="s">
        <v>1678</v>
      </c>
      <c r="C819" s="134">
        <v>3.7478729999999998</v>
      </c>
      <c r="D819" s="118">
        <v>2.825825</v>
      </c>
      <c r="E819" s="23">
        <f t="shared" si="34"/>
        <v>0.32629338334822555</v>
      </c>
      <c r="F819" s="24">
        <f t="shared" si="33"/>
        <v>1.3374163947984288E-4</v>
      </c>
      <c r="G819" s="115"/>
    </row>
    <row r="820" spans="1:7" x14ac:dyDescent="0.15">
      <c r="A820" s="133" t="s">
        <v>1679</v>
      </c>
      <c r="B820" s="25" t="s">
        <v>1680</v>
      </c>
      <c r="C820" s="134">
        <v>4.477671</v>
      </c>
      <c r="D820" s="118">
        <v>4.1552150000000001</v>
      </c>
      <c r="E820" s="23">
        <f t="shared" si="34"/>
        <v>7.7602723324785794E-2</v>
      </c>
      <c r="F820" s="24">
        <f t="shared" si="33"/>
        <v>1.5978424578190018E-4</v>
      </c>
      <c r="G820" s="115"/>
    </row>
    <row r="821" spans="1:7" x14ac:dyDescent="0.15">
      <c r="A821" s="133" t="s">
        <v>319</v>
      </c>
      <c r="B821" s="25" t="s">
        <v>1681</v>
      </c>
      <c r="C821" s="134">
        <v>1.449703</v>
      </c>
      <c r="D821" s="118">
        <v>1.29976</v>
      </c>
      <c r="E821" s="23">
        <f t="shared" si="34"/>
        <v>0.11536206684310946</v>
      </c>
      <c r="F821" s="24">
        <f t="shared" si="33"/>
        <v>5.1732184089174486E-5</v>
      </c>
      <c r="G821" s="115"/>
    </row>
    <row r="822" spans="1:7" x14ac:dyDescent="0.15">
      <c r="A822" s="133" t="s">
        <v>1682</v>
      </c>
      <c r="B822" s="25" t="s">
        <v>1683</v>
      </c>
      <c r="C822" s="134">
        <v>5.256246</v>
      </c>
      <c r="D822" s="118">
        <v>5.5776510000000004</v>
      </c>
      <c r="E822" s="23">
        <f t="shared" si="34"/>
        <v>-5.7623720092920938E-2</v>
      </c>
      <c r="F822" s="24">
        <f t="shared" si="33"/>
        <v>1.8756744360050786E-4</v>
      </c>
      <c r="G822" s="115"/>
    </row>
    <row r="823" spans="1:7" x14ac:dyDescent="0.15">
      <c r="A823" s="133" t="s">
        <v>1684</v>
      </c>
      <c r="B823" s="25" t="s">
        <v>1685</v>
      </c>
      <c r="C823" s="134">
        <v>13.19308</v>
      </c>
      <c r="D823" s="118">
        <v>19.1403</v>
      </c>
      <c r="E823" s="23">
        <f t="shared" si="34"/>
        <v>-0.31071717789167352</v>
      </c>
      <c r="F823" s="24">
        <f t="shared" si="33"/>
        <v>4.7079080560860132E-4</v>
      </c>
      <c r="G823" s="115"/>
    </row>
    <row r="824" spans="1:7" x14ac:dyDescent="0.15">
      <c r="A824" s="133" t="s">
        <v>1686</v>
      </c>
      <c r="B824" s="25" t="s">
        <v>1687</v>
      </c>
      <c r="C824" s="134">
        <v>4.8124650000000004</v>
      </c>
      <c r="D824" s="118">
        <v>2.9080490000000001</v>
      </c>
      <c r="E824" s="23">
        <f t="shared" si="34"/>
        <v>0.65487754848697532</v>
      </c>
      <c r="F824" s="24">
        <f t="shared" si="33"/>
        <v>1.7173126171547492E-4</v>
      </c>
      <c r="G824" s="115"/>
    </row>
    <row r="825" spans="1:7" x14ac:dyDescent="0.15">
      <c r="A825" s="133" t="s">
        <v>1688</v>
      </c>
      <c r="B825" s="25" t="s">
        <v>1689</v>
      </c>
      <c r="C825" s="134">
        <v>4.4252890000000003</v>
      </c>
      <c r="D825" s="118">
        <v>9.4921830000000007</v>
      </c>
      <c r="E825" s="23">
        <f t="shared" si="34"/>
        <v>-0.53379649338829649</v>
      </c>
      <c r="F825" s="24">
        <f t="shared" si="33"/>
        <v>1.5791501100280463E-4</v>
      </c>
      <c r="G825" s="115"/>
    </row>
    <row r="826" spans="1:7" x14ac:dyDescent="0.15">
      <c r="A826" s="133" t="s">
        <v>1690</v>
      </c>
      <c r="B826" s="25" t="s">
        <v>1691</v>
      </c>
      <c r="C826" s="134">
        <v>3.041655</v>
      </c>
      <c r="D826" s="118">
        <v>0.74866659999999996</v>
      </c>
      <c r="E826" s="23">
        <f t="shared" si="34"/>
        <v>3.0627630510029435</v>
      </c>
      <c r="F826" s="24">
        <f t="shared" ref="F826:F889" si="35">C826/$C$1750</f>
        <v>1.0854047787426668E-4</v>
      </c>
      <c r="G826" s="115"/>
    </row>
    <row r="827" spans="1:7" x14ac:dyDescent="0.15">
      <c r="A827" s="133" t="s">
        <v>1692</v>
      </c>
      <c r="B827" s="25" t="s">
        <v>1693</v>
      </c>
      <c r="C827" s="134">
        <v>29.25543</v>
      </c>
      <c r="D827" s="118">
        <v>18.096889999999998</v>
      </c>
      <c r="E827" s="23">
        <f t="shared" si="34"/>
        <v>0.61659986881723894</v>
      </c>
      <c r="F827" s="24">
        <f t="shared" si="35"/>
        <v>1.043970585953094E-3</v>
      </c>
      <c r="G827" s="115"/>
    </row>
    <row r="828" spans="1:7" x14ac:dyDescent="0.15">
      <c r="A828" s="133" t="s">
        <v>1694</v>
      </c>
      <c r="B828" s="25" t="s">
        <v>1695</v>
      </c>
      <c r="C828" s="134">
        <v>0.89698140000000004</v>
      </c>
      <c r="D828" s="118">
        <v>2.8000340000000001</v>
      </c>
      <c r="E828" s="23">
        <f t="shared" si="34"/>
        <v>-0.6796533899231223</v>
      </c>
      <c r="F828" s="24">
        <f t="shared" si="35"/>
        <v>3.2008492021721315E-5</v>
      </c>
      <c r="G828" s="115"/>
    </row>
    <row r="829" spans="1:7" x14ac:dyDescent="0.15">
      <c r="A829" s="133" t="s">
        <v>1696</v>
      </c>
      <c r="B829" s="25" t="s">
        <v>1697</v>
      </c>
      <c r="C829" s="134">
        <v>0.59155059999999993</v>
      </c>
      <c r="D829" s="118">
        <v>2.8416190000000001</v>
      </c>
      <c r="E829" s="23">
        <f t="shared" si="34"/>
        <v>-0.79182620893230238</v>
      </c>
      <c r="F829" s="24">
        <f t="shared" si="35"/>
        <v>2.1109292411798568E-5</v>
      </c>
      <c r="G829" s="115"/>
    </row>
    <row r="830" spans="1:7" x14ac:dyDescent="0.15">
      <c r="A830" s="133" t="s">
        <v>1698</v>
      </c>
      <c r="B830" s="25" t="s">
        <v>1699</v>
      </c>
      <c r="C830" s="134">
        <v>5.7221339999999996</v>
      </c>
      <c r="D830" s="118">
        <v>3.2287490000000001</v>
      </c>
      <c r="E830" s="23">
        <f t="shared" si="34"/>
        <v>0.77224491591015565</v>
      </c>
      <c r="F830" s="24">
        <f t="shared" si="35"/>
        <v>2.0419250665199999E-4</v>
      </c>
      <c r="G830" s="115"/>
    </row>
    <row r="831" spans="1:7" x14ac:dyDescent="0.15">
      <c r="A831" s="133" t="s">
        <v>1700</v>
      </c>
      <c r="B831" s="25" t="s">
        <v>1701</v>
      </c>
      <c r="C831" s="134">
        <v>45.774920000000002</v>
      </c>
      <c r="D831" s="118">
        <v>33.171439999999997</v>
      </c>
      <c r="E831" s="23">
        <f t="shared" si="34"/>
        <v>0.37994973989673064</v>
      </c>
      <c r="F831" s="24">
        <f t="shared" si="35"/>
        <v>1.633463259789926E-3</v>
      </c>
      <c r="G831" s="115"/>
    </row>
    <row r="832" spans="1:7" x14ac:dyDescent="0.15">
      <c r="A832" s="133" t="s">
        <v>1702</v>
      </c>
      <c r="B832" s="25" t="s">
        <v>1703</v>
      </c>
      <c r="C832" s="134">
        <v>1.921699</v>
      </c>
      <c r="D832" s="118">
        <v>1.013352</v>
      </c>
      <c r="E832" s="23">
        <f t="shared" si="34"/>
        <v>0.89637855355296092</v>
      </c>
      <c r="F832" s="24">
        <f t="shared" si="35"/>
        <v>6.857520915110373E-5</v>
      </c>
      <c r="G832" s="115"/>
    </row>
    <row r="833" spans="1:7" x14ac:dyDescent="0.15">
      <c r="A833" s="133" t="s">
        <v>1704</v>
      </c>
      <c r="B833" s="25" t="s">
        <v>1705</v>
      </c>
      <c r="C833" s="134">
        <v>15.021789999999999</v>
      </c>
      <c r="D833" s="118">
        <v>9.9139839999999992</v>
      </c>
      <c r="E833" s="23">
        <f t="shared" si="34"/>
        <v>0.51521224968690693</v>
      </c>
      <c r="F833" s="24">
        <f t="shared" si="35"/>
        <v>5.3604773227959135E-4</v>
      </c>
      <c r="G833" s="115"/>
    </row>
    <row r="834" spans="1:7" x14ac:dyDescent="0.15">
      <c r="A834" s="133" t="s">
        <v>1706</v>
      </c>
      <c r="B834" s="25" t="s">
        <v>1707</v>
      </c>
      <c r="C834" s="134">
        <v>3.837297</v>
      </c>
      <c r="D834" s="118">
        <v>3.1671179999999999</v>
      </c>
      <c r="E834" s="23">
        <f t="shared" si="34"/>
        <v>0.21160531435835361</v>
      </c>
      <c r="F834" s="24">
        <f t="shared" si="35"/>
        <v>1.3693270608451316E-4</v>
      </c>
      <c r="G834" s="115"/>
    </row>
    <row r="835" spans="1:7" x14ac:dyDescent="0.15">
      <c r="A835" s="133" t="s">
        <v>320</v>
      </c>
      <c r="B835" s="25" t="s">
        <v>1708</v>
      </c>
      <c r="C835" s="134">
        <v>40.166260000000001</v>
      </c>
      <c r="D835" s="118">
        <v>43.529400000000003</v>
      </c>
      <c r="E835" s="23">
        <f t="shared" si="34"/>
        <v>-7.7261345205768994E-2</v>
      </c>
      <c r="F835" s="24">
        <f t="shared" si="35"/>
        <v>1.433320036237523E-3</v>
      </c>
      <c r="G835" s="115"/>
    </row>
    <row r="836" spans="1:7" x14ac:dyDescent="0.15">
      <c r="A836" s="133" t="s">
        <v>1709</v>
      </c>
      <c r="B836" s="25" t="s">
        <v>1710</v>
      </c>
      <c r="C836" s="134">
        <v>30.768139999999999</v>
      </c>
      <c r="D836" s="118">
        <v>30.385529999999999</v>
      </c>
      <c r="E836" s="23">
        <f t="shared" si="34"/>
        <v>1.2591848817512741E-2</v>
      </c>
      <c r="F836" s="24">
        <f t="shared" si="35"/>
        <v>1.0979511545202659E-3</v>
      </c>
      <c r="G836" s="115"/>
    </row>
    <row r="837" spans="1:7" x14ac:dyDescent="0.15">
      <c r="A837" s="133" t="s">
        <v>1711</v>
      </c>
      <c r="B837" s="25" t="s">
        <v>1712</v>
      </c>
      <c r="C837" s="134">
        <v>103.5321</v>
      </c>
      <c r="D837" s="118">
        <v>123.3342</v>
      </c>
      <c r="E837" s="23">
        <f t="shared" si="34"/>
        <v>-0.16055643933312902</v>
      </c>
      <c r="F837" s="24">
        <f t="shared" si="35"/>
        <v>3.6945096039249573E-3</v>
      </c>
      <c r="G837" s="115"/>
    </row>
    <row r="838" spans="1:7" x14ac:dyDescent="0.15">
      <c r="A838" s="133" t="s">
        <v>1207</v>
      </c>
      <c r="B838" s="25" t="s">
        <v>1037</v>
      </c>
      <c r="C838" s="134">
        <v>32.400359999999999</v>
      </c>
      <c r="D838" s="118">
        <v>10.002129999999999</v>
      </c>
      <c r="E838" s="23">
        <f t="shared" si="34"/>
        <v>2.2393460192978898</v>
      </c>
      <c r="F838" s="24">
        <f t="shared" si="35"/>
        <v>1.1561963989006889E-3</v>
      </c>
      <c r="G838" s="115"/>
    </row>
    <row r="839" spans="1:7" x14ac:dyDescent="0.15">
      <c r="A839" s="133" t="s">
        <v>1713</v>
      </c>
      <c r="B839" s="25" t="s">
        <v>1714</v>
      </c>
      <c r="C839" s="134">
        <v>12.31016</v>
      </c>
      <c r="D839" s="118">
        <v>12.8072</v>
      </c>
      <c r="E839" s="23">
        <f t="shared" si="34"/>
        <v>-3.8809419701417935E-2</v>
      </c>
      <c r="F839" s="24">
        <f t="shared" si="35"/>
        <v>4.3928409011169335E-4</v>
      </c>
      <c r="G839" s="115"/>
    </row>
    <row r="840" spans="1:7" x14ac:dyDescent="0.15">
      <c r="A840" s="133" t="s">
        <v>1715</v>
      </c>
      <c r="B840" s="25" t="s">
        <v>1716</v>
      </c>
      <c r="C840" s="134">
        <v>30.378029999999999</v>
      </c>
      <c r="D840" s="118">
        <v>44.637599999999999</v>
      </c>
      <c r="E840" s="23">
        <f t="shared" si="34"/>
        <v>-0.31945198666594976</v>
      </c>
      <c r="F840" s="24">
        <f t="shared" si="35"/>
        <v>1.0840302049636825E-3</v>
      </c>
      <c r="G840" s="115"/>
    </row>
    <row r="841" spans="1:7" x14ac:dyDescent="0.15">
      <c r="A841" s="133" t="s">
        <v>1717</v>
      </c>
      <c r="B841" s="25" t="s">
        <v>1718</v>
      </c>
      <c r="C841" s="134">
        <v>38.215739999999997</v>
      </c>
      <c r="D841" s="118">
        <v>8.0521650000000005</v>
      </c>
      <c r="E841" s="23">
        <f t="shared" si="34"/>
        <v>3.746020480206254</v>
      </c>
      <c r="F841" s="24">
        <f t="shared" si="35"/>
        <v>1.3637163589949313E-3</v>
      </c>
      <c r="G841" s="115"/>
    </row>
    <row r="842" spans="1:7" x14ac:dyDescent="0.15">
      <c r="A842" s="133" t="s">
        <v>1719</v>
      </c>
      <c r="B842" s="25" t="s">
        <v>1720</v>
      </c>
      <c r="C842" s="134">
        <v>27.484349999999999</v>
      </c>
      <c r="D842" s="118">
        <v>51.360900000000001</v>
      </c>
      <c r="E842" s="23">
        <f t="shared" si="34"/>
        <v>-0.46487795190504844</v>
      </c>
      <c r="F842" s="24">
        <f t="shared" si="35"/>
        <v>9.807701672489488E-4</v>
      </c>
      <c r="G842" s="115"/>
    </row>
    <row r="843" spans="1:7" x14ac:dyDescent="0.15">
      <c r="A843" s="133" t="s">
        <v>1721</v>
      </c>
      <c r="B843" s="25" t="s">
        <v>1722</v>
      </c>
      <c r="C843" s="134">
        <v>31.668289999999999</v>
      </c>
      <c r="D843" s="118">
        <v>47.370199999999997</v>
      </c>
      <c r="E843" s="23">
        <f t="shared" si="34"/>
        <v>-0.33147231803961141</v>
      </c>
      <c r="F843" s="24">
        <f t="shared" si="35"/>
        <v>1.1300727170112522E-3</v>
      </c>
      <c r="G843" s="115"/>
    </row>
    <row r="844" spans="1:7" x14ac:dyDescent="0.15">
      <c r="A844" s="133" t="s">
        <v>1723</v>
      </c>
      <c r="B844" s="25" t="s">
        <v>1724</v>
      </c>
      <c r="C844" s="134">
        <v>42.825650000000003</v>
      </c>
      <c r="D844" s="118">
        <v>78.820440000000005</v>
      </c>
      <c r="E844" s="23">
        <f t="shared" si="34"/>
        <v>-0.4566682195633518</v>
      </c>
      <c r="F844" s="24">
        <f t="shared" si="35"/>
        <v>1.5282195108505367E-3</v>
      </c>
      <c r="G844" s="115"/>
    </row>
    <row r="845" spans="1:7" x14ac:dyDescent="0.15">
      <c r="A845" s="133" t="s">
        <v>1725</v>
      </c>
      <c r="B845" s="25" t="s">
        <v>1726</v>
      </c>
      <c r="C845" s="134">
        <v>0.88040509999999994</v>
      </c>
      <c r="D845" s="118">
        <v>2.143599</v>
      </c>
      <c r="E845" s="23">
        <f t="shared" si="34"/>
        <v>-0.58928647568878323</v>
      </c>
      <c r="F845" s="24">
        <f t="shared" si="35"/>
        <v>3.1416972101353222E-5</v>
      </c>
      <c r="G845" s="115"/>
    </row>
    <row r="846" spans="1:7" x14ac:dyDescent="0.15">
      <c r="A846" s="133" t="s">
        <v>1820</v>
      </c>
      <c r="B846" s="25" t="s">
        <v>1821</v>
      </c>
      <c r="C846" s="134">
        <v>29.704360000000001</v>
      </c>
      <c r="D846" s="118">
        <v>98.538929999999993</v>
      </c>
      <c r="E846" s="23">
        <f t="shared" si="34"/>
        <v>-0.69855203420617618</v>
      </c>
      <c r="F846" s="24">
        <f t="shared" si="35"/>
        <v>1.0599905082427994E-3</v>
      </c>
      <c r="G846" s="115"/>
    </row>
    <row r="847" spans="1:7" x14ac:dyDescent="0.15">
      <c r="A847" s="133" t="s">
        <v>1822</v>
      </c>
      <c r="B847" s="25" t="s">
        <v>1823</v>
      </c>
      <c r="C847" s="134">
        <v>16.417480000000001</v>
      </c>
      <c r="D847" s="118">
        <v>19.189879999999999</v>
      </c>
      <c r="E847" s="23">
        <f t="shared" si="34"/>
        <v>-0.14447198210723555</v>
      </c>
      <c r="F847" s="24">
        <f t="shared" si="35"/>
        <v>5.8585247988059651E-4</v>
      </c>
      <c r="G847" s="115"/>
    </row>
    <row r="848" spans="1:7" x14ac:dyDescent="0.15">
      <c r="A848" s="133" t="s">
        <v>467</v>
      </c>
      <c r="B848" s="25" t="s">
        <v>468</v>
      </c>
      <c r="C848" s="134">
        <v>4.6160449999999997</v>
      </c>
      <c r="D848" s="118">
        <v>3.1131890000000002</v>
      </c>
      <c r="E848" s="23">
        <f t="shared" si="34"/>
        <v>0.48273843958718832</v>
      </c>
      <c r="F848" s="24">
        <f t="shared" si="35"/>
        <v>1.6472207735233592E-4</v>
      </c>
      <c r="G848" s="115"/>
    </row>
    <row r="849" spans="1:7" x14ac:dyDescent="0.15">
      <c r="A849" s="133" t="s">
        <v>687</v>
      </c>
      <c r="B849" s="25" t="s">
        <v>900</v>
      </c>
      <c r="C849" s="134">
        <v>17.94558</v>
      </c>
      <c r="D849" s="118">
        <v>2.336017</v>
      </c>
      <c r="E849" s="23">
        <f t="shared" si="34"/>
        <v>6.682127313285819</v>
      </c>
      <c r="F849" s="24">
        <f t="shared" si="35"/>
        <v>6.4038223563516654E-4</v>
      </c>
      <c r="G849" s="115"/>
    </row>
    <row r="850" spans="1:7" x14ac:dyDescent="0.15">
      <c r="A850" s="133" t="s">
        <v>1824</v>
      </c>
      <c r="B850" s="25" t="s">
        <v>1825</v>
      </c>
      <c r="C850" s="134">
        <v>0.15184110000000001</v>
      </c>
      <c r="D850" s="118">
        <v>0.48638199999999998</v>
      </c>
      <c r="E850" s="23">
        <f t="shared" si="34"/>
        <v>-0.6878151329613349</v>
      </c>
      <c r="F850" s="24">
        <f t="shared" si="35"/>
        <v>5.4184006913848923E-6</v>
      </c>
      <c r="G850" s="115"/>
    </row>
    <row r="851" spans="1:7" x14ac:dyDescent="0.15">
      <c r="A851" s="133" t="s">
        <v>1831</v>
      </c>
      <c r="B851" s="25" t="s">
        <v>1832</v>
      </c>
      <c r="C851" s="134">
        <v>1.204742</v>
      </c>
      <c r="D851" s="118">
        <v>1.1221239999999999</v>
      </c>
      <c r="E851" s="23">
        <f t="shared" si="34"/>
        <v>7.3626444136298819E-2</v>
      </c>
      <c r="F851" s="24">
        <f t="shared" si="35"/>
        <v>4.2990829793385439E-5</v>
      </c>
      <c r="G851" s="115"/>
    </row>
    <row r="852" spans="1:7" x14ac:dyDescent="0.15">
      <c r="A852" s="133" t="s">
        <v>1833</v>
      </c>
      <c r="B852" s="25" t="s">
        <v>1834</v>
      </c>
      <c r="C852" s="134">
        <v>21.48123</v>
      </c>
      <c r="D852" s="118">
        <v>33.484780000000001</v>
      </c>
      <c r="E852" s="23">
        <f t="shared" si="34"/>
        <v>-0.35847779199982799</v>
      </c>
      <c r="F852" s="24">
        <f t="shared" si="35"/>
        <v>7.6655076579264703E-4</v>
      </c>
      <c r="G852" s="115"/>
    </row>
    <row r="853" spans="1:7" x14ac:dyDescent="0.15">
      <c r="A853" s="133" t="s">
        <v>1835</v>
      </c>
      <c r="B853" s="25" t="s">
        <v>1836</v>
      </c>
      <c r="C853" s="134">
        <v>22.96893</v>
      </c>
      <c r="D853" s="118">
        <v>24.099450000000001</v>
      </c>
      <c r="E853" s="23">
        <f t="shared" si="34"/>
        <v>-4.6910614142646412E-2</v>
      </c>
      <c r="F853" s="24">
        <f t="shared" si="35"/>
        <v>8.1963886057445049E-4</v>
      </c>
      <c r="G853" s="115"/>
    </row>
    <row r="854" spans="1:7" x14ac:dyDescent="0.15">
      <c r="A854" s="133" t="s">
        <v>1837</v>
      </c>
      <c r="B854" s="25" t="s">
        <v>1838</v>
      </c>
      <c r="C854" s="134">
        <v>74.408559999999994</v>
      </c>
      <c r="D854" s="118">
        <v>26.738949999999999</v>
      </c>
      <c r="E854" s="23">
        <f t="shared" si="34"/>
        <v>1.7827779325665367</v>
      </c>
      <c r="F854" s="24">
        <f t="shared" si="35"/>
        <v>2.6552454700931052E-3</v>
      </c>
      <c r="G854" s="115"/>
    </row>
    <row r="855" spans="1:7" x14ac:dyDescent="0.15">
      <c r="A855" s="133" t="s">
        <v>366</v>
      </c>
      <c r="B855" s="25" t="s">
        <v>1839</v>
      </c>
      <c r="C855" s="134">
        <v>125.331</v>
      </c>
      <c r="D855" s="118">
        <v>56.551859999999998</v>
      </c>
      <c r="E855" s="23">
        <f t="shared" si="34"/>
        <v>1.2162135781210379</v>
      </c>
      <c r="F855" s="24">
        <f t="shared" si="35"/>
        <v>4.4723963212329205E-3</v>
      </c>
      <c r="G855" s="115"/>
    </row>
    <row r="856" spans="1:7" x14ac:dyDescent="0.15">
      <c r="A856" s="133" t="s">
        <v>666</v>
      </c>
      <c r="B856" s="25" t="s">
        <v>894</v>
      </c>
      <c r="C856" s="134">
        <v>2.7564799999999998</v>
      </c>
      <c r="D856" s="118">
        <v>1.403494</v>
      </c>
      <c r="E856" s="23">
        <f t="shared" si="34"/>
        <v>0.96401267123336454</v>
      </c>
      <c r="F856" s="24">
        <f t="shared" si="35"/>
        <v>9.8364099955734169E-5</v>
      </c>
      <c r="G856" s="115"/>
    </row>
    <row r="857" spans="1:7" x14ac:dyDescent="0.15">
      <c r="A857" s="133" t="s">
        <v>667</v>
      </c>
      <c r="B857" s="25" t="s">
        <v>299</v>
      </c>
      <c r="C857" s="134">
        <v>262.89870000000002</v>
      </c>
      <c r="D857" s="118">
        <v>189.46430000000001</v>
      </c>
      <c r="E857" s="23">
        <f t="shared" si="34"/>
        <v>0.38758964089804793</v>
      </c>
      <c r="F857" s="24">
        <f t="shared" si="35"/>
        <v>9.3814553361651724E-3</v>
      </c>
      <c r="G857" s="115"/>
    </row>
    <row r="858" spans="1:7" x14ac:dyDescent="0.15">
      <c r="A858" s="133" t="s">
        <v>1621</v>
      </c>
      <c r="B858" s="25" t="s">
        <v>272</v>
      </c>
      <c r="C858" s="134">
        <v>0.80920130000000001</v>
      </c>
      <c r="D858" s="118">
        <v>0.79884699999999997</v>
      </c>
      <c r="E858" s="23">
        <f t="shared" si="34"/>
        <v>1.2961555842357919E-2</v>
      </c>
      <c r="F858" s="24">
        <f t="shared" si="35"/>
        <v>2.8876087458465155E-5</v>
      </c>
      <c r="G858" s="115"/>
    </row>
    <row r="859" spans="1:7" x14ac:dyDescent="0.15">
      <c r="A859" s="133" t="s">
        <v>1840</v>
      </c>
      <c r="B859" s="25" t="s">
        <v>1841</v>
      </c>
      <c r="C859" s="134">
        <v>54.738340000000001</v>
      </c>
      <c r="D859" s="118">
        <v>35.099580000000003</v>
      </c>
      <c r="E859" s="23">
        <f t="shared" si="34"/>
        <v>0.55951552696641937</v>
      </c>
      <c r="F859" s="24">
        <f t="shared" si="35"/>
        <v>1.9533200121789247E-3</v>
      </c>
      <c r="G859" s="115"/>
    </row>
    <row r="860" spans="1:7" x14ac:dyDescent="0.15">
      <c r="A860" s="133" t="s">
        <v>1447</v>
      </c>
      <c r="B860" s="25" t="s">
        <v>1448</v>
      </c>
      <c r="C860" s="134">
        <v>1.5176460000000001</v>
      </c>
      <c r="D860" s="118">
        <v>3.07016</v>
      </c>
      <c r="E860" s="23">
        <f t="shared" si="34"/>
        <v>-0.50567853141204366</v>
      </c>
      <c r="F860" s="24">
        <f t="shared" si="35"/>
        <v>5.4156708135527973E-5</v>
      </c>
      <c r="G860" s="115"/>
    </row>
    <row r="861" spans="1:7" x14ac:dyDescent="0.15">
      <c r="A861" s="133" t="s">
        <v>1842</v>
      </c>
      <c r="B861" s="25" t="s">
        <v>1843</v>
      </c>
      <c r="C861" s="134">
        <v>12.224220000000001</v>
      </c>
      <c r="D861" s="118">
        <v>5.5081360000000004</v>
      </c>
      <c r="E861" s="23">
        <f t="shared" si="34"/>
        <v>1.2193025008823311</v>
      </c>
      <c r="F861" s="24">
        <f t="shared" si="35"/>
        <v>4.3621734892358547E-4</v>
      </c>
      <c r="G861" s="115"/>
    </row>
    <row r="862" spans="1:7" x14ac:dyDescent="0.15">
      <c r="A862" s="133" t="s">
        <v>1844</v>
      </c>
      <c r="B862" s="25" t="s">
        <v>1845</v>
      </c>
      <c r="C862" s="134">
        <v>25.448060000000002</v>
      </c>
      <c r="D862" s="118">
        <v>29.357690000000002</v>
      </c>
      <c r="E862" s="23">
        <f t="shared" si="34"/>
        <v>-0.13317226253155479</v>
      </c>
      <c r="F862" s="24">
        <f t="shared" si="35"/>
        <v>9.081058152134319E-4</v>
      </c>
      <c r="G862" s="115"/>
    </row>
    <row r="863" spans="1:7" x14ac:dyDescent="0.15">
      <c r="A863" s="133" t="s">
        <v>1196</v>
      </c>
      <c r="B863" s="25" t="s">
        <v>223</v>
      </c>
      <c r="C863" s="134">
        <v>22.535789999999999</v>
      </c>
      <c r="D863" s="118">
        <v>12.942220000000001</v>
      </c>
      <c r="E863" s="23">
        <f t="shared" ref="E863:E925" si="36">IF(ISERROR(C863/D863-1),"",((C863/D863-1)))</f>
        <v>0.74126154554628165</v>
      </c>
      <c r="F863" s="24">
        <f t="shared" si="35"/>
        <v>8.0418239934316028E-4</v>
      </c>
      <c r="G863" s="115"/>
    </row>
    <row r="864" spans="1:7" x14ac:dyDescent="0.15">
      <c r="A864" s="133" t="s">
        <v>1846</v>
      </c>
      <c r="B864" s="25" t="s">
        <v>1847</v>
      </c>
      <c r="C864" s="134">
        <v>2.2522760000000002</v>
      </c>
      <c r="D864" s="118">
        <v>2.207808</v>
      </c>
      <c r="E864" s="23">
        <f t="shared" si="36"/>
        <v>2.0141244166159478E-2</v>
      </c>
      <c r="F864" s="24">
        <f t="shared" si="35"/>
        <v>8.0371742799476557E-5</v>
      </c>
      <c r="G864" s="115"/>
    </row>
    <row r="865" spans="1:7" x14ac:dyDescent="0.15">
      <c r="A865" s="133" t="s">
        <v>1848</v>
      </c>
      <c r="B865" s="25" t="s">
        <v>1849</v>
      </c>
      <c r="C865" s="134">
        <v>24.503299999999999</v>
      </c>
      <c r="D865" s="118">
        <v>7.0943670000000001</v>
      </c>
      <c r="E865" s="23">
        <f t="shared" si="36"/>
        <v>2.4539092776001015</v>
      </c>
      <c r="F865" s="24">
        <f t="shared" si="35"/>
        <v>8.7439235925721977E-4</v>
      </c>
      <c r="G865" s="115"/>
    </row>
    <row r="866" spans="1:7" x14ac:dyDescent="0.15">
      <c r="A866" s="133" t="s">
        <v>1850</v>
      </c>
      <c r="B866" s="25" t="s">
        <v>1851</v>
      </c>
      <c r="C866" s="134">
        <v>13.272880000000001</v>
      </c>
      <c r="D866" s="118">
        <v>2.494853</v>
      </c>
      <c r="E866" s="23">
        <f t="shared" si="36"/>
        <v>4.3201050322403765</v>
      </c>
      <c r="F866" s="24">
        <f t="shared" si="35"/>
        <v>4.7363844287659078E-4</v>
      </c>
      <c r="G866" s="115"/>
    </row>
    <row r="867" spans="1:7" x14ac:dyDescent="0.15">
      <c r="A867" s="133" t="s">
        <v>1852</v>
      </c>
      <c r="B867" s="25" t="s">
        <v>1853</v>
      </c>
      <c r="C867" s="134">
        <v>78.731459999999998</v>
      </c>
      <c r="D867" s="118">
        <v>59.666829999999997</v>
      </c>
      <c r="E867" s="23">
        <f t="shared" si="36"/>
        <v>0.31951806388909887</v>
      </c>
      <c r="F867" s="24">
        <f t="shared" si="35"/>
        <v>2.8095067626468851E-3</v>
      </c>
      <c r="G867" s="115"/>
    </row>
    <row r="868" spans="1:7" x14ac:dyDescent="0.15">
      <c r="A868" s="133" t="s">
        <v>1854</v>
      </c>
      <c r="B868" s="25" t="s">
        <v>1855</v>
      </c>
      <c r="C868" s="134">
        <v>4.4025230000000004</v>
      </c>
      <c r="D868" s="118">
        <v>1.6144179999999999</v>
      </c>
      <c r="E868" s="23">
        <f t="shared" si="36"/>
        <v>1.7270031677050186</v>
      </c>
      <c r="F868" s="24">
        <f t="shared" si="35"/>
        <v>1.5710261363384415E-4</v>
      </c>
      <c r="G868" s="115"/>
    </row>
    <row r="869" spans="1:7" x14ac:dyDescent="0.15">
      <c r="A869" s="133" t="s">
        <v>1856</v>
      </c>
      <c r="B869" s="25" t="s">
        <v>1857</v>
      </c>
      <c r="C869" s="134">
        <v>61.35754</v>
      </c>
      <c r="D869" s="118">
        <v>39.638710000000003</v>
      </c>
      <c r="E869" s="23">
        <f t="shared" si="36"/>
        <v>0.54791969768945537</v>
      </c>
      <c r="F869" s="24">
        <f t="shared" si="35"/>
        <v>2.1895240297763663E-3</v>
      </c>
      <c r="G869" s="115"/>
    </row>
    <row r="870" spans="1:7" x14ac:dyDescent="0.15">
      <c r="A870" s="133" t="s">
        <v>9</v>
      </c>
      <c r="B870" s="25" t="s">
        <v>10</v>
      </c>
      <c r="C870" s="134">
        <v>8.4431139999999996</v>
      </c>
      <c r="D870" s="118">
        <v>9.7121150000000007</v>
      </c>
      <c r="E870" s="23">
        <f t="shared" si="36"/>
        <v>-0.13066165299731325</v>
      </c>
      <c r="F870" s="24">
        <f t="shared" si="35"/>
        <v>3.0128980055493186E-4</v>
      </c>
      <c r="G870" s="115"/>
    </row>
    <row r="871" spans="1:7" x14ac:dyDescent="0.15">
      <c r="A871" s="133" t="s">
        <v>360</v>
      </c>
      <c r="B871" s="25" t="s">
        <v>226</v>
      </c>
      <c r="C871" s="134">
        <v>0.86558230000000003</v>
      </c>
      <c r="D871" s="118">
        <v>0.50581659999999995</v>
      </c>
      <c r="E871" s="23">
        <f t="shared" si="36"/>
        <v>0.71125720270944082</v>
      </c>
      <c r="F871" s="24">
        <f t="shared" si="35"/>
        <v>3.0888025263058064E-5</v>
      </c>
      <c r="G871" s="115"/>
    </row>
    <row r="872" spans="1:7" x14ac:dyDescent="0.15">
      <c r="A872" s="133" t="s">
        <v>1195</v>
      </c>
      <c r="B872" s="25" t="s">
        <v>227</v>
      </c>
      <c r="C872" s="134">
        <v>1.706545</v>
      </c>
      <c r="D872" s="118">
        <v>4.2744140000000002</v>
      </c>
      <c r="E872" s="23">
        <f t="shared" si="36"/>
        <v>-0.60075346000644769</v>
      </c>
      <c r="F872" s="24">
        <f t="shared" si="35"/>
        <v>6.0897508038860563E-5</v>
      </c>
      <c r="G872" s="115"/>
    </row>
    <row r="873" spans="1:7" x14ac:dyDescent="0.15">
      <c r="A873" s="133" t="s">
        <v>12</v>
      </c>
      <c r="B873" s="25" t="s">
        <v>13</v>
      </c>
      <c r="C873" s="134">
        <v>40.991660000000003</v>
      </c>
      <c r="D873" s="118">
        <v>19.526129999999998</v>
      </c>
      <c r="E873" s="23">
        <f t="shared" si="36"/>
        <v>1.0993233170116152</v>
      </c>
      <c r="F873" s="24">
        <f t="shared" si="35"/>
        <v>1.4627741690821157E-3</v>
      </c>
      <c r="G873" s="115"/>
    </row>
    <row r="874" spans="1:7" x14ac:dyDescent="0.15">
      <c r="A874" s="133" t="s">
        <v>14</v>
      </c>
      <c r="B874" s="25" t="s">
        <v>15</v>
      </c>
      <c r="C874" s="134">
        <v>27.470089999999999</v>
      </c>
      <c r="D874" s="118">
        <v>50.013069999999999</v>
      </c>
      <c r="E874" s="23">
        <f t="shared" si="36"/>
        <v>-0.45074177609972754</v>
      </c>
      <c r="F874" s="24">
        <f t="shared" si="35"/>
        <v>9.8026130374717526E-4</v>
      </c>
      <c r="G874" s="115"/>
    </row>
    <row r="875" spans="1:7" x14ac:dyDescent="0.15">
      <c r="A875" s="133" t="s">
        <v>368</v>
      </c>
      <c r="B875" s="25" t="s">
        <v>11</v>
      </c>
      <c r="C875" s="134">
        <v>15.31879</v>
      </c>
      <c r="D875" s="118">
        <v>9.2737099999999995</v>
      </c>
      <c r="E875" s="23">
        <f t="shared" si="36"/>
        <v>0.651851308699539</v>
      </c>
      <c r="F875" s="24">
        <f t="shared" si="35"/>
        <v>5.4664608151007844E-4</v>
      </c>
      <c r="G875" s="115"/>
    </row>
    <row r="876" spans="1:7" x14ac:dyDescent="0.15">
      <c r="A876" s="133" t="s">
        <v>16</v>
      </c>
      <c r="B876" s="25" t="s">
        <v>17</v>
      </c>
      <c r="C876" s="134">
        <v>7.0263869999999997</v>
      </c>
      <c r="D876" s="118">
        <v>7.7446140000000003</v>
      </c>
      <c r="E876" s="23">
        <f t="shared" si="36"/>
        <v>-9.2738902158325809E-2</v>
      </c>
      <c r="F876" s="24">
        <f t="shared" si="35"/>
        <v>2.5073435439243929E-4</v>
      </c>
      <c r="G876" s="115"/>
    </row>
    <row r="877" spans="1:7" x14ac:dyDescent="0.15">
      <c r="A877" s="133" t="s">
        <v>1194</v>
      </c>
      <c r="B877" s="25" t="s">
        <v>1310</v>
      </c>
      <c r="C877" s="134">
        <v>1.330714</v>
      </c>
      <c r="D877" s="118">
        <v>0.89441340000000003</v>
      </c>
      <c r="E877" s="23">
        <f t="shared" si="36"/>
        <v>0.48780642150486564</v>
      </c>
      <c r="F877" s="24">
        <f t="shared" si="35"/>
        <v>4.7486099992923886E-5</v>
      </c>
      <c r="G877" s="115"/>
    </row>
    <row r="878" spans="1:7" x14ac:dyDescent="0.15">
      <c r="A878" s="133" t="s">
        <v>40</v>
      </c>
      <c r="B878" s="25" t="s">
        <v>41</v>
      </c>
      <c r="C878" s="134">
        <v>1.255533</v>
      </c>
      <c r="D878" s="118">
        <v>2.4378660000000001</v>
      </c>
      <c r="E878" s="23">
        <f t="shared" si="36"/>
        <v>-0.48498686966387816</v>
      </c>
      <c r="F878" s="24">
        <f t="shared" si="35"/>
        <v>4.4803290250508908E-5</v>
      </c>
      <c r="G878" s="115"/>
    </row>
    <row r="879" spans="1:7" x14ac:dyDescent="0.15">
      <c r="A879" s="133" t="s">
        <v>826</v>
      </c>
      <c r="B879" s="25" t="s">
        <v>827</v>
      </c>
      <c r="C879" s="134">
        <v>54.969009999999997</v>
      </c>
      <c r="D879" s="118">
        <v>52.88409</v>
      </c>
      <c r="E879" s="23">
        <f t="shared" si="36"/>
        <v>3.9424333481014706E-2</v>
      </c>
      <c r="F879" s="24">
        <f t="shared" si="35"/>
        <v>1.9615513967479359E-3</v>
      </c>
      <c r="G879" s="115"/>
    </row>
    <row r="880" spans="1:7" x14ac:dyDescent="0.15">
      <c r="A880" s="133" t="s">
        <v>692</v>
      </c>
      <c r="B880" s="25" t="s">
        <v>1663</v>
      </c>
      <c r="C880" s="134">
        <v>0.38877809999999996</v>
      </c>
      <c r="D880" s="118">
        <v>0.83535429999999999</v>
      </c>
      <c r="E880" s="23">
        <f t="shared" si="36"/>
        <v>-0.53459496168272558</v>
      </c>
      <c r="F880" s="24">
        <f t="shared" si="35"/>
        <v>1.387342113456307E-5</v>
      </c>
      <c r="G880" s="115"/>
    </row>
    <row r="881" spans="1:7" x14ac:dyDescent="0.15">
      <c r="A881" s="133" t="s">
        <v>693</v>
      </c>
      <c r="B881" s="25" t="s">
        <v>300</v>
      </c>
      <c r="C881" s="134">
        <v>14.70834</v>
      </c>
      <c r="D881" s="118">
        <v>24.44481</v>
      </c>
      <c r="E881" s="23">
        <f t="shared" si="36"/>
        <v>-0.39830417990567324</v>
      </c>
      <c r="F881" s="24">
        <f t="shared" si="35"/>
        <v>5.2486237010350998E-4</v>
      </c>
      <c r="G881" s="115"/>
    </row>
    <row r="882" spans="1:7" x14ac:dyDescent="0.15">
      <c r="A882" s="133" t="s">
        <v>301</v>
      </c>
      <c r="B882" s="25" t="s">
        <v>302</v>
      </c>
      <c r="C882" s="134">
        <v>3.343947</v>
      </c>
      <c r="D882" s="118">
        <v>3.6567400000000001</v>
      </c>
      <c r="E882" s="23">
        <f t="shared" si="36"/>
        <v>-8.5538758566373385E-2</v>
      </c>
      <c r="F882" s="24">
        <f t="shared" si="35"/>
        <v>1.1932767041831517E-4</v>
      </c>
      <c r="G882" s="115"/>
    </row>
    <row r="883" spans="1:7" x14ac:dyDescent="0.15">
      <c r="A883" s="133" t="s">
        <v>828</v>
      </c>
      <c r="B883" s="25" t="s">
        <v>829</v>
      </c>
      <c r="C883" s="134">
        <v>9.6674159999999993</v>
      </c>
      <c r="D883" s="118">
        <v>8.3054260000000006</v>
      </c>
      <c r="E883" s="23">
        <f t="shared" si="36"/>
        <v>0.163987976053245</v>
      </c>
      <c r="F883" s="24">
        <f t="shared" si="35"/>
        <v>3.4497862264107256E-4</v>
      </c>
      <c r="G883" s="115"/>
    </row>
    <row r="884" spans="1:7" x14ac:dyDescent="0.15">
      <c r="A884" s="133" t="s">
        <v>830</v>
      </c>
      <c r="B884" s="25" t="s">
        <v>831</v>
      </c>
      <c r="C884" s="134">
        <v>8.6866859999999999</v>
      </c>
      <c r="D884" s="118">
        <v>20.33886</v>
      </c>
      <c r="E884" s="23">
        <f t="shared" si="36"/>
        <v>-0.57290202105722743</v>
      </c>
      <c r="F884" s="24">
        <f t="shared" si="35"/>
        <v>3.0998158883361265E-4</v>
      </c>
      <c r="G884" s="115"/>
    </row>
    <row r="885" spans="1:7" x14ac:dyDescent="0.15">
      <c r="A885" s="133" t="s">
        <v>1829</v>
      </c>
      <c r="B885" s="25" t="s">
        <v>228</v>
      </c>
      <c r="C885" s="134">
        <v>3.4861780000000002E-2</v>
      </c>
      <c r="D885" s="118">
        <v>1.5833969999999999E-2</v>
      </c>
      <c r="E885" s="23">
        <f t="shared" si="36"/>
        <v>1.2017080997374636</v>
      </c>
      <c r="F885" s="24">
        <f t="shared" si="35"/>
        <v>1.2440313779003709E-6</v>
      </c>
      <c r="G885" s="115"/>
    </row>
    <row r="886" spans="1:7" x14ac:dyDescent="0.15">
      <c r="A886" s="133" t="s">
        <v>832</v>
      </c>
      <c r="B886" s="25" t="s">
        <v>833</v>
      </c>
      <c r="C886" s="134">
        <v>2.63056</v>
      </c>
      <c r="D886" s="118">
        <v>3.0520290000000001</v>
      </c>
      <c r="E886" s="23">
        <f t="shared" si="36"/>
        <v>-0.13809469045018907</v>
      </c>
      <c r="F886" s="24">
        <f t="shared" si="35"/>
        <v>9.387068535942799E-5</v>
      </c>
      <c r="G886" s="115"/>
    </row>
    <row r="887" spans="1:7" x14ac:dyDescent="0.15">
      <c r="A887" s="133" t="s">
        <v>502</v>
      </c>
      <c r="B887" s="25" t="s">
        <v>834</v>
      </c>
      <c r="C887" s="134">
        <v>2.9790329999999998</v>
      </c>
      <c r="D887" s="118">
        <v>1.2766690000000001</v>
      </c>
      <c r="E887" s="23">
        <f t="shared" si="36"/>
        <v>1.3334419493228076</v>
      </c>
      <c r="F887" s="24">
        <f t="shared" si="35"/>
        <v>1.0630583199712337E-4</v>
      </c>
      <c r="G887" s="115"/>
    </row>
    <row r="888" spans="1:7" x14ac:dyDescent="0.15">
      <c r="A888" s="133" t="s">
        <v>835</v>
      </c>
      <c r="B888" s="25" t="s">
        <v>836</v>
      </c>
      <c r="C888" s="134">
        <v>6.4952070000000001E-2</v>
      </c>
      <c r="D888" s="118">
        <v>7.453325999999999E-2</v>
      </c>
      <c r="E888" s="23">
        <f t="shared" si="36"/>
        <v>-0.12854918730242026</v>
      </c>
      <c r="F888" s="24">
        <f t="shared" si="35"/>
        <v>2.3177936737476212E-6</v>
      </c>
      <c r="G888" s="115"/>
    </row>
    <row r="889" spans="1:7" x14ac:dyDescent="0.15">
      <c r="A889" s="133" t="s">
        <v>837</v>
      </c>
      <c r="B889" s="25" t="s">
        <v>838</v>
      </c>
      <c r="C889" s="134">
        <v>0.3266445</v>
      </c>
      <c r="D889" s="118">
        <v>0.51565099999999997</v>
      </c>
      <c r="E889" s="23">
        <f t="shared" si="36"/>
        <v>-0.36653957812551508</v>
      </c>
      <c r="F889" s="24">
        <f t="shared" si="35"/>
        <v>1.1656203653932121E-5</v>
      </c>
      <c r="G889" s="115"/>
    </row>
    <row r="890" spans="1:7" x14ac:dyDescent="0.15">
      <c r="A890" s="133" t="s">
        <v>839</v>
      </c>
      <c r="B890" s="25" t="s">
        <v>840</v>
      </c>
      <c r="C890" s="134">
        <v>1.1106799999999999</v>
      </c>
      <c r="D890" s="118">
        <v>0.2783564</v>
      </c>
      <c r="E890" s="23">
        <f t="shared" si="36"/>
        <v>2.9901363863018773</v>
      </c>
      <c r="F890" s="24">
        <f t="shared" ref="F890:F925" si="37">C890/$C$1750</f>
        <v>3.9634257654267334E-5</v>
      </c>
      <c r="G890" s="115"/>
    </row>
    <row r="891" spans="1:7" x14ac:dyDescent="0.15">
      <c r="A891" s="133" t="s">
        <v>843</v>
      </c>
      <c r="B891" s="25" t="s">
        <v>844</v>
      </c>
      <c r="C891" s="134">
        <v>0.23968239999999999</v>
      </c>
      <c r="D891" s="118">
        <v>6.2026360000000003E-2</v>
      </c>
      <c r="E891" s="23">
        <f t="shared" si="36"/>
        <v>2.8642022520747625</v>
      </c>
      <c r="F891" s="24">
        <f t="shared" si="37"/>
        <v>8.5529891569067286E-6</v>
      </c>
      <c r="G891" s="115"/>
    </row>
    <row r="892" spans="1:7" x14ac:dyDescent="0.15">
      <c r="A892" s="133" t="s">
        <v>845</v>
      </c>
      <c r="B892" s="25" t="s">
        <v>846</v>
      </c>
      <c r="C892" s="134">
        <v>0.4192147</v>
      </c>
      <c r="D892" s="118">
        <v>1.0805640000000001</v>
      </c>
      <c r="E892" s="23">
        <f t="shared" si="36"/>
        <v>-0.61204084163455386</v>
      </c>
      <c r="F892" s="24">
        <f t="shared" si="37"/>
        <v>1.4959541391090489E-5</v>
      </c>
      <c r="G892" s="115"/>
    </row>
    <row r="893" spans="1:7" x14ac:dyDescent="0.15">
      <c r="A893" s="133" t="s">
        <v>370</v>
      </c>
      <c r="B893" s="25" t="s">
        <v>847</v>
      </c>
      <c r="C893" s="134">
        <v>7.1004399999999995E-2</v>
      </c>
      <c r="D893" s="118">
        <v>0.21181410000000001</v>
      </c>
      <c r="E893" s="23">
        <f t="shared" si="36"/>
        <v>-0.66477963459467526</v>
      </c>
      <c r="F893" s="24">
        <f t="shared" si="37"/>
        <v>2.5337691181858498E-6</v>
      </c>
      <c r="G893" s="115"/>
    </row>
    <row r="894" spans="1:7" x14ac:dyDescent="0.15">
      <c r="A894" s="133" t="s">
        <v>371</v>
      </c>
      <c r="B894" s="25" t="s">
        <v>848</v>
      </c>
      <c r="C894" s="134">
        <v>0.46928520000000001</v>
      </c>
      <c r="D894" s="118">
        <v>0.10337780000000001</v>
      </c>
      <c r="E894" s="23">
        <f t="shared" si="36"/>
        <v>3.5395162210842175</v>
      </c>
      <c r="F894" s="24">
        <f t="shared" si="37"/>
        <v>1.67462910380437E-5</v>
      </c>
      <c r="G894" s="115"/>
    </row>
    <row r="895" spans="1:7" x14ac:dyDescent="0.15">
      <c r="A895" s="133" t="s">
        <v>849</v>
      </c>
      <c r="B895" s="25" t="s">
        <v>850</v>
      </c>
      <c r="C895" s="134">
        <v>9.2969899999999998E-3</v>
      </c>
      <c r="D895" s="118">
        <v>4.8474E-4</v>
      </c>
      <c r="E895" s="23">
        <f t="shared" si="36"/>
        <v>18.179333250814871</v>
      </c>
      <c r="F895" s="24">
        <f t="shared" si="37"/>
        <v>3.3176009027725978E-7</v>
      </c>
      <c r="G895" s="115"/>
    </row>
    <row r="896" spans="1:7" x14ac:dyDescent="0.15">
      <c r="A896" s="133" t="s">
        <v>1830</v>
      </c>
      <c r="B896" s="25" t="s">
        <v>229</v>
      </c>
      <c r="C896" s="134">
        <v>0.40550459999999999</v>
      </c>
      <c r="D896" s="118">
        <v>0.31467349999999999</v>
      </c>
      <c r="E896" s="23">
        <f t="shared" si="36"/>
        <v>0.28865188838589839</v>
      </c>
      <c r="F896" s="24">
        <f t="shared" si="37"/>
        <v>1.447030089349823E-5</v>
      </c>
      <c r="G896" s="115"/>
    </row>
    <row r="897" spans="1:7" x14ac:dyDescent="0.15">
      <c r="A897" s="133" t="s">
        <v>851</v>
      </c>
      <c r="B897" s="25" t="s">
        <v>852</v>
      </c>
      <c r="C897" s="134">
        <v>1.7787E-3</v>
      </c>
      <c r="D897" s="118">
        <v>1.3866099999999999E-3</v>
      </c>
      <c r="E897" s="23">
        <f t="shared" si="36"/>
        <v>0.282768766992882</v>
      </c>
      <c r="F897" s="24">
        <f t="shared" si="37"/>
        <v>6.3472335947028229E-8</v>
      </c>
      <c r="G897" s="115"/>
    </row>
    <row r="898" spans="1:7" x14ac:dyDescent="0.15">
      <c r="A898" s="133" t="s">
        <v>853</v>
      </c>
      <c r="B898" s="25" t="s">
        <v>854</v>
      </c>
      <c r="C898" s="134">
        <v>4.0851E-4</v>
      </c>
      <c r="D898" s="118">
        <v>3.8498000000000004E-4</v>
      </c>
      <c r="E898" s="23">
        <f t="shared" si="36"/>
        <v>6.1120058184840564E-2</v>
      </c>
      <c r="F898" s="24">
        <f t="shared" si="37"/>
        <v>1.4577547623388149E-8</v>
      </c>
      <c r="G898" s="115"/>
    </row>
    <row r="899" spans="1:7" x14ac:dyDescent="0.15">
      <c r="A899" s="133" t="s">
        <v>855</v>
      </c>
      <c r="B899" s="25" t="s">
        <v>856</v>
      </c>
      <c r="C899" s="134">
        <v>2.0253E-4</v>
      </c>
      <c r="D899" s="118">
        <v>1.7921000000000001E-4</v>
      </c>
      <c r="E899" s="23">
        <f t="shared" si="36"/>
        <v>0.1301266670386696</v>
      </c>
      <c r="F899" s="24">
        <f t="shared" si="37"/>
        <v>7.2272177429311443E-9</v>
      </c>
      <c r="G899" s="115"/>
    </row>
    <row r="900" spans="1:7" x14ac:dyDescent="0.15">
      <c r="A900" s="133" t="s">
        <v>857</v>
      </c>
      <c r="B900" s="25" t="s">
        <v>858</v>
      </c>
      <c r="C900" s="134">
        <v>17.899049999999999</v>
      </c>
      <c r="D900" s="118">
        <v>13.80782</v>
      </c>
      <c r="E900" s="23">
        <f t="shared" si="36"/>
        <v>0.29629803980642855</v>
      </c>
      <c r="F900" s="24">
        <f t="shared" si="37"/>
        <v>6.3872182758905693E-4</v>
      </c>
      <c r="G900" s="115"/>
    </row>
    <row r="901" spans="1:7" x14ac:dyDescent="0.15">
      <c r="A901" s="133" t="s">
        <v>1242</v>
      </c>
      <c r="B901" s="25" t="s">
        <v>1241</v>
      </c>
      <c r="C901" s="134">
        <v>1.0195040000000001E-2</v>
      </c>
      <c r="D901" s="118">
        <v>2.5263309999999999</v>
      </c>
      <c r="E901" s="23">
        <f t="shared" si="36"/>
        <v>-0.99596448763048073</v>
      </c>
      <c r="F901" s="24">
        <f t="shared" si="37"/>
        <v>3.6380671494540435E-7</v>
      </c>
      <c r="G901" s="115"/>
    </row>
    <row r="902" spans="1:7" x14ac:dyDescent="0.15">
      <c r="A902" s="133" t="s">
        <v>859</v>
      </c>
      <c r="B902" s="25" t="s">
        <v>860</v>
      </c>
      <c r="C902" s="134">
        <v>3.3057999999999997E-4</v>
      </c>
      <c r="D902" s="118">
        <v>1.43261E-3</v>
      </c>
      <c r="E902" s="23">
        <f t="shared" si="36"/>
        <v>-0.76924634059513752</v>
      </c>
      <c r="F902" s="24">
        <f t="shared" si="37"/>
        <v>1.1796640702405459E-8</v>
      </c>
      <c r="G902" s="115"/>
    </row>
    <row r="903" spans="1:7" x14ac:dyDescent="0.15">
      <c r="A903" s="133" t="s">
        <v>861</v>
      </c>
      <c r="B903" s="25" t="s">
        <v>862</v>
      </c>
      <c r="C903" s="134">
        <v>1.213441</v>
      </c>
      <c r="D903" s="118">
        <v>1.0328239999999999E-2</v>
      </c>
      <c r="E903" s="23">
        <f t="shared" si="36"/>
        <v>116.48768425210879</v>
      </c>
      <c r="F903" s="24">
        <f t="shared" si="37"/>
        <v>4.3301250803338327E-5</v>
      </c>
      <c r="G903" s="115"/>
    </row>
    <row r="904" spans="1:7" x14ac:dyDescent="0.15">
      <c r="A904" s="133" t="s">
        <v>863</v>
      </c>
      <c r="B904" s="25" t="s">
        <v>864</v>
      </c>
      <c r="C904" s="134">
        <v>0.46288690000000005</v>
      </c>
      <c r="D904" s="118">
        <v>3.4699</v>
      </c>
      <c r="E904" s="23">
        <f t="shared" si="36"/>
        <v>-0.86659935444825498</v>
      </c>
      <c r="F904" s="24">
        <f t="shared" si="37"/>
        <v>1.6517969765715672E-5</v>
      </c>
      <c r="G904" s="115"/>
    </row>
    <row r="905" spans="1:7" x14ac:dyDescent="0.15">
      <c r="A905" s="133" t="s">
        <v>865</v>
      </c>
      <c r="B905" s="25" t="s">
        <v>866</v>
      </c>
      <c r="C905" s="134">
        <v>0.4975813</v>
      </c>
      <c r="D905" s="118">
        <v>4.5097319999999996E-2</v>
      </c>
      <c r="E905" s="23">
        <f t="shared" si="36"/>
        <v>10.033500438606996</v>
      </c>
      <c r="F905" s="24">
        <f t="shared" si="37"/>
        <v>1.7756028242288771E-5</v>
      </c>
      <c r="G905" s="115"/>
    </row>
    <row r="906" spans="1:7" x14ac:dyDescent="0.15">
      <c r="A906" s="133" t="s">
        <v>1657</v>
      </c>
      <c r="B906" s="25" t="s">
        <v>1240</v>
      </c>
      <c r="C906" s="134">
        <v>1.6976619999999998E-2</v>
      </c>
      <c r="D906" s="118">
        <v>1.1580360000000001E-2</v>
      </c>
      <c r="E906" s="23">
        <f t="shared" si="36"/>
        <v>0.46598378634170223</v>
      </c>
      <c r="F906" s="24">
        <f t="shared" si="37"/>
        <v>6.0580521048239621E-7</v>
      </c>
      <c r="G906" s="115"/>
    </row>
    <row r="907" spans="1:7" x14ac:dyDescent="0.15">
      <c r="A907" s="133" t="s">
        <v>867</v>
      </c>
      <c r="B907" s="25" t="s">
        <v>868</v>
      </c>
      <c r="C907" s="134">
        <v>2.5487679999999999E-2</v>
      </c>
      <c r="D907" s="118">
        <v>2.8033060000000002E-2</v>
      </c>
      <c r="E907" s="23">
        <f t="shared" si="36"/>
        <v>-9.079922063449386E-2</v>
      </c>
      <c r="F907" s="24">
        <f t="shared" si="37"/>
        <v>9.0951964213771425E-7</v>
      </c>
      <c r="G907" s="115"/>
    </row>
    <row r="908" spans="1:7" x14ac:dyDescent="0.15">
      <c r="A908" s="133" t="s">
        <v>869</v>
      </c>
      <c r="B908" s="25" t="s">
        <v>870</v>
      </c>
      <c r="C908" s="134">
        <v>2.0859000000000001E-4</v>
      </c>
      <c r="D908" s="118">
        <v>1.7112E-4</v>
      </c>
      <c r="E908" s="23">
        <f t="shared" si="36"/>
        <v>0.21896914446002813</v>
      </c>
      <c r="F908" s="24">
        <f t="shared" si="37"/>
        <v>7.4434668888461337E-9</v>
      </c>
      <c r="G908" s="115"/>
    </row>
    <row r="909" spans="1:7" x14ac:dyDescent="0.15">
      <c r="A909" s="133" t="s">
        <v>668</v>
      </c>
      <c r="B909" s="25" t="s">
        <v>1225</v>
      </c>
      <c r="C909" s="134">
        <v>2.856765E-2</v>
      </c>
      <c r="D909" s="118">
        <v>5.2131810000000001E-2</v>
      </c>
      <c r="E909" s="23">
        <f t="shared" si="36"/>
        <v>-0.45201116170721867</v>
      </c>
      <c r="F909" s="24">
        <f t="shared" si="37"/>
        <v>1.0194273784320689E-6</v>
      </c>
      <c r="G909" s="115"/>
    </row>
    <row r="910" spans="1:7" x14ac:dyDescent="0.15">
      <c r="A910" s="133" t="s">
        <v>871</v>
      </c>
      <c r="B910" s="25" t="s">
        <v>872</v>
      </c>
      <c r="C910" s="134">
        <v>2.2181799999999997E-3</v>
      </c>
      <c r="D910" s="118">
        <v>2.4884000000000001E-4</v>
      </c>
      <c r="E910" s="23">
        <f t="shared" si="36"/>
        <v>7.9140813374055607</v>
      </c>
      <c r="F910" s="24">
        <f t="shared" si="37"/>
        <v>7.9155038033945615E-8</v>
      </c>
      <c r="G910" s="115"/>
    </row>
    <row r="911" spans="1:7" x14ac:dyDescent="0.15">
      <c r="A911" s="133" t="s">
        <v>669</v>
      </c>
      <c r="B911" s="25" t="s">
        <v>327</v>
      </c>
      <c r="C911" s="134">
        <v>40.67033</v>
      </c>
      <c r="D911" s="118">
        <v>46.428609999999999</v>
      </c>
      <c r="E911" s="23">
        <f t="shared" si="36"/>
        <v>-0.12402438927204584</v>
      </c>
      <c r="F911" s="24">
        <f t="shared" si="37"/>
        <v>1.4513076116469898E-3</v>
      </c>
      <c r="G911" s="115"/>
    </row>
    <row r="912" spans="1:7" x14ac:dyDescent="0.15">
      <c r="A912" s="133" t="s">
        <v>670</v>
      </c>
      <c r="B912" s="25" t="s">
        <v>328</v>
      </c>
      <c r="C912" s="134">
        <v>0</v>
      </c>
      <c r="D912" s="118">
        <v>0.35050540000000002</v>
      </c>
      <c r="E912" s="23">
        <f t="shared" si="36"/>
        <v>-1</v>
      </c>
      <c r="F912" s="24">
        <f t="shared" si="37"/>
        <v>0</v>
      </c>
      <c r="G912" s="115"/>
    </row>
    <row r="913" spans="1:8" x14ac:dyDescent="0.15">
      <c r="A913" s="133" t="s">
        <v>671</v>
      </c>
      <c r="B913" s="25" t="s">
        <v>329</v>
      </c>
      <c r="C913" s="134">
        <v>0.87714760000000003</v>
      </c>
      <c r="D913" s="118">
        <v>0.38806940000000001</v>
      </c>
      <c r="E913" s="23">
        <f t="shared" si="36"/>
        <v>1.2602854025594392</v>
      </c>
      <c r="F913" s="24">
        <f t="shared" si="37"/>
        <v>3.1300729264254536E-5</v>
      </c>
      <c r="G913" s="115"/>
    </row>
    <row r="914" spans="1:8" x14ac:dyDescent="0.15">
      <c r="A914" s="133" t="s">
        <v>681</v>
      </c>
      <c r="B914" s="25" t="s">
        <v>330</v>
      </c>
      <c r="C914" s="134">
        <v>1.7886880000000001</v>
      </c>
      <c r="D914" s="118">
        <v>4.6170039999999997</v>
      </c>
      <c r="E914" s="23">
        <f t="shared" si="36"/>
        <v>-0.61258686368909365</v>
      </c>
      <c r="F914" s="24">
        <f t="shared" si="37"/>
        <v>6.3828754506334987E-5</v>
      </c>
      <c r="G914" s="115"/>
    </row>
    <row r="915" spans="1:8" x14ac:dyDescent="0.15">
      <c r="A915" s="133" t="s">
        <v>678</v>
      </c>
      <c r="B915" s="25" t="s">
        <v>388</v>
      </c>
      <c r="C915" s="134">
        <v>63.105409999999999</v>
      </c>
      <c r="D915" s="118">
        <v>42.232860000000002</v>
      </c>
      <c r="E915" s="23">
        <f t="shared" si="36"/>
        <v>0.49422534964480258</v>
      </c>
      <c r="F915" s="24">
        <f t="shared" si="37"/>
        <v>2.251896207114721E-3</v>
      </c>
      <c r="G915" s="115"/>
    </row>
    <row r="916" spans="1:8" x14ac:dyDescent="0.15">
      <c r="A916" s="133" t="s">
        <v>679</v>
      </c>
      <c r="B916" s="25" t="s">
        <v>380</v>
      </c>
      <c r="C916" s="134">
        <v>5.3329029999999999</v>
      </c>
      <c r="D916" s="118">
        <v>5.1447779999999996</v>
      </c>
      <c r="E916" s="23">
        <f t="shared" si="36"/>
        <v>3.656620363405394E-2</v>
      </c>
      <c r="F916" s="24">
        <f t="shared" si="37"/>
        <v>1.9030292392697737E-4</v>
      </c>
      <c r="G916" s="115"/>
    </row>
    <row r="917" spans="1:8" x14ac:dyDescent="0.15">
      <c r="A917" s="133" t="s">
        <v>672</v>
      </c>
      <c r="B917" s="25" t="s">
        <v>381</v>
      </c>
      <c r="C917" s="134">
        <v>1.968523</v>
      </c>
      <c r="D917" s="118">
        <v>1.2526280000000001</v>
      </c>
      <c r="E917" s="23">
        <f t="shared" si="36"/>
        <v>0.57151444802447338</v>
      </c>
      <c r="F917" s="24">
        <f t="shared" si="37"/>
        <v>7.0246108492411227E-5</v>
      </c>
      <c r="G917" s="115"/>
    </row>
    <row r="918" spans="1:8" x14ac:dyDescent="0.15">
      <c r="A918" s="133" t="s">
        <v>673</v>
      </c>
      <c r="B918" s="25" t="s">
        <v>382</v>
      </c>
      <c r="C918" s="134">
        <v>20.31353</v>
      </c>
      <c r="D918" s="118">
        <v>1.476532</v>
      </c>
      <c r="E918" s="23">
        <f t="shared" si="36"/>
        <v>12.757595500808652</v>
      </c>
      <c r="F918" s="24">
        <f t="shared" si="37"/>
        <v>7.2488176782483629E-4</v>
      </c>
      <c r="G918" s="115"/>
    </row>
    <row r="919" spans="1:8" x14ac:dyDescent="0.15">
      <c r="A919" s="133" t="s">
        <v>680</v>
      </c>
      <c r="B919" s="25" t="s">
        <v>385</v>
      </c>
      <c r="C919" s="134">
        <v>0.45110709999999998</v>
      </c>
      <c r="D919" s="118">
        <v>0.64507130000000001</v>
      </c>
      <c r="E919" s="23">
        <f t="shared" si="36"/>
        <v>-0.30068645124965265</v>
      </c>
      <c r="F919" s="24">
        <f t="shared" si="37"/>
        <v>1.6097611401186066E-5</v>
      </c>
      <c r="G919" s="115"/>
    </row>
    <row r="920" spans="1:8" x14ac:dyDescent="0.15">
      <c r="A920" s="133" t="s">
        <v>674</v>
      </c>
      <c r="B920" s="25" t="s">
        <v>383</v>
      </c>
      <c r="C920" s="134">
        <v>2.1504660000000002</v>
      </c>
      <c r="D920" s="118">
        <v>2.607936</v>
      </c>
      <c r="E920" s="23">
        <f t="shared" si="36"/>
        <v>-0.17541458072590732</v>
      </c>
      <c r="F920" s="24">
        <f t="shared" si="37"/>
        <v>7.6738685778749661E-5</v>
      </c>
      <c r="G920" s="115"/>
    </row>
    <row r="921" spans="1:8" x14ac:dyDescent="0.15">
      <c r="A921" s="133" t="s">
        <v>675</v>
      </c>
      <c r="B921" s="25" t="s">
        <v>386</v>
      </c>
      <c r="C921" s="134">
        <v>2.7060050000000002</v>
      </c>
      <c r="D921" s="118">
        <v>0.53385209999999994</v>
      </c>
      <c r="E921" s="23">
        <f t="shared" si="36"/>
        <v>4.0688289884033431</v>
      </c>
      <c r="F921" s="24">
        <f t="shared" si="37"/>
        <v>9.6562915856714525E-5</v>
      </c>
      <c r="G921" s="115"/>
    </row>
    <row r="922" spans="1:8" s="4" customFormat="1" x14ac:dyDescent="0.15">
      <c r="A922" s="133" t="s">
        <v>676</v>
      </c>
      <c r="B922" s="25" t="s">
        <v>387</v>
      </c>
      <c r="C922" s="134">
        <v>2.3053469999999998</v>
      </c>
      <c r="D922" s="118">
        <v>1.3757239999999999</v>
      </c>
      <c r="E922" s="23">
        <f t="shared" si="36"/>
        <v>0.67573365006353003</v>
      </c>
      <c r="F922" s="24">
        <f t="shared" si="37"/>
        <v>8.2265564321399708E-5</v>
      </c>
      <c r="G922" s="115"/>
      <c r="H922"/>
    </row>
    <row r="923" spans="1:8" x14ac:dyDescent="0.15">
      <c r="A923" s="133" t="s">
        <v>677</v>
      </c>
      <c r="B923" s="25" t="s">
        <v>384</v>
      </c>
      <c r="C923" s="134">
        <v>0.18123439999999999</v>
      </c>
      <c r="D923" s="118">
        <v>0.10275010000000001</v>
      </c>
      <c r="E923" s="23">
        <f t="shared" si="36"/>
        <v>0.76383672619296683</v>
      </c>
      <c r="F923" s="24">
        <f t="shared" si="37"/>
        <v>6.4672911238309393E-6</v>
      </c>
      <c r="G923" s="115"/>
    </row>
    <row r="924" spans="1:8" s="4" customFormat="1" x14ac:dyDescent="0.15">
      <c r="A924" s="133" t="s">
        <v>682</v>
      </c>
      <c r="B924" s="137" t="s">
        <v>875</v>
      </c>
      <c r="C924" s="158">
        <v>1.4808950000000001</v>
      </c>
      <c r="D924" s="141">
        <v>1.649751</v>
      </c>
      <c r="E924" s="23">
        <f t="shared" si="36"/>
        <v>-0.10235241560696118</v>
      </c>
      <c r="F924" s="24">
        <f t="shared" si="37"/>
        <v>5.2845260551118441E-5</v>
      </c>
      <c r="G924" s="115"/>
    </row>
    <row r="925" spans="1:8" s="4" customFormat="1" x14ac:dyDescent="0.15">
      <c r="A925" s="107" t="s">
        <v>475</v>
      </c>
      <c r="B925" s="36"/>
      <c r="C925" s="27">
        <f>SUM(C506:C924)</f>
        <v>5252.9569226299982</v>
      </c>
      <c r="D925" s="28">
        <f>SUM(D506:D924)</f>
        <v>4813.3550774200021</v>
      </c>
      <c r="E925" s="29">
        <f t="shared" si="36"/>
        <v>9.1329610664340644E-2</v>
      </c>
      <c r="F925" s="30">
        <f t="shared" si="37"/>
        <v>0.18745007393514299</v>
      </c>
      <c r="G925" s="115"/>
    </row>
    <row r="926" spans="1:8" s="4" customFormat="1" x14ac:dyDescent="0.15">
      <c r="A926" s="145"/>
      <c r="B926" s="146"/>
      <c r="C926" s="147"/>
      <c r="D926" s="147"/>
      <c r="E926" s="147"/>
      <c r="F926" s="148"/>
      <c r="G926" s="115"/>
    </row>
    <row r="927" spans="1:8" s="4" customFormat="1" x14ac:dyDescent="0.15">
      <c r="A927" s="33" t="s">
        <v>197</v>
      </c>
      <c r="B927" s="34"/>
      <c r="C927" s="159" t="s">
        <v>234</v>
      </c>
      <c r="D927" s="160"/>
      <c r="E927" s="161"/>
      <c r="F927" s="35"/>
      <c r="G927" s="115"/>
    </row>
    <row r="928" spans="1:8" s="10" customFormat="1" x14ac:dyDescent="0.15">
      <c r="A928" s="36"/>
      <c r="B928" s="36"/>
      <c r="C928" s="155" t="s">
        <v>1748</v>
      </c>
      <c r="D928" s="156" t="s">
        <v>1619</v>
      </c>
      <c r="E928" s="151" t="s">
        <v>885</v>
      </c>
      <c r="F928" s="152" t="s">
        <v>886</v>
      </c>
      <c r="G928" s="115"/>
    </row>
    <row r="929" spans="1:7" x14ac:dyDescent="0.15">
      <c r="A929" s="20" t="s">
        <v>683</v>
      </c>
      <c r="B929" s="20" t="s">
        <v>823</v>
      </c>
      <c r="C929" s="43">
        <v>0.26434269999999999</v>
      </c>
      <c r="D929" s="44">
        <v>0.1448719</v>
      </c>
      <c r="E929" s="41">
        <f t="shared" ref="E929:E960" si="38">IF(ISERROR(C929/D929-1),"",((C929/D929-1)))</f>
        <v>0.82466510068550214</v>
      </c>
      <c r="F929" s="42">
        <f t="shared" ref="F929:F992" si="39">C929/$C$1750</f>
        <v>9.4329840105383135E-6</v>
      </c>
      <c r="G929" s="115"/>
    </row>
    <row r="930" spans="1:7" x14ac:dyDescent="0.15">
      <c r="A930" s="25" t="s">
        <v>684</v>
      </c>
      <c r="B930" s="25" t="s">
        <v>825</v>
      </c>
      <c r="C930" s="21">
        <v>0.14757989999999999</v>
      </c>
      <c r="D930" s="22">
        <v>0.1796952</v>
      </c>
      <c r="E930" s="23">
        <f t="shared" si="38"/>
        <v>-0.17872096750497513</v>
      </c>
      <c r="F930" s="24">
        <f t="shared" si="39"/>
        <v>5.2663411434355602E-6</v>
      </c>
      <c r="G930" s="115"/>
    </row>
    <row r="931" spans="1:7" x14ac:dyDescent="0.15">
      <c r="A931" s="25" t="s">
        <v>685</v>
      </c>
      <c r="B931" s="25" t="s">
        <v>824</v>
      </c>
      <c r="C931" s="21">
        <v>0.22123470000000001</v>
      </c>
      <c r="D931" s="22">
        <v>0.23975440000000001</v>
      </c>
      <c r="E931" s="23">
        <f t="shared" si="38"/>
        <v>-7.7244463500982685E-2</v>
      </c>
      <c r="F931" s="24">
        <f t="shared" si="39"/>
        <v>7.8946889309833056E-6</v>
      </c>
      <c r="G931" s="115"/>
    </row>
    <row r="932" spans="1:7" x14ac:dyDescent="0.15">
      <c r="A932" s="25" t="s">
        <v>414</v>
      </c>
      <c r="B932" s="25" t="s">
        <v>325</v>
      </c>
      <c r="C932" s="21">
        <v>0.38243440000000001</v>
      </c>
      <c r="D932" s="22">
        <v>0.27689330000000001</v>
      </c>
      <c r="E932" s="23">
        <f t="shared" si="38"/>
        <v>0.38116162435132961</v>
      </c>
      <c r="F932" s="24">
        <f t="shared" si="39"/>
        <v>1.3647048245628927E-5</v>
      </c>
      <c r="G932" s="115"/>
    </row>
    <row r="933" spans="1:7" x14ac:dyDescent="0.15">
      <c r="A933" s="25" t="s">
        <v>413</v>
      </c>
      <c r="B933" s="25" t="s">
        <v>326</v>
      </c>
      <c r="C933" s="21">
        <v>1.385238</v>
      </c>
      <c r="D933" s="22">
        <v>0.99619610000000003</v>
      </c>
      <c r="E933" s="23">
        <f t="shared" si="38"/>
        <v>0.39052742728063272</v>
      </c>
      <c r="F933" s="24">
        <f t="shared" si="39"/>
        <v>4.9431771351318093E-5</v>
      </c>
      <c r="G933" s="115"/>
    </row>
    <row r="934" spans="1:7" x14ac:dyDescent="0.15">
      <c r="A934" s="25" t="s">
        <v>278</v>
      </c>
      <c r="B934" s="25" t="s">
        <v>279</v>
      </c>
      <c r="C934" s="21">
        <v>1.5011129999999999</v>
      </c>
      <c r="D934" s="22">
        <v>0.34006550000000002</v>
      </c>
      <c r="E934" s="23">
        <f t="shared" si="38"/>
        <v>3.4141878549867597</v>
      </c>
      <c r="F934" s="24">
        <f t="shared" si="39"/>
        <v>5.3566733361697522E-5</v>
      </c>
      <c r="G934" s="115"/>
    </row>
    <row r="935" spans="1:7" x14ac:dyDescent="0.15">
      <c r="A935" s="25" t="s">
        <v>1568</v>
      </c>
      <c r="B935" s="25" t="s">
        <v>277</v>
      </c>
      <c r="C935" s="21">
        <v>2.2842449999999999</v>
      </c>
      <c r="D935" s="22">
        <v>0.66786430000000008</v>
      </c>
      <c r="E935" s="23">
        <f t="shared" si="38"/>
        <v>2.4202232399605723</v>
      </c>
      <c r="F935" s="24">
        <f t="shared" si="39"/>
        <v>8.1512546255871972E-5</v>
      </c>
      <c r="G935" s="115"/>
    </row>
    <row r="936" spans="1:7" x14ac:dyDescent="0.15">
      <c r="A936" s="25" t="s">
        <v>1034</v>
      </c>
      <c r="B936" s="25" t="s">
        <v>1035</v>
      </c>
      <c r="C936" s="21">
        <v>1.8661729999999998E-2</v>
      </c>
      <c r="D936" s="22">
        <v>9.0097369999999996E-2</v>
      </c>
      <c r="E936" s="23">
        <f t="shared" si="38"/>
        <v>-0.79287153442991731</v>
      </c>
      <c r="F936" s="24">
        <f t="shared" si="39"/>
        <v>6.6593781745810698E-7</v>
      </c>
      <c r="G936" s="115"/>
    </row>
    <row r="937" spans="1:7" x14ac:dyDescent="0.15">
      <c r="A937" s="25" t="s">
        <v>915</v>
      </c>
      <c r="B937" s="25" t="s">
        <v>916</v>
      </c>
      <c r="C937" s="21">
        <v>0.63385449999999999</v>
      </c>
      <c r="D937" s="22">
        <v>0.75591069999999994</v>
      </c>
      <c r="E937" s="23">
        <f t="shared" si="38"/>
        <v>-0.16146907300028956</v>
      </c>
      <c r="F937" s="24">
        <f t="shared" si="39"/>
        <v>2.2618893442140667E-5</v>
      </c>
      <c r="G937" s="115"/>
    </row>
    <row r="938" spans="1:7" x14ac:dyDescent="0.15">
      <c r="A938" s="25" t="s">
        <v>331</v>
      </c>
      <c r="B938" s="25" t="s">
        <v>917</v>
      </c>
      <c r="C938" s="21">
        <v>11.473789999999999</v>
      </c>
      <c r="D938" s="22">
        <v>7.7740520000000002</v>
      </c>
      <c r="E938" s="23">
        <f t="shared" si="38"/>
        <v>0.4759085738042399</v>
      </c>
      <c r="F938" s="24">
        <f t="shared" si="39"/>
        <v>4.0943849635444591E-4</v>
      </c>
      <c r="G938" s="115"/>
    </row>
    <row r="939" spans="1:7" x14ac:dyDescent="0.15">
      <c r="A939" s="25" t="s">
        <v>332</v>
      </c>
      <c r="B939" s="25" t="s">
        <v>918</v>
      </c>
      <c r="C939" s="21">
        <v>115.82</v>
      </c>
      <c r="D939" s="22">
        <v>70.081069999999997</v>
      </c>
      <c r="E939" s="23">
        <f t="shared" si="38"/>
        <v>0.65265741519072118</v>
      </c>
      <c r="F939" s="24">
        <f t="shared" si="39"/>
        <v>4.1329993531145272E-3</v>
      </c>
      <c r="G939" s="115"/>
    </row>
    <row r="940" spans="1:7" x14ac:dyDescent="0.15">
      <c r="A940" s="25" t="s">
        <v>1250</v>
      </c>
      <c r="B940" s="25" t="s">
        <v>1251</v>
      </c>
      <c r="C940" s="21">
        <v>8.8737460000000006</v>
      </c>
      <c r="D940" s="22">
        <v>4.1386729999999998</v>
      </c>
      <c r="E940" s="23">
        <f t="shared" si="38"/>
        <v>1.1441041609230789</v>
      </c>
      <c r="F940" s="24">
        <f t="shared" si="39"/>
        <v>3.1665676461494239E-4</v>
      </c>
      <c r="G940" s="115"/>
    </row>
    <row r="941" spans="1:7" x14ac:dyDescent="0.15">
      <c r="A941" s="25" t="s">
        <v>333</v>
      </c>
      <c r="B941" s="25" t="s">
        <v>919</v>
      </c>
      <c r="C941" s="21">
        <v>1.0812630000000001</v>
      </c>
      <c r="D941" s="22">
        <v>0.99791439999999998</v>
      </c>
      <c r="E941" s="23">
        <f t="shared" si="38"/>
        <v>8.3522795141547368E-2</v>
      </c>
      <c r="F941" s="24">
        <f t="shared" si="39"/>
        <v>3.8584521494963507E-5</v>
      </c>
      <c r="G941" s="115"/>
    </row>
    <row r="942" spans="1:7" x14ac:dyDescent="0.15">
      <c r="A942" s="25" t="s">
        <v>920</v>
      </c>
      <c r="B942" s="25" t="s">
        <v>921</v>
      </c>
      <c r="C942" s="21">
        <v>4.0294530000000002</v>
      </c>
      <c r="D942" s="22">
        <v>3.5364749999999998</v>
      </c>
      <c r="E942" s="23">
        <f t="shared" si="38"/>
        <v>0.13939812949335151</v>
      </c>
      <c r="F942" s="24">
        <f t="shared" si="39"/>
        <v>1.4378973098260571E-4</v>
      </c>
      <c r="G942" s="115"/>
    </row>
    <row r="943" spans="1:7" x14ac:dyDescent="0.15">
      <c r="A943" s="61" t="s">
        <v>922</v>
      </c>
      <c r="B943" s="25" t="s">
        <v>923</v>
      </c>
      <c r="C943" s="21">
        <v>20.403780000000001</v>
      </c>
      <c r="D943" s="22">
        <v>25.42258</v>
      </c>
      <c r="E943" s="23">
        <f t="shared" si="38"/>
        <v>-0.1974150538615671</v>
      </c>
      <c r="F943" s="24">
        <f t="shared" si="39"/>
        <v>7.2810230997315771E-4</v>
      </c>
      <c r="G943" s="115"/>
    </row>
    <row r="944" spans="1:7" x14ac:dyDescent="0.15">
      <c r="A944" s="25" t="s">
        <v>924</v>
      </c>
      <c r="B944" s="25" t="s">
        <v>925</v>
      </c>
      <c r="C944" s="21">
        <v>15.538309999999999</v>
      </c>
      <c r="D944" s="22">
        <v>8.9569159999999997</v>
      </c>
      <c r="E944" s="23">
        <f t="shared" si="38"/>
        <v>0.73478349021024636</v>
      </c>
      <c r="F944" s="24">
        <f t="shared" si="39"/>
        <v>5.5447958192447755E-4</v>
      </c>
      <c r="G944" s="115"/>
    </row>
    <row r="945" spans="1:7" x14ac:dyDescent="0.15">
      <c r="A945" s="25" t="s">
        <v>1569</v>
      </c>
      <c r="B945" s="25" t="s">
        <v>1570</v>
      </c>
      <c r="C945" s="21">
        <v>0.23949799999999999</v>
      </c>
      <c r="D945" s="22">
        <v>9.1811889999999993E-2</v>
      </c>
      <c r="E945" s="23">
        <f t="shared" si="38"/>
        <v>1.6085728112121425</v>
      </c>
      <c r="F945" s="24">
        <f t="shared" si="39"/>
        <v>8.5464089023676652E-6</v>
      </c>
      <c r="G945" s="115"/>
    </row>
    <row r="946" spans="1:7" x14ac:dyDescent="0.15">
      <c r="A946" s="25" t="s">
        <v>357</v>
      </c>
      <c r="B946" s="25" t="s">
        <v>926</v>
      </c>
      <c r="C946" s="21">
        <v>0.38920740000000004</v>
      </c>
      <c r="D946" s="22">
        <v>0.109018</v>
      </c>
      <c r="E946" s="23">
        <f t="shared" si="38"/>
        <v>2.5701205305545876</v>
      </c>
      <c r="F946" s="24">
        <f t="shared" si="39"/>
        <v>1.3888740566632594E-5</v>
      </c>
      <c r="G946" s="115"/>
    </row>
    <row r="947" spans="1:7" x14ac:dyDescent="0.15">
      <c r="A947" s="25" t="s">
        <v>927</v>
      </c>
      <c r="B947" s="25" t="s">
        <v>928</v>
      </c>
      <c r="C947" s="21">
        <v>2.3468969999999998</v>
      </c>
      <c r="D947" s="22">
        <v>2.2217769999999999</v>
      </c>
      <c r="E947" s="23">
        <f t="shared" si="38"/>
        <v>5.631528276690223E-2</v>
      </c>
      <c r="F947" s="24">
        <f t="shared" si="39"/>
        <v>8.3748262673341599E-5</v>
      </c>
      <c r="G947" s="115"/>
    </row>
    <row r="948" spans="1:7" x14ac:dyDescent="0.15">
      <c r="A948" s="25" t="s">
        <v>929</v>
      </c>
      <c r="B948" s="25" t="s">
        <v>930</v>
      </c>
      <c r="C948" s="21">
        <v>0.51992329999999998</v>
      </c>
      <c r="D948" s="22">
        <v>9.6112699999999993</v>
      </c>
      <c r="E948" s="23">
        <f t="shared" si="38"/>
        <v>-0.94590482839416645</v>
      </c>
      <c r="F948" s="24">
        <f t="shared" si="39"/>
        <v>1.8553295307970731E-5</v>
      </c>
      <c r="G948" s="115"/>
    </row>
    <row r="949" spans="1:7" x14ac:dyDescent="0.15">
      <c r="A949" s="25" t="s">
        <v>931</v>
      </c>
      <c r="B949" s="25" t="s">
        <v>932</v>
      </c>
      <c r="C949" s="21">
        <v>0.37693140000000003</v>
      </c>
      <c r="D949" s="22">
        <v>1.3738709999999999E-2</v>
      </c>
      <c r="E949" s="23">
        <f t="shared" si="38"/>
        <v>26.435719947505991</v>
      </c>
      <c r="F949" s="24">
        <f t="shared" si="39"/>
        <v>1.3450675465105794E-5</v>
      </c>
      <c r="G949" s="115"/>
    </row>
    <row r="950" spans="1:7" x14ac:dyDescent="0.15">
      <c r="A950" s="25" t="s">
        <v>933</v>
      </c>
      <c r="B950" s="25" t="s">
        <v>934</v>
      </c>
      <c r="C950" s="21">
        <v>1.0012300000000001</v>
      </c>
      <c r="D950" s="22">
        <v>0.10990380000000001</v>
      </c>
      <c r="E950" s="23">
        <f t="shared" si="38"/>
        <v>8.1100580689657686</v>
      </c>
      <c r="F950" s="24">
        <f t="shared" si="39"/>
        <v>3.5728569697106358E-5</v>
      </c>
      <c r="G950" s="115"/>
    </row>
    <row r="951" spans="1:7" x14ac:dyDescent="0.15">
      <c r="A951" s="25" t="s">
        <v>358</v>
      </c>
      <c r="B951" s="25" t="s">
        <v>937</v>
      </c>
      <c r="C951" s="21">
        <v>2.6326040000000002</v>
      </c>
      <c r="D951" s="22">
        <v>2.1410110000000002</v>
      </c>
      <c r="E951" s="23">
        <f t="shared" si="38"/>
        <v>0.22960788151018363</v>
      </c>
      <c r="F951" s="24">
        <f t="shared" si="39"/>
        <v>9.3943624840327379E-5</v>
      </c>
      <c r="G951" s="115"/>
    </row>
    <row r="952" spans="1:7" x14ac:dyDescent="0.15">
      <c r="A952" s="25" t="s">
        <v>935</v>
      </c>
      <c r="B952" s="25" t="s">
        <v>936</v>
      </c>
      <c r="C952" s="21">
        <v>1.781307</v>
      </c>
      <c r="D952" s="22">
        <v>12.92107</v>
      </c>
      <c r="E952" s="23">
        <f t="shared" si="38"/>
        <v>-0.86213935842774636</v>
      </c>
      <c r="F952" s="24">
        <f t="shared" si="39"/>
        <v>6.3565365901384731E-5</v>
      </c>
      <c r="G952" s="115"/>
    </row>
    <row r="953" spans="1:7" x14ac:dyDescent="0.15">
      <c r="A953" s="25" t="s">
        <v>938</v>
      </c>
      <c r="B953" s="25" t="s">
        <v>939</v>
      </c>
      <c r="C953" s="21">
        <v>0.13089210000000001</v>
      </c>
      <c r="D953" s="22">
        <v>0.1882856</v>
      </c>
      <c r="E953" s="23">
        <f t="shared" si="38"/>
        <v>-0.30482150520273454</v>
      </c>
      <c r="F953" s="24">
        <f t="shared" si="39"/>
        <v>4.6708423815213434E-6</v>
      </c>
      <c r="G953" s="115"/>
    </row>
    <row r="954" spans="1:7" x14ac:dyDescent="0.15">
      <c r="A954" s="25" t="s">
        <v>940</v>
      </c>
      <c r="B954" s="25" t="s">
        <v>941</v>
      </c>
      <c r="C954" s="21">
        <v>0.2682426</v>
      </c>
      <c r="D954" s="22">
        <v>2.496194</v>
      </c>
      <c r="E954" s="23">
        <f t="shared" si="38"/>
        <v>-0.89253936192459404</v>
      </c>
      <c r="F954" s="24">
        <f t="shared" si="39"/>
        <v>9.5721506844910968E-6</v>
      </c>
      <c r="G954" s="115"/>
    </row>
    <row r="955" spans="1:7" x14ac:dyDescent="0.15">
      <c r="A955" s="25" t="s">
        <v>942</v>
      </c>
      <c r="B955" s="25" t="s">
        <v>943</v>
      </c>
      <c r="C955" s="21">
        <v>2.16011</v>
      </c>
      <c r="D955" s="22">
        <v>0.26978970000000002</v>
      </c>
      <c r="E955" s="23">
        <f t="shared" si="38"/>
        <v>7.0066436932173453</v>
      </c>
      <c r="F955" s="24">
        <f t="shared" si="39"/>
        <v>7.7082828808981357E-5</v>
      </c>
      <c r="G955" s="115"/>
    </row>
    <row r="956" spans="1:7" x14ac:dyDescent="0.15">
      <c r="A956" s="25" t="s">
        <v>944</v>
      </c>
      <c r="B956" s="25" t="s">
        <v>945</v>
      </c>
      <c r="C956" s="21">
        <v>1.136522</v>
      </c>
      <c r="D956" s="22">
        <v>10.48771</v>
      </c>
      <c r="E956" s="23">
        <f t="shared" si="38"/>
        <v>-0.89163296849359863</v>
      </c>
      <c r="F956" s="24">
        <f t="shared" si="39"/>
        <v>4.0556421091352348E-5</v>
      </c>
      <c r="G956" s="115"/>
    </row>
    <row r="957" spans="1:7" x14ac:dyDescent="0.15">
      <c r="A957" s="25" t="s">
        <v>946</v>
      </c>
      <c r="B957" s="25" t="s">
        <v>947</v>
      </c>
      <c r="C957" s="21">
        <v>0.59585119999999991</v>
      </c>
      <c r="D957" s="22">
        <v>5.5436579999999999E-2</v>
      </c>
      <c r="E957" s="23">
        <f t="shared" si="38"/>
        <v>9.7483398146133826</v>
      </c>
      <c r="F957" s="24">
        <f t="shared" si="39"/>
        <v>2.1262757936043121E-5</v>
      </c>
      <c r="G957" s="115"/>
    </row>
    <row r="958" spans="1:7" x14ac:dyDescent="0.15">
      <c r="A958" s="25" t="s">
        <v>948</v>
      </c>
      <c r="B958" s="25" t="s">
        <v>949</v>
      </c>
      <c r="C958" s="21">
        <v>1.21573</v>
      </c>
      <c r="D958" s="22">
        <v>1.1696059999999999</v>
      </c>
      <c r="E958" s="23">
        <f t="shared" si="38"/>
        <v>3.9435502211855988E-2</v>
      </c>
      <c r="F958" s="24">
        <f t="shared" si="39"/>
        <v>4.3382933030235916E-5</v>
      </c>
      <c r="G958" s="115"/>
    </row>
    <row r="959" spans="1:7" x14ac:dyDescent="0.15">
      <c r="A959" s="25" t="s">
        <v>28</v>
      </c>
      <c r="B959" s="25" t="s">
        <v>323</v>
      </c>
      <c r="C959" s="21">
        <v>0.83654899999999999</v>
      </c>
      <c r="D959" s="22">
        <v>1.996691</v>
      </c>
      <c r="E959" s="23">
        <f t="shared" si="38"/>
        <v>-0.58103231797008148</v>
      </c>
      <c r="F959" s="24">
        <f t="shared" si="39"/>
        <v>2.9851981314527754E-5</v>
      </c>
      <c r="G959" s="115"/>
    </row>
    <row r="960" spans="1:7" x14ac:dyDescent="0.15">
      <c r="A960" s="25" t="s">
        <v>535</v>
      </c>
      <c r="B960" s="25" t="s">
        <v>1088</v>
      </c>
      <c r="C960" s="21">
        <v>34.788910000000001</v>
      </c>
      <c r="D960" s="22">
        <v>8.4361630000000005</v>
      </c>
      <c r="E960" s="23">
        <f t="shared" si="38"/>
        <v>3.1237835257569113</v>
      </c>
      <c r="F960" s="24">
        <f t="shared" si="39"/>
        <v>1.2414310354477596E-3</v>
      </c>
      <c r="G960" s="115"/>
    </row>
    <row r="961" spans="1:7" x14ac:dyDescent="0.15">
      <c r="A961" s="25" t="s">
        <v>956</v>
      </c>
      <c r="B961" s="25" t="s">
        <v>957</v>
      </c>
      <c r="C961" s="21">
        <v>2.8173889999999999</v>
      </c>
      <c r="D961" s="22">
        <v>3.0446179999999998</v>
      </c>
      <c r="E961" s="23">
        <f t="shared" ref="E961:E992" si="40">IF(ISERROR(C961/D961-1),"",((C961/D961-1)))</f>
        <v>-7.4633008147491742E-2</v>
      </c>
      <c r="F961" s="24">
        <f t="shared" si="39"/>
        <v>1.0053761798024506E-4</v>
      </c>
      <c r="G961" s="115"/>
    </row>
    <row r="962" spans="1:7" x14ac:dyDescent="0.15">
      <c r="A962" s="25" t="s">
        <v>958</v>
      </c>
      <c r="B962" s="25" t="s">
        <v>959</v>
      </c>
      <c r="C962" s="21">
        <v>13.54772</v>
      </c>
      <c r="D962" s="22">
        <v>12.3514</v>
      </c>
      <c r="E962" s="23">
        <f t="shared" si="40"/>
        <v>9.6857036449309319E-2</v>
      </c>
      <c r="F962" s="24">
        <f t="shared" si="39"/>
        <v>4.8344601965270888E-4</v>
      </c>
      <c r="G962" s="115"/>
    </row>
    <row r="963" spans="1:7" x14ac:dyDescent="0.15">
      <c r="A963" s="25" t="s">
        <v>246</v>
      </c>
      <c r="B963" s="25" t="s">
        <v>247</v>
      </c>
      <c r="C963" s="21">
        <v>3.4765329999999999</v>
      </c>
      <c r="D963" s="22">
        <v>2.3200280000000002</v>
      </c>
      <c r="E963" s="23">
        <f t="shared" si="40"/>
        <v>0.49848751825408977</v>
      </c>
      <c r="F963" s="24">
        <f t="shared" si="39"/>
        <v>1.2405895907512782E-4</v>
      </c>
      <c r="G963" s="115"/>
    </row>
    <row r="964" spans="1:7" x14ac:dyDescent="0.15">
      <c r="A964" s="25" t="s">
        <v>238</v>
      </c>
      <c r="B964" s="25" t="s">
        <v>960</v>
      </c>
      <c r="C964" s="21">
        <v>31.60763</v>
      </c>
      <c r="D964" s="22">
        <v>17.105779999999999</v>
      </c>
      <c r="E964" s="23">
        <f t="shared" si="40"/>
        <v>0.84777484569543171</v>
      </c>
      <c r="F964" s="24">
        <f t="shared" si="39"/>
        <v>1.1279080844714497E-3</v>
      </c>
      <c r="G964" s="115"/>
    </row>
    <row r="965" spans="1:7" x14ac:dyDescent="0.15">
      <c r="A965" s="25" t="s">
        <v>303</v>
      </c>
      <c r="B965" s="25" t="s">
        <v>239</v>
      </c>
      <c r="C965" s="21">
        <v>0.51154860000000002</v>
      </c>
      <c r="D965" s="22">
        <v>0.38389870000000004</v>
      </c>
      <c r="E965" s="23">
        <f t="shared" si="40"/>
        <v>0.33250933123764148</v>
      </c>
      <c r="F965" s="24">
        <f t="shared" si="39"/>
        <v>1.8254446838945279E-5</v>
      </c>
      <c r="G965" s="115"/>
    </row>
    <row r="966" spans="1:7" x14ac:dyDescent="0.15">
      <c r="A966" s="25" t="s">
        <v>961</v>
      </c>
      <c r="B966" s="25" t="s">
        <v>962</v>
      </c>
      <c r="C966" s="21">
        <v>2.4329200000000002</v>
      </c>
      <c r="D966" s="22">
        <v>1.616924</v>
      </c>
      <c r="E966" s="23">
        <f t="shared" si="40"/>
        <v>0.50465946451410226</v>
      </c>
      <c r="F966" s="24">
        <f t="shared" si="39"/>
        <v>8.681796568968568E-5</v>
      </c>
      <c r="G966" s="115"/>
    </row>
    <row r="967" spans="1:7" x14ac:dyDescent="0.15">
      <c r="A967" s="25" t="s">
        <v>87</v>
      </c>
      <c r="B967" s="25" t="s">
        <v>88</v>
      </c>
      <c r="C967" s="21">
        <v>4.7686269999999996E-2</v>
      </c>
      <c r="D967" s="22">
        <v>2.8648000000000002E-3</v>
      </c>
      <c r="E967" s="23">
        <f t="shared" si="40"/>
        <v>15.645584333984917</v>
      </c>
      <c r="F967" s="24">
        <f t="shared" si="39"/>
        <v>1.7016691682131295E-6</v>
      </c>
      <c r="G967" s="115"/>
    </row>
    <row r="968" spans="1:7" x14ac:dyDescent="0.15">
      <c r="A968" s="25" t="s">
        <v>304</v>
      </c>
      <c r="B968" s="25" t="s">
        <v>965</v>
      </c>
      <c r="C968" s="21">
        <v>2.4698660000000001</v>
      </c>
      <c r="D968" s="22">
        <v>0.32241619999999999</v>
      </c>
      <c r="E968" s="23">
        <f t="shared" si="40"/>
        <v>6.6604897644721337</v>
      </c>
      <c r="F968" s="24">
        <f t="shared" si="39"/>
        <v>8.8136371786216245E-5</v>
      </c>
      <c r="G968" s="115"/>
    </row>
    <row r="969" spans="1:7" x14ac:dyDescent="0.15">
      <c r="A969" s="25" t="s">
        <v>305</v>
      </c>
      <c r="B969" s="25" t="s">
        <v>966</v>
      </c>
      <c r="C969" s="21">
        <v>0.13077639999999999</v>
      </c>
      <c r="D969" s="22">
        <v>0.1403394</v>
      </c>
      <c r="E969" s="23">
        <f t="shared" si="40"/>
        <v>-6.8141947307741257E-2</v>
      </c>
      <c r="F969" s="24">
        <f t="shared" si="39"/>
        <v>4.6667136643295332E-6</v>
      </c>
      <c r="G969" s="115"/>
    </row>
    <row r="970" spans="1:7" x14ac:dyDescent="0.15">
      <c r="A970" s="25" t="s">
        <v>306</v>
      </c>
      <c r="B970" s="25" t="s">
        <v>967</v>
      </c>
      <c r="C970" s="21">
        <v>1.6320049999999999</v>
      </c>
      <c r="D970" s="22">
        <v>1.5071699999999999</v>
      </c>
      <c r="E970" s="23">
        <f t="shared" si="40"/>
        <v>8.2827418273983655E-2</v>
      </c>
      <c r="F970" s="24">
        <f t="shared" si="39"/>
        <v>5.8237572174751106E-5</v>
      </c>
      <c r="G970" s="115"/>
    </row>
    <row r="971" spans="1:7" x14ac:dyDescent="0.15">
      <c r="A971" s="25" t="s">
        <v>307</v>
      </c>
      <c r="B971" s="25" t="s">
        <v>968</v>
      </c>
      <c r="C971" s="21">
        <v>0.14478970000000002</v>
      </c>
      <c r="D971" s="22">
        <v>3.5292120000000003E-2</v>
      </c>
      <c r="E971" s="23">
        <f t="shared" si="40"/>
        <v>3.102607040891848</v>
      </c>
      <c r="F971" s="24">
        <f t="shared" si="39"/>
        <v>5.1667737561530524E-6</v>
      </c>
      <c r="G971" s="115"/>
    </row>
    <row r="972" spans="1:7" x14ac:dyDescent="0.15">
      <c r="A972" s="25" t="s">
        <v>308</v>
      </c>
      <c r="B972" s="25" t="s">
        <v>969</v>
      </c>
      <c r="C972" s="21">
        <v>3.2417000000000001E-2</v>
      </c>
      <c r="D972" s="22">
        <v>0.120674</v>
      </c>
      <c r="E972" s="23">
        <f t="shared" si="40"/>
        <v>-0.73136715448232426</v>
      </c>
      <c r="F972" s="24">
        <f t="shared" si="39"/>
        <v>1.1567901919350166E-6</v>
      </c>
      <c r="G972" s="115"/>
    </row>
    <row r="973" spans="1:7" x14ac:dyDescent="0.15">
      <c r="A973" s="25" t="s">
        <v>309</v>
      </c>
      <c r="B973" s="25" t="s">
        <v>970</v>
      </c>
      <c r="C973" s="21">
        <v>0.51187249999999995</v>
      </c>
      <c r="D973" s="22">
        <v>0.65878459999999994</v>
      </c>
      <c r="E973" s="23">
        <f t="shared" si="40"/>
        <v>-0.22300475754897731</v>
      </c>
      <c r="F973" s="24">
        <f t="shared" si="39"/>
        <v>1.8266005106001689E-5</v>
      </c>
      <c r="G973" s="115"/>
    </row>
    <row r="974" spans="1:7" x14ac:dyDescent="0.15">
      <c r="A974" s="25" t="s">
        <v>310</v>
      </c>
      <c r="B974" s="25" t="s">
        <v>971</v>
      </c>
      <c r="C974" s="21">
        <v>0.32070349999999997</v>
      </c>
      <c r="D974" s="22">
        <v>0.38336680000000001</v>
      </c>
      <c r="E974" s="23">
        <f t="shared" si="40"/>
        <v>-0.16345520791054424</v>
      </c>
      <c r="F974" s="24">
        <f t="shared" si="39"/>
        <v>1.1444200984644833E-5</v>
      </c>
      <c r="G974" s="115"/>
    </row>
    <row r="975" spans="1:7" x14ac:dyDescent="0.15">
      <c r="A975" s="25" t="s">
        <v>311</v>
      </c>
      <c r="B975" s="25" t="s">
        <v>972</v>
      </c>
      <c r="C975" s="21">
        <v>9.1352829999999996E-2</v>
      </c>
      <c r="D975" s="22">
        <v>0.2126391</v>
      </c>
      <c r="E975" s="23">
        <f t="shared" si="40"/>
        <v>-0.57038554997646251</v>
      </c>
      <c r="F975" s="24">
        <f t="shared" si="39"/>
        <v>3.2598962812569621E-6</v>
      </c>
      <c r="G975" s="115"/>
    </row>
    <row r="976" spans="1:7" x14ac:dyDescent="0.15">
      <c r="A976" s="25" t="s">
        <v>312</v>
      </c>
      <c r="B976" s="25" t="s">
        <v>973</v>
      </c>
      <c r="C976" s="21">
        <v>0.55291690000000004</v>
      </c>
      <c r="D976" s="22">
        <v>3.3863249999999998</v>
      </c>
      <c r="E976" s="23">
        <f t="shared" si="40"/>
        <v>-0.83672066325588945</v>
      </c>
      <c r="F976" s="24">
        <f t="shared" si="39"/>
        <v>1.9730661284977463E-5</v>
      </c>
      <c r="G976" s="115"/>
    </row>
    <row r="977" spans="1:7" x14ac:dyDescent="0.15">
      <c r="A977" s="61" t="s">
        <v>313</v>
      </c>
      <c r="B977" s="25" t="s">
        <v>974</v>
      </c>
      <c r="C977" s="21">
        <v>0.2910085</v>
      </c>
      <c r="D977" s="22">
        <v>0.28367779999999998</v>
      </c>
      <c r="E977" s="23">
        <f t="shared" si="40"/>
        <v>2.5841641467890808E-2</v>
      </c>
      <c r="F977" s="24">
        <f t="shared" si="39"/>
        <v>1.0384544484983844E-5</v>
      </c>
      <c r="G977" s="115"/>
    </row>
    <row r="978" spans="1:7" x14ac:dyDescent="0.15">
      <c r="A978" s="25" t="s">
        <v>975</v>
      </c>
      <c r="B978" s="61" t="s">
        <v>976</v>
      </c>
      <c r="C978" s="21">
        <v>1.0859970000000001</v>
      </c>
      <c r="D978" s="22">
        <v>1.6063500000000001E-2</v>
      </c>
      <c r="E978" s="23">
        <f t="shared" si="40"/>
        <v>66.606499206275103</v>
      </c>
      <c r="F978" s="24">
        <f t="shared" si="39"/>
        <v>3.875345275845551E-5</v>
      </c>
      <c r="G978" s="115"/>
    </row>
    <row r="979" spans="1:7" x14ac:dyDescent="0.15">
      <c r="A979" s="25" t="s">
        <v>314</v>
      </c>
      <c r="B979" s="61" t="s">
        <v>977</v>
      </c>
      <c r="C979" s="21">
        <v>0.29506670000000002</v>
      </c>
      <c r="D979" s="22">
        <v>0.1206067</v>
      </c>
      <c r="E979" s="23">
        <f t="shared" si="40"/>
        <v>1.4465199694544335</v>
      </c>
      <c r="F979" s="24">
        <f t="shared" si="39"/>
        <v>1.0529360043391801E-5</v>
      </c>
      <c r="G979" s="115"/>
    </row>
    <row r="980" spans="1:7" x14ac:dyDescent="0.15">
      <c r="A980" s="25" t="s">
        <v>978</v>
      </c>
      <c r="B980" s="61" t="s">
        <v>979</v>
      </c>
      <c r="C980" s="21">
        <v>1.6370950000000002E-2</v>
      </c>
      <c r="D980" s="22">
        <v>0</v>
      </c>
      <c r="E980" s="23" t="str">
        <f t="shared" si="40"/>
        <v/>
      </c>
      <c r="F980" s="24">
        <f t="shared" si="39"/>
        <v>5.8419207183448689E-7</v>
      </c>
      <c r="G980" s="115"/>
    </row>
    <row r="981" spans="1:7" x14ac:dyDescent="0.15">
      <c r="A981" s="25" t="s">
        <v>315</v>
      </c>
      <c r="B981" s="61" t="s">
        <v>980</v>
      </c>
      <c r="C981" s="21">
        <v>3.5596940000000001E-2</v>
      </c>
      <c r="D981" s="22">
        <v>8.393573E-2</v>
      </c>
      <c r="E981" s="23">
        <f t="shared" si="40"/>
        <v>-0.5759024196251108</v>
      </c>
      <c r="F981" s="24">
        <f t="shared" si="39"/>
        <v>1.2702653254434178E-6</v>
      </c>
      <c r="G981" s="115"/>
    </row>
    <row r="982" spans="1:7" x14ac:dyDescent="0.15">
      <c r="A982" s="25" t="s">
        <v>1201</v>
      </c>
      <c r="B982" s="25" t="s">
        <v>1202</v>
      </c>
      <c r="C982" s="21">
        <v>0.35604370000000002</v>
      </c>
      <c r="D982" s="22">
        <v>0.1920191</v>
      </c>
      <c r="E982" s="23">
        <f t="shared" si="40"/>
        <v>0.8542098155860538</v>
      </c>
      <c r="F982" s="24">
        <f t="shared" si="39"/>
        <v>1.2705304625975676E-5</v>
      </c>
      <c r="G982" s="115"/>
    </row>
    <row r="983" spans="1:7" x14ac:dyDescent="0.15">
      <c r="A983" s="25" t="s">
        <v>1199</v>
      </c>
      <c r="B983" s="25" t="s">
        <v>1200</v>
      </c>
      <c r="C983" s="21">
        <v>3.2046E-4</v>
      </c>
      <c r="D983" s="22">
        <v>0</v>
      </c>
      <c r="E983" s="23" t="str">
        <f t="shared" si="40"/>
        <v/>
      </c>
      <c r="F983" s="24">
        <f t="shared" si="39"/>
        <v>1.1435511765662938E-8</v>
      </c>
      <c r="G983" s="115"/>
    </row>
    <row r="984" spans="1:7" x14ac:dyDescent="0.15">
      <c r="A984" s="25" t="s">
        <v>347</v>
      </c>
      <c r="B984" s="25" t="s">
        <v>1227</v>
      </c>
      <c r="C984" s="21">
        <v>0</v>
      </c>
      <c r="D984" s="22">
        <v>5.8832500000000003E-2</v>
      </c>
      <c r="E984" s="23">
        <f t="shared" si="40"/>
        <v>-1</v>
      </c>
      <c r="F984" s="24">
        <f t="shared" si="39"/>
        <v>0</v>
      </c>
      <c r="G984" s="115"/>
    </row>
    <row r="985" spans="1:7" x14ac:dyDescent="0.15">
      <c r="A985" s="25" t="s">
        <v>348</v>
      </c>
      <c r="B985" s="25" t="s">
        <v>1238</v>
      </c>
      <c r="C985" s="21">
        <v>1.1150999999999999E-2</v>
      </c>
      <c r="D985" s="22">
        <v>1.49934E-2</v>
      </c>
      <c r="E985" s="23">
        <f t="shared" si="40"/>
        <v>-0.25627276001440635</v>
      </c>
      <c r="F985" s="24">
        <f t="shared" si="39"/>
        <v>3.9791983929010609E-7</v>
      </c>
      <c r="G985" s="115"/>
    </row>
    <row r="986" spans="1:7" x14ac:dyDescent="0.15">
      <c r="A986" s="25" t="s">
        <v>981</v>
      </c>
      <c r="B986" s="61" t="s">
        <v>982</v>
      </c>
      <c r="C986" s="21">
        <v>0.53336899999999998</v>
      </c>
      <c r="D986" s="22">
        <v>2.1099999999999999E-3</v>
      </c>
      <c r="E986" s="23">
        <f t="shared" si="40"/>
        <v>251.78151658767774</v>
      </c>
      <c r="F986" s="24">
        <f t="shared" si="39"/>
        <v>1.903310077682043E-5</v>
      </c>
      <c r="G986" s="115"/>
    </row>
    <row r="987" spans="1:7" x14ac:dyDescent="0.15">
      <c r="A987" s="25" t="s">
        <v>316</v>
      </c>
      <c r="B987" s="61" t="s">
        <v>983</v>
      </c>
      <c r="C987" s="21">
        <v>3.7966190000000004E-2</v>
      </c>
      <c r="D987" s="22">
        <v>1.9501630000000002E-2</v>
      </c>
      <c r="E987" s="23">
        <f t="shared" si="40"/>
        <v>0.94682136826511409</v>
      </c>
      <c r="F987" s="24">
        <f t="shared" si="39"/>
        <v>1.3548112477138944E-6</v>
      </c>
      <c r="G987" s="115"/>
    </row>
    <row r="988" spans="1:7" x14ac:dyDescent="0.15">
      <c r="A988" s="25" t="s">
        <v>1289</v>
      </c>
      <c r="B988" s="61" t="s">
        <v>245</v>
      </c>
      <c r="C988" s="21">
        <v>4.3212619999999999</v>
      </c>
      <c r="D988" s="22">
        <v>1.622641</v>
      </c>
      <c r="E988" s="23">
        <f t="shared" si="40"/>
        <v>1.6631041616722366</v>
      </c>
      <c r="F988" s="24">
        <f t="shared" si="39"/>
        <v>1.5420284105196327E-4</v>
      </c>
      <c r="G988" s="115"/>
    </row>
    <row r="989" spans="1:7" x14ac:dyDescent="0.15">
      <c r="A989" s="25" t="s">
        <v>984</v>
      </c>
      <c r="B989" s="61" t="s">
        <v>985</v>
      </c>
      <c r="C989" s="21">
        <v>0.14350960000000001</v>
      </c>
      <c r="D989" s="22">
        <v>0.64557490000000006</v>
      </c>
      <c r="E989" s="23">
        <f t="shared" si="40"/>
        <v>-0.77770263373002879</v>
      </c>
      <c r="F989" s="24">
        <f t="shared" si="39"/>
        <v>5.1210938004293266E-6</v>
      </c>
      <c r="G989" s="115"/>
    </row>
    <row r="990" spans="1:7" x14ac:dyDescent="0.15">
      <c r="A990" s="25" t="s">
        <v>986</v>
      </c>
      <c r="B990" s="25" t="s">
        <v>987</v>
      </c>
      <c r="C990" s="21">
        <v>4.4265559999999995E-2</v>
      </c>
      <c r="D990" s="22">
        <v>0.21682470000000001</v>
      </c>
      <c r="E990" s="23">
        <f t="shared" si="40"/>
        <v>-0.79584632193656901</v>
      </c>
      <c r="F990" s="24">
        <f t="shared" si="39"/>
        <v>1.5796022348925251E-6</v>
      </c>
      <c r="G990" s="115"/>
    </row>
    <row r="991" spans="1:7" x14ac:dyDescent="0.15">
      <c r="A991" s="25" t="s">
        <v>1573</v>
      </c>
      <c r="B991" s="25" t="s">
        <v>1574</v>
      </c>
      <c r="C991" s="21">
        <v>6.2269030000000001</v>
      </c>
      <c r="D991" s="22">
        <v>7.141133</v>
      </c>
      <c r="E991" s="23">
        <f t="shared" si="40"/>
        <v>-0.128023102216413</v>
      </c>
      <c r="F991" s="24">
        <f t="shared" si="39"/>
        <v>2.2220502565106984E-4</v>
      </c>
      <c r="G991" s="115"/>
    </row>
    <row r="992" spans="1:7" x14ac:dyDescent="0.15">
      <c r="A992" s="25" t="s">
        <v>988</v>
      </c>
      <c r="B992" s="61" t="s">
        <v>989</v>
      </c>
      <c r="C992" s="21">
        <v>17.699629999999999</v>
      </c>
      <c r="D992" s="22">
        <v>13.386939999999999</v>
      </c>
      <c r="E992" s="23">
        <f t="shared" si="40"/>
        <v>0.32215651971249581</v>
      </c>
      <c r="F992" s="24">
        <f t="shared" si="39"/>
        <v>6.3160558919328675E-4</v>
      </c>
      <c r="G992" s="115"/>
    </row>
    <row r="993" spans="1:7" x14ac:dyDescent="0.15">
      <c r="A993" s="25" t="s">
        <v>990</v>
      </c>
      <c r="B993" s="25" t="s">
        <v>991</v>
      </c>
      <c r="C993" s="21">
        <v>5.5255700000000001</v>
      </c>
      <c r="D993" s="22">
        <v>7.4450700000000003</v>
      </c>
      <c r="E993" s="23">
        <f t="shared" ref="E993:E1016" si="41">IF(ISERROR(C993/D993-1),"",((C993/D993-1)))</f>
        <v>-0.25782161886993682</v>
      </c>
      <c r="F993" s="24">
        <f t="shared" ref="F993:F1056" si="42">C993/$C$1750</f>
        <v>1.9717818369529476E-4</v>
      </c>
      <c r="G993" s="115"/>
    </row>
    <row r="994" spans="1:7" x14ac:dyDescent="0.15">
      <c r="A994" s="25" t="s">
        <v>992</v>
      </c>
      <c r="B994" s="25" t="s">
        <v>993</v>
      </c>
      <c r="C994" s="21">
        <v>4.1433730000000004</v>
      </c>
      <c r="D994" s="22">
        <v>1.0518719999999999</v>
      </c>
      <c r="E994" s="23">
        <f t="shared" si="41"/>
        <v>2.9390467661464519</v>
      </c>
      <c r="F994" s="24">
        <f t="shared" si="42"/>
        <v>1.4785492944838715E-4</v>
      </c>
      <c r="G994" s="115"/>
    </row>
    <row r="995" spans="1:7" x14ac:dyDescent="0.15">
      <c r="A995" s="25" t="s">
        <v>994</v>
      </c>
      <c r="B995" s="25" t="s">
        <v>995</v>
      </c>
      <c r="C995" s="21">
        <v>8.5636489999999998</v>
      </c>
      <c r="D995" s="22">
        <v>6.9523820000000001</v>
      </c>
      <c r="E995" s="23">
        <f t="shared" si="41"/>
        <v>0.23175754726941067</v>
      </c>
      <c r="F995" s="24">
        <f t="shared" si="42"/>
        <v>3.0559105316266505E-4</v>
      </c>
      <c r="G995" s="115"/>
    </row>
    <row r="996" spans="1:7" x14ac:dyDescent="0.15">
      <c r="A996" s="25" t="s">
        <v>996</v>
      </c>
      <c r="B996" s="25" t="s">
        <v>997</v>
      </c>
      <c r="C996" s="21">
        <v>12.470929999999999</v>
      </c>
      <c r="D996" s="22">
        <v>6.0275860000000003</v>
      </c>
      <c r="E996" s="23">
        <f t="shared" si="41"/>
        <v>1.06897587193281</v>
      </c>
      <c r="F996" s="24">
        <f t="shared" si="42"/>
        <v>4.4502111572039841E-4</v>
      </c>
      <c r="G996" s="115"/>
    </row>
    <row r="997" spans="1:7" x14ac:dyDescent="0.15">
      <c r="A997" s="25" t="s">
        <v>1050</v>
      </c>
      <c r="B997" s="25" t="s">
        <v>1051</v>
      </c>
      <c r="C997" s="21">
        <v>4.3533750000000003E-2</v>
      </c>
      <c r="D997" s="22">
        <v>2.6238599999999997E-2</v>
      </c>
      <c r="E997" s="23">
        <f t="shared" si="41"/>
        <v>0.65914911618760175</v>
      </c>
      <c r="F997" s="24">
        <f t="shared" si="42"/>
        <v>1.5534878310192501E-6</v>
      </c>
      <c r="G997" s="115"/>
    </row>
    <row r="998" spans="1:7" x14ac:dyDescent="0.15">
      <c r="A998" s="25" t="s">
        <v>1052</v>
      </c>
      <c r="B998" s="25" t="s">
        <v>1053</v>
      </c>
      <c r="C998" s="21">
        <v>0.16210720000000001</v>
      </c>
      <c r="D998" s="22">
        <v>0.89765830000000002</v>
      </c>
      <c r="E998" s="23">
        <f t="shared" si="41"/>
        <v>-0.81941101641905389</v>
      </c>
      <c r="F998" s="24">
        <f t="shared" si="42"/>
        <v>5.784743159516554E-6</v>
      </c>
      <c r="G998" s="115"/>
    </row>
    <row r="999" spans="1:7" x14ac:dyDescent="0.15">
      <c r="A999" s="25" t="s">
        <v>1054</v>
      </c>
      <c r="B999" s="25" t="s">
        <v>1055</v>
      </c>
      <c r="C999" s="21">
        <v>4.5223389999999997</v>
      </c>
      <c r="D999" s="22">
        <v>3.0087510000000002</v>
      </c>
      <c r="E999" s="23">
        <f t="shared" si="41"/>
        <v>0.50306190176588195</v>
      </c>
      <c r="F999" s="24">
        <f t="shared" si="42"/>
        <v>1.6137820895842337E-4</v>
      </c>
      <c r="G999" s="115"/>
    </row>
    <row r="1000" spans="1:7" x14ac:dyDescent="0.15">
      <c r="A1000" s="25" t="s">
        <v>1056</v>
      </c>
      <c r="B1000" s="25" t="s">
        <v>1057</v>
      </c>
      <c r="C1000" s="21">
        <v>6.0865840000000002</v>
      </c>
      <c r="D1000" s="22">
        <v>7.1470960000000003</v>
      </c>
      <c r="E1000" s="23">
        <f t="shared" si="41"/>
        <v>-0.14838362322263476</v>
      </c>
      <c r="F1000" s="24">
        <f t="shared" si="42"/>
        <v>2.1719778738281154E-4</v>
      </c>
      <c r="G1000" s="115"/>
    </row>
    <row r="1001" spans="1:7" x14ac:dyDescent="0.15">
      <c r="A1001" s="25" t="s">
        <v>1058</v>
      </c>
      <c r="B1001" s="25" t="s">
        <v>1059</v>
      </c>
      <c r="C1001" s="21">
        <v>5.6822280000000003</v>
      </c>
      <c r="D1001" s="22">
        <v>4.7169179999999997</v>
      </c>
      <c r="E1001" s="23">
        <f t="shared" si="41"/>
        <v>0.20464845901497553</v>
      </c>
      <c r="F1001" s="24">
        <f t="shared" si="42"/>
        <v>2.0276847390994003E-4</v>
      </c>
      <c r="G1001" s="115"/>
    </row>
    <row r="1002" spans="1:7" x14ac:dyDescent="0.15">
      <c r="A1002" s="25" t="s">
        <v>1571</v>
      </c>
      <c r="B1002" s="25" t="s">
        <v>1572</v>
      </c>
      <c r="C1002" s="21">
        <v>7.1927669999999999</v>
      </c>
      <c r="D1002" s="22">
        <v>8.1682179999999995</v>
      </c>
      <c r="E1002" s="23">
        <f t="shared" si="41"/>
        <v>-0.11942029461015846</v>
      </c>
      <c r="F1002" s="24">
        <f t="shared" si="42"/>
        <v>2.5667157104216471E-4</v>
      </c>
      <c r="G1002" s="115"/>
    </row>
    <row r="1003" spans="1:7" x14ac:dyDescent="0.15">
      <c r="A1003" s="25" t="s">
        <v>1290</v>
      </c>
      <c r="B1003" s="25" t="s">
        <v>1033</v>
      </c>
      <c r="C1003" s="21">
        <v>3.3408E-4</v>
      </c>
      <c r="D1003" s="22">
        <v>0.11021</v>
      </c>
      <c r="E1003" s="23">
        <f t="shared" si="41"/>
        <v>-0.99696869612557848</v>
      </c>
      <c r="F1003" s="24">
        <f t="shared" si="42"/>
        <v>1.1921537073808506E-8</v>
      </c>
      <c r="G1003" s="115"/>
    </row>
    <row r="1004" spans="1:7" x14ac:dyDescent="0.15">
      <c r="A1004" s="25" t="s">
        <v>1060</v>
      </c>
      <c r="B1004" s="25" t="s">
        <v>1061</v>
      </c>
      <c r="C1004" s="21">
        <v>5.4465430000000001</v>
      </c>
      <c r="D1004" s="22">
        <v>1.6406689999999999</v>
      </c>
      <c r="E1004" s="23">
        <f t="shared" si="41"/>
        <v>2.3197086066720347</v>
      </c>
      <c r="F1004" s="24">
        <f t="shared" si="42"/>
        <v>1.943581306830466E-4</v>
      </c>
      <c r="G1004" s="115"/>
    </row>
    <row r="1005" spans="1:7" x14ac:dyDescent="0.15">
      <c r="A1005" s="25" t="s">
        <v>1062</v>
      </c>
      <c r="B1005" s="25" t="s">
        <v>1063</v>
      </c>
      <c r="C1005" s="21">
        <v>8.1580650000000006</v>
      </c>
      <c r="D1005" s="22">
        <v>3.6978529999999998</v>
      </c>
      <c r="E1005" s="23">
        <f t="shared" si="41"/>
        <v>1.2061626030023369</v>
      </c>
      <c r="F1005" s="24">
        <f t="shared" si="42"/>
        <v>2.9111791890576986E-4</v>
      </c>
      <c r="G1005" s="115"/>
    </row>
    <row r="1006" spans="1:7" x14ac:dyDescent="0.15">
      <c r="A1006" s="25" t="s">
        <v>1064</v>
      </c>
      <c r="B1006" s="25" t="s">
        <v>1065</v>
      </c>
      <c r="C1006" s="21">
        <v>17.960629999999998</v>
      </c>
      <c r="D1006" s="22">
        <v>12.616720000000001</v>
      </c>
      <c r="E1006" s="23">
        <f t="shared" si="41"/>
        <v>0.42355778680988387</v>
      </c>
      <c r="F1006" s="24">
        <f t="shared" si="42"/>
        <v>6.4091929003219964E-4</v>
      </c>
      <c r="G1006" s="115"/>
    </row>
    <row r="1007" spans="1:7" x14ac:dyDescent="0.15">
      <c r="A1007" s="25" t="s">
        <v>1066</v>
      </c>
      <c r="B1007" s="25" t="s">
        <v>1067</v>
      </c>
      <c r="C1007" s="21">
        <v>4.1639160000000004</v>
      </c>
      <c r="D1007" s="22">
        <v>7.2220389999999997</v>
      </c>
      <c r="E1007" s="23">
        <f t="shared" si="41"/>
        <v>-0.42344315781180353</v>
      </c>
      <c r="F1007" s="24">
        <f t="shared" si="42"/>
        <v>1.4858799977916795E-4</v>
      </c>
      <c r="G1007" s="115"/>
    </row>
    <row r="1008" spans="1:7" x14ac:dyDescent="0.15">
      <c r="A1008" s="25" t="s">
        <v>543</v>
      </c>
      <c r="B1008" s="25" t="s">
        <v>738</v>
      </c>
      <c r="C1008" s="21">
        <v>1.9187110000000001</v>
      </c>
      <c r="D1008" s="22">
        <v>8.074586</v>
      </c>
      <c r="E1008" s="23">
        <f t="shared" si="41"/>
        <v>-0.7623765478502551</v>
      </c>
      <c r="F1008" s="24">
        <f t="shared" si="42"/>
        <v>6.846858333460307E-5</v>
      </c>
      <c r="G1008" s="115"/>
    </row>
    <row r="1009" spans="1:7" x14ac:dyDescent="0.15">
      <c r="A1009" s="25" t="s">
        <v>1068</v>
      </c>
      <c r="B1009" s="25" t="s">
        <v>1069</v>
      </c>
      <c r="C1009" s="21">
        <v>9.6274639999999998</v>
      </c>
      <c r="D1009" s="22">
        <v>8.4896469999999997</v>
      </c>
      <c r="E1009" s="23">
        <f t="shared" si="41"/>
        <v>0.13402406484038742</v>
      </c>
      <c r="F1009" s="24">
        <f t="shared" si="42"/>
        <v>3.4355294840384559E-4</v>
      </c>
      <c r="G1009" s="115"/>
    </row>
    <row r="1010" spans="1:7" x14ac:dyDescent="0.15">
      <c r="A1010" s="25" t="s">
        <v>1079</v>
      </c>
      <c r="B1010" s="25" t="s">
        <v>1080</v>
      </c>
      <c r="C1010" s="21">
        <v>1.0212209999999999</v>
      </c>
      <c r="D1010" s="22">
        <v>3.0143070000000001</v>
      </c>
      <c r="E1010" s="23">
        <f t="shared" si="41"/>
        <v>-0.66120869573006336</v>
      </c>
      <c r="F1010" s="24">
        <f t="shared" si="42"/>
        <v>3.6441942085883011E-5</v>
      </c>
      <c r="G1010" s="115"/>
    </row>
    <row r="1011" spans="1:7" x14ac:dyDescent="0.15">
      <c r="A1011" s="25" t="s">
        <v>1081</v>
      </c>
      <c r="B1011" s="25" t="s">
        <v>1082</v>
      </c>
      <c r="C1011" s="21">
        <v>0.14427139999999999</v>
      </c>
      <c r="D1011" s="22">
        <v>8.9030230000000002E-2</v>
      </c>
      <c r="E1011" s="23">
        <f t="shared" si="41"/>
        <v>0.62047655049301786</v>
      </c>
      <c r="F1011" s="24">
        <f t="shared" si="42"/>
        <v>5.1482783877821375E-6</v>
      </c>
      <c r="G1011" s="115"/>
    </row>
    <row r="1012" spans="1:7" x14ac:dyDescent="0.15">
      <c r="A1012" s="25" t="s">
        <v>1083</v>
      </c>
      <c r="B1012" s="25" t="s">
        <v>1084</v>
      </c>
      <c r="C1012" s="21">
        <v>0.1132891</v>
      </c>
      <c r="D1012" s="22">
        <v>0.50253020000000004</v>
      </c>
      <c r="E1012" s="23">
        <f t="shared" si="41"/>
        <v>-0.77456260340174587</v>
      </c>
      <c r="F1012" s="24">
        <f t="shared" si="42"/>
        <v>4.0426850027191071E-6</v>
      </c>
      <c r="G1012" s="115"/>
    </row>
    <row r="1013" spans="1:7" x14ac:dyDescent="0.15">
      <c r="A1013" s="25" t="s">
        <v>1085</v>
      </c>
      <c r="B1013" s="25" t="s">
        <v>1086</v>
      </c>
      <c r="C1013" s="21">
        <v>5.6408060000000004</v>
      </c>
      <c r="D1013" s="22">
        <v>5.8497370000000002</v>
      </c>
      <c r="E1013" s="23">
        <f t="shared" si="41"/>
        <v>-3.5716306562158184E-2</v>
      </c>
      <c r="F1013" s="24">
        <f t="shared" si="42"/>
        <v>2.0129034319672374E-4</v>
      </c>
      <c r="G1013" s="115"/>
    </row>
    <row r="1014" spans="1:7" x14ac:dyDescent="0.15">
      <c r="A1014" s="25" t="s">
        <v>1089</v>
      </c>
      <c r="B1014" s="25" t="s">
        <v>1090</v>
      </c>
      <c r="C1014" s="21">
        <v>141.34229999999999</v>
      </c>
      <c r="D1014" s="22">
        <v>77.703550000000007</v>
      </c>
      <c r="E1014" s="23">
        <f t="shared" si="41"/>
        <v>0.8189941128815863</v>
      </c>
      <c r="F1014" s="24">
        <f t="shared" si="42"/>
        <v>5.043754398788805E-3</v>
      </c>
      <c r="G1014" s="115"/>
    </row>
    <row r="1015" spans="1:7" x14ac:dyDescent="0.15">
      <c r="A1015" s="25" t="s">
        <v>1093</v>
      </c>
      <c r="B1015" s="25" t="s">
        <v>1094</v>
      </c>
      <c r="C1015" s="21">
        <v>8.921951</v>
      </c>
      <c r="D1015" s="22">
        <v>2.2468750000000002</v>
      </c>
      <c r="E1015" s="23">
        <f t="shared" si="41"/>
        <v>2.9708265924895687</v>
      </c>
      <c r="F1015" s="24">
        <f t="shared" si="42"/>
        <v>3.1837694449593772E-4</v>
      </c>
      <c r="G1015" s="115"/>
    </row>
    <row r="1016" spans="1:7" x14ac:dyDescent="0.15">
      <c r="A1016" s="25" t="s">
        <v>602</v>
      </c>
      <c r="B1016" s="25" t="s">
        <v>127</v>
      </c>
      <c r="C1016" s="21">
        <v>0.14167060000000001</v>
      </c>
      <c r="D1016" s="22">
        <v>7.2060509999999994E-2</v>
      </c>
      <c r="E1016" s="23">
        <f t="shared" si="41"/>
        <v>0.96599496728513334</v>
      </c>
      <c r="F1016" s="24">
        <f t="shared" si="42"/>
        <v>5.0554696784264113E-6</v>
      </c>
      <c r="G1016" s="115"/>
    </row>
    <row r="1017" spans="1:7" x14ac:dyDescent="0.15">
      <c r="A1017" s="25" t="s">
        <v>1816</v>
      </c>
      <c r="B1017" s="25" t="s">
        <v>284</v>
      </c>
      <c r="C1017" s="21">
        <v>0</v>
      </c>
      <c r="D1017" s="22"/>
      <c r="E1017" s="23"/>
      <c r="F1017" s="24">
        <f t="shared" si="42"/>
        <v>0</v>
      </c>
      <c r="G1017" s="115"/>
    </row>
    <row r="1018" spans="1:7" x14ac:dyDescent="0.15">
      <c r="A1018" s="25" t="s">
        <v>594</v>
      </c>
      <c r="B1018" s="25" t="s">
        <v>286</v>
      </c>
      <c r="C1018" s="21">
        <v>0</v>
      </c>
      <c r="D1018" s="22"/>
      <c r="E1018" s="23"/>
      <c r="F1018" s="24">
        <f t="shared" si="42"/>
        <v>0</v>
      </c>
      <c r="G1018" s="115"/>
    </row>
    <row r="1019" spans="1:7" x14ac:dyDescent="0.15">
      <c r="A1019" s="25" t="s">
        <v>1097</v>
      </c>
      <c r="B1019" s="25" t="s">
        <v>1098</v>
      </c>
      <c r="C1019" s="21">
        <v>2.6969729999999998</v>
      </c>
      <c r="D1019" s="22">
        <v>0.85645979999999999</v>
      </c>
      <c r="E1019" s="23">
        <f>IF(ISERROR(C1019/D1019-1),"",((C1019/D1019-1)))</f>
        <v>2.14897792050485</v>
      </c>
      <c r="F1019" s="24">
        <f t="shared" si="42"/>
        <v>9.6240611849139564E-5</v>
      </c>
      <c r="G1019" s="115"/>
    </row>
    <row r="1020" spans="1:7" x14ac:dyDescent="0.15">
      <c r="A1020" s="25" t="s">
        <v>1818</v>
      </c>
      <c r="B1020" s="25" t="s">
        <v>129</v>
      </c>
      <c r="C1020" s="21">
        <v>0</v>
      </c>
      <c r="D1020" s="22"/>
      <c r="E1020" s="23"/>
      <c r="F1020" s="24">
        <f t="shared" si="42"/>
        <v>0</v>
      </c>
      <c r="G1020" s="115"/>
    </row>
    <row r="1021" spans="1:7" x14ac:dyDescent="0.15">
      <c r="A1021" s="25" t="s">
        <v>1817</v>
      </c>
      <c r="B1021" s="25" t="s">
        <v>287</v>
      </c>
      <c r="C1021" s="21">
        <v>0</v>
      </c>
      <c r="D1021" s="22"/>
      <c r="E1021" s="23"/>
      <c r="F1021" s="24">
        <f t="shared" si="42"/>
        <v>0</v>
      </c>
      <c r="G1021" s="115"/>
    </row>
    <row r="1022" spans="1:7" x14ac:dyDescent="0.15">
      <c r="A1022" s="25" t="s">
        <v>1099</v>
      </c>
      <c r="B1022" s="25" t="s">
        <v>1100</v>
      </c>
      <c r="C1022" s="21">
        <v>0.1238765</v>
      </c>
      <c r="D1022" s="22">
        <v>3.6057239999999997E-2</v>
      </c>
      <c r="E1022" s="23">
        <f>IF(ISERROR(C1022/D1022-1),"",((C1022/D1022-1)))</f>
        <v>2.4355513622229545</v>
      </c>
      <c r="F1022" s="24">
        <f t="shared" si="42"/>
        <v>4.4204929577455686E-6</v>
      </c>
      <c r="G1022" s="115"/>
    </row>
    <row r="1023" spans="1:7" x14ac:dyDescent="0.15">
      <c r="A1023" s="25" t="s">
        <v>1105</v>
      </c>
      <c r="B1023" s="25" t="s">
        <v>1106</v>
      </c>
      <c r="C1023" s="21">
        <v>2.3639650000000002E-2</v>
      </c>
      <c r="D1023" s="22">
        <v>3.5099459999999999E-2</v>
      </c>
      <c r="E1023" s="23">
        <f>IF(ISERROR(C1023/D1023-1),"",((C1023/D1023-1)))</f>
        <v>-0.32649533639548867</v>
      </c>
      <c r="F1023" s="24">
        <f t="shared" si="42"/>
        <v>8.4357328749657946E-7</v>
      </c>
      <c r="G1023" s="115"/>
    </row>
    <row r="1024" spans="1:7" x14ac:dyDescent="0.15">
      <c r="A1024" s="25" t="s">
        <v>626</v>
      </c>
      <c r="B1024" s="25" t="s">
        <v>144</v>
      </c>
      <c r="C1024" s="21">
        <v>0.49806490000000003</v>
      </c>
      <c r="D1024" s="22">
        <v>0.68866490000000002</v>
      </c>
      <c r="E1024" s="23">
        <f>IF(ISERROR(C1024/D1024-1),"",((C1024/D1024-1)))</f>
        <v>-0.27676740893865792</v>
      </c>
      <c r="F1024" s="24">
        <f t="shared" si="42"/>
        <v>1.7773285352348918E-5</v>
      </c>
      <c r="G1024" s="115"/>
    </row>
    <row r="1025" spans="1:7" x14ac:dyDescent="0.15">
      <c r="A1025" s="25" t="s">
        <v>627</v>
      </c>
      <c r="B1025" s="25" t="s">
        <v>145</v>
      </c>
      <c r="C1025" s="21">
        <v>3.3807779999999998</v>
      </c>
      <c r="D1025" s="22">
        <v>0.13038939999999999</v>
      </c>
      <c r="E1025" s="23">
        <f>IF(ISERROR(C1025/D1025-1),"",((C1025/D1025-1)))</f>
        <v>24.928319326571025</v>
      </c>
      <c r="F1025" s="24">
        <f t="shared" si="42"/>
        <v>1.206419727769282E-4</v>
      </c>
      <c r="G1025" s="115"/>
    </row>
    <row r="1026" spans="1:7" x14ac:dyDescent="0.15">
      <c r="A1026" s="25" t="s">
        <v>628</v>
      </c>
      <c r="B1026" s="25" t="s">
        <v>146</v>
      </c>
      <c r="C1026" s="21">
        <v>3.0684529999999999</v>
      </c>
      <c r="D1026" s="22">
        <v>3.328387E-2</v>
      </c>
      <c r="E1026" s="23">
        <f>IF(ISERROR(C1026/D1026-1),"",((C1026/D1026-1)))</f>
        <v>91.190391321682242</v>
      </c>
      <c r="F1026" s="24">
        <f t="shared" si="42"/>
        <v>1.0949675586308349E-4</v>
      </c>
      <c r="G1026" s="115"/>
    </row>
    <row r="1027" spans="1:7" x14ac:dyDescent="0.15">
      <c r="A1027" s="25" t="s">
        <v>633</v>
      </c>
      <c r="B1027" s="25" t="s">
        <v>275</v>
      </c>
      <c r="C1027" s="21">
        <v>0</v>
      </c>
      <c r="D1027" s="22"/>
      <c r="E1027" s="23"/>
      <c r="F1027" s="24">
        <f t="shared" si="42"/>
        <v>0</v>
      </c>
      <c r="G1027" s="115"/>
    </row>
    <row r="1028" spans="1:7" x14ac:dyDescent="0.15">
      <c r="A1028" s="25" t="s">
        <v>1815</v>
      </c>
      <c r="B1028" s="25" t="s">
        <v>271</v>
      </c>
      <c r="C1028" s="21">
        <v>0</v>
      </c>
      <c r="D1028" s="22"/>
      <c r="E1028" s="23"/>
      <c r="F1028" s="24">
        <f t="shared" si="42"/>
        <v>0</v>
      </c>
      <c r="G1028" s="115"/>
    </row>
    <row r="1029" spans="1:7" x14ac:dyDescent="0.15">
      <c r="A1029" s="25" t="s">
        <v>426</v>
      </c>
      <c r="B1029" s="25" t="s">
        <v>1318</v>
      </c>
      <c r="C1029" s="21">
        <v>7.505655E-2</v>
      </c>
      <c r="D1029" s="22">
        <v>0.10087710000000001</v>
      </c>
      <c r="E1029" s="23">
        <f t="shared" ref="E1029:E1042" si="43">IF(ISERROR(C1029/D1029-1),"",((C1029/D1029-1)))</f>
        <v>-0.2559604707113905</v>
      </c>
      <c r="F1029" s="24">
        <f t="shared" si="42"/>
        <v>2.6783687842946653E-6</v>
      </c>
      <c r="G1029" s="115"/>
    </row>
    <row r="1030" spans="1:7" x14ac:dyDescent="0.15">
      <c r="A1030" s="25" t="s">
        <v>427</v>
      </c>
      <c r="B1030" s="25" t="s">
        <v>1320</v>
      </c>
      <c r="C1030" s="21">
        <v>0.83662990000000004</v>
      </c>
      <c r="D1030" s="22">
        <v>0.58379880000000006</v>
      </c>
      <c r="E1030" s="23">
        <f t="shared" si="43"/>
        <v>0.43307917042652355</v>
      </c>
      <c r="F1030" s="24">
        <f t="shared" si="42"/>
        <v>2.9854868204941045E-5</v>
      </c>
      <c r="G1030" s="115"/>
    </row>
    <row r="1031" spans="1:7" x14ac:dyDescent="0.15">
      <c r="A1031" s="25" t="s">
        <v>428</v>
      </c>
      <c r="B1031" s="25" t="s">
        <v>1322</v>
      </c>
      <c r="C1031" s="21">
        <v>0.17953040000000001</v>
      </c>
      <c r="D1031" s="22">
        <v>0.20504620000000001</v>
      </c>
      <c r="E1031" s="23">
        <f t="shared" si="43"/>
        <v>-0.12443927271024779</v>
      </c>
      <c r="F1031" s="24">
        <f t="shared" si="42"/>
        <v>6.4064844332964287E-6</v>
      </c>
      <c r="G1031" s="115"/>
    </row>
    <row r="1032" spans="1:7" x14ac:dyDescent="0.15">
      <c r="A1032" s="25" t="s">
        <v>429</v>
      </c>
      <c r="B1032" s="25" t="s">
        <v>1324</v>
      </c>
      <c r="C1032" s="21">
        <v>0.25171300000000002</v>
      </c>
      <c r="D1032" s="22">
        <v>7.4239999999999994E-4</v>
      </c>
      <c r="E1032" s="23">
        <f t="shared" si="43"/>
        <v>338.05307112068971</v>
      </c>
      <c r="F1032" s="24">
        <f t="shared" si="42"/>
        <v>8.9822972385642992E-6</v>
      </c>
      <c r="G1032" s="115"/>
    </row>
    <row r="1033" spans="1:7" x14ac:dyDescent="0.15">
      <c r="A1033" s="25" t="s">
        <v>689</v>
      </c>
      <c r="B1033" s="25" t="s">
        <v>1235</v>
      </c>
      <c r="C1033" s="21">
        <v>4.1080000000000001E-4</v>
      </c>
      <c r="D1033" s="22">
        <v>4.1374999999999997E-3</v>
      </c>
      <c r="E1033" s="23">
        <f t="shared" si="43"/>
        <v>-0.90071299093655588</v>
      </c>
      <c r="F1033" s="24">
        <f t="shared" si="42"/>
        <v>1.4659265534963286E-8</v>
      </c>
      <c r="G1033" s="115"/>
    </row>
    <row r="1034" spans="1:7" x14ac:dyDescent="0.15">
      <c r="A1034" s="25" t="s">
        <v>447</v>
      </c>
      <c r="B1034" s="25" t="s">
        <v>1326</v>
      </c>
      <c r="C1034" s="21">
        <v>0.8174768</v>
      </c>
      <c r="D1034" s="22">
        <v>0.78129099999999996</v>
      </c>
      <c r="E1034" s="23">
        <f t="shared" si="43"/>
        <v>4.6315393368156155E-2</v>
      </c>
      <c r="F1034" s="24">
        <f t="shared" si="42"/>
        <v>2.9171396007478273E-5</v>
      </c>
      <c r="G1034" s="115"/>
    </row>
    <row r="1035" spans="1:7" x14ac:dyDescent="0.15">
      <c r="A1035" s="25" t="s">
        <v>448</v>
      </c>
      <c r="B1035" s="25" t="s">
        <v>1328</v>
      </c>
      <c r="C1035" s="21">
        <v>1.5648519999999999</v>
      </c>
      <c r="D1035" s="22">
        <v>1.5438019999999999</v>
      </c>
      <c r="E1035" s="23">
        <f t="shared" si="43"/>
        <v>1.3635168240486717E-2</v>
      </c>
      <c r="F1035" s="24">
        <f t="shared" si="42"/>
        <v>5.5841239023657173E-5</v>
      </c>
      <c r="G1035" s="115"/>
    </row>
    <row r="1036" spans="1:7" x14ac:dyDescent="0.15">
      <c r="A1036" s="25" t="s">
        <v>430</v>
      </c>
      <c r="B1036" s="25" t="s">
        <v>1330</v>
      </c>
      <c r="C1036" s="21">
        <v>1.39454E-2</v>
      </c>
      <c r="D1036" s="22">
        <v>2.8668799999999998E-2</v>
      </c>
      <c r="E1036" s="23">
        <f t="shared" si="43"/>
        <v>-0.51356875767384746</v>
      </c>
      <c r="F1036" s="24">
        <f t="shared" si="42"/>
        <v>4.9763710221829841E-7</v>
      </c>
      <c r="G1036" s="115"/>
    </row>
    <row r="1037" spans="1:7" x14ac:dyDescent="0.15">
      <c r="A1037" s="25" t="s">
        <v>433</v>
      </c>
      <c r="B1037" s="25" t="s">
        <v>1332</v>
      </c>
      <c r="C1037" s="21">
        <v>0.15487090000000001</v>
      </c>
      <c r="D1037" s="22">
        <v>7.9053820000000011E-2</v>
      </c>
      <c r="E1037" s="23">
        <f t="shared" si="43"/>
        <v>0.95905650100146933</v>
      </c>
      <c r="F1037" s="24">
        <f t="shared" si="42"/>
        <v>5.5265181274068779E-6</v>
      </c>
      <c r="G1037" s="115"/>
    </row>
    <row r="1038" spans="1:7" x14ac:dyDescent="0.15">
      <c r="A1038" s="25" t="s">
        <v>431</v>
      </c>
      <c r="B1038" s="25" t="s">
        <v>1334</v>
      </c>
      <c r="C1038" s="21">
        <v>0.3358294</v>
      </c>
      <c r="D1038" s="22">
        <v>3.6088300000000004E-2</v>
      </c>
      <c r="E1038" s="23">
        <f t="shared" si="43"/>
        <v>8.305769459908058</v>
      </c>
      <c r="F1038" s="24">
        <f t="shared" si="42"/>
        <v>1.1983963848703504E-5</v>
      </c>
      <c r="G1038" s="115"/>
    </row>
    <row r="1039" spans="1:7" x14ac:dyDescent="0.15">
      <c r="A1039" s="25" t="s">
        <v>432</v>
      </c>
      <c r="B1039" s="25" t="s">
        <v>1336</v>
      </c>
      <c r="C1039" s="21">
        <v>0.12673419999999999</v>
      </c>
      <c r="D1039" s="22">
        <v>7.9640200000000005E-3</v>
      </c>
      <c r="E1039" s="23">
        <f t="shared" si="43"/>
        <v>14.913345270353412</v>
      </c>
      <c r="F1039" s="24">
        <f t="shared" si="42"/>
        <v>4.5224690607622783E-6</v>
      </c>
      <c r="G1039" s="115"/>
    </row>
    <row r="1040" spans="1:7" x14ac:dyDescent="0.15">
      <c r="A1040" s="25" t="s">
        <v>1337</v>
      </c>
      <c r="B1040" s="25" t="s">
        <v>1338</v>
      </c>
      <c r="C1040" s="21">
        <v>3.3142699999999998E-3</v>
      </c>
      <c r="D1040" s="22">
        <v>0.15148239999999999</v>
      </c>
      <c r="E1040" s="23">
        <f t="shared" si="43"/>
        <v>-0.97812108865452352</v>
      </c>
      <c r="F1040" s="24">
        <f t="shared" si="42"/>
        <v>1.1826865624284997E-7</v>
      </c>
      <c r="G1040" s="115"/>
    </row>
    <row r="1041" spans="1:7" x14ac:dyDescent="0.15">
      <c r="A1041" s="25" t="s">
        <v>434</v>
      </c>
      <c r="B1041" s="25" t="s">
        <v>1339</v>
      </c>
      <c r="C1041" s="21">
        <v>5.0956010000000003E-2</v>
      </c>
      <c r="D1041" s="22">
        <v>0.15252540000000001</v>
      </c>
      <c r="E1041" s="23">
        <f t="shared" si="43"/>
        <v>-0.66591787335093033</v>
      </c>
      <c r="F1041" s="24">
        <f t="shared" si="42"/>
        <v>1.8183487857649576E-6</v>
      </c>
      <c r="G1041" s="115"/>
    </row>
    <row r="1042" spans="1:7" x14ac:dyDescent="0.15">
      <c r="A1042" s="25" t="s">
        <v>435</v>
      </c>
      <c r="B1042" s="25" t="s">
        <v>35</v>
      </c>
      <c r="C1042" s="21">
        <v>1.0178160000000001</v>
      </c>
      <c r="D1042" s="22">
        <v>0.51908200000000004</v>
      </c>
      <c r="E1042" s="23">
        <f t="shared" si="43"/>
        <v>0.96080002774128159</v>
      </c>
      <c r="F1042" s="24">
        <f t="shared" si="42"/>
        <v>3.632043575884662E-5</v>
      </c>
      <c r="G1042" s="115"/>
    </row>
    <row r="1043" spans="1:7" x14ac:dyDescent="0.15">
      <c r="A1043" s="25" t="s">
        <v>157</v>
      </c>
      <c r="B1043" s="25" t="s">
        <v>795</v>
      </c>
      <c r="C1043" s="21">
        <v>3.5841570000000003E-2</v>
      </c>
      <c r="D1043" s="22"/>
      <c r="E1043" s="23"/>
      <c r="F1043" s="24">
        <f t="shared" si="42"/>
        <v>1.2789948681109399E-6</v>
      </c>
      <c r="G1043" s="115"/>
    </row>
    <row r="1044" spans="1:7" x14ac:dyDescent="0.15">
      <c r="A1044" s="25" t="s">
        <v>158</v>
      </c>
      <c r="B1044" s="25" t="s">
        <v>793</v>
      </c>
      <c r="C1044" s="21">
        <v>5.0355499999999997E-2</v>
      </c>
      <c r="D1044" s="22"/>
      <c r="E1044" s="23"/>
      <c r="F1044" s="24">
        <f t="shared" si="42"/>
        <v>1.7969197800531736E-6</v>
      </c>
      <c r="G1044" s="115"/>
    </row>
    <row r="1045" spans="1:7" x14ac:dyDescent="0.15">
      <c r="A1045" s="25" t="s">
        <v>557</v>
      </c>
      <c r="B1045" s="25" t="s">
        <v>796</v>
      </c>
      <c r="C1045" s="21">
        <v>0.41903640000000003</v>
      </c>
      <c r="D1045" s="22"/>
      <c r="E1045" s="23"/>
      <c r="F1045" s="24">
        <f t="shared" si="42"/>
        <v>1.4953178813084444E-5</v>
      </c>
      <c r="G1045" s="115"/>
    </row>
    <row r="1046" spans="1:7" x14ac:dyDescent="0.15">
      <c r="A1046" s="25" t="s">
        <v>436</v>
      </c>
      <c r="B1046" s="25" t="s">
        <v>1147</v>
      </c>
      <c r="C1046" s="21">
        <v>103.872</v>
      </c>
      <c r="D1046" s="22">
        <v>39.811120000000003</v>
      </c>
      <c r="E1046" s="23">
        <f t="shared" ref="E1046:E1077" si="44">IF(ISERROR(C1046/D1046-1),"",((C1046/D1046-1)))</f>
        <v>1.6091202658955588</v>
      </c>
      <c r="F1046" s="24">
        <f t="shared" si="42"/>
        <v>3.70663882582207E-3</v>
      </c>
      <c r="G1046" s="115"/>
    </row>
    <row r="1047" spans="1:7" x14ac:dyDescent="0.15">
      <c r="A1047" s="25" t="s">
        <v>437</v>
      </c>
      <c r="B1047" s="25" t="s">
        <v>173</v>
      </c>
      <c r="C1047" s="21">
        <v>0.92863050000000003</v>
      </c>
      <c r="D1047" s="22">
        <v>1.8043899999999999</v>
      </c>
      <c r="E1047" s="23">
        <f t="shared" si="44"/>
        <v>-0.4853493424370563</v>
      </c>
      <c r="F1047" s="24">
        <f t="shared" si="42"/>
        <v>3.3137879949770504E-5</v>
      </c>
      <c r="G1047" s="115"/>
    </row>
    <row r="1048" spans="1:7" x14ac:dyDescent="0.15">
      <c r="A1048" s="25" t="s">
        <v>507</v>
      </c>
      <c r="B1048" s="25" t="s">
        <v>1155</v>
      </c>
      <c r="C1048" s="21">
        <v>2.4237410000000001</v>
      </c>
      <c r="D1048" s="22">
        <v>0.14222889999999999</v>
      </c>
      <c r="E1048" s="23">
        <f t="shared" si="44"/>
        <v>16.041128772000629</v>
      </c>
      <c r="F1048" s="24">
        <f t="shared" si="42"/>
        <v>8.6490416034511807E-5</v>
      </c>
      <c r="G1048" s="115"/>
    </row>
    <row r="1049" spans="1:7" x14ac:dyDescent="0.15">
      <c r="A1049" s="25" t="s">
        <v>820</v>
      </c>
      <c r="B1049" s="25" t="s">
        <v>1156</v>
      </c>
      <c r="C1049" s="21">
        <v>165.19059999999999</v>
      </c>
      <c r="D1049" s="22">
        <v>161.5103</v>
      </c>
      <c r="E1049" s="23">
        <f t="shared" si="44"/>
        <v>2.2786782019474927E-2</v>
      </c>
      <c r="F1049" s="24">
        <f t="shared" si="42"/>
        <v>5.8947732942548833E-3</v>
      </c>
      <c r="G1049" s="115"/>
    </row>
    <row r="1050" spans="1:7" x14ac:dyDescent="0.15">
      <c r="A1050" s="25" t="s">
        <v>438</v>
      </c>
      <c r="B1050" s="25" t="s">
        <v>174</v>
      </c>
      <c r="C1050" s="21">
        <v>1.1091439999999999</v>
      </c>
      <c r="D1050" s="22">
        <v>0.25969219999999998</v>
      </c>
      <c r="E1050" s="23">
        <f t="shared" si="44"/>
        <v>3.2709946621423365</v>
      </c>
      <c r="F1050" s="24">
        <f t="shared" si="42"/>
        <v>3.9579445989560165E-5</v>
      </c>
      <c r="G1050" s="115"/>
    </row>
    <row r="1051" spans="1:7" x14ac:dyDescent="0.15">
      <c r="A1051" s="25" t="s">
        <v>439</v>
      </c>
      <c r="B1051" s="25" t="s">
        <v>175</v>
      </c>
      <c r="C1051" s="21">
        <v>2.6727880000000002</v>
      </c>
      <c r="D1051" s="22">
        <v>1.377065</v>
      </c>
      <c r="E1051" s="23">
        <f t="shared" si="44"/>
        <v>0.94093089287724263</v>
      </c>
      <c r="F1051" s="24">
        <f t="shared" si="42"/>
        <v>9.5377577922744523E-5</v>
      </c>
      <c r="G1051" s="115"/>
    </row>
    <row r="1052" spans="1:7" x14ac:dyDescent="0.15">
      <c r="A1052" s="25" t="s">
        <v>442</v>
      </c>
      <c r="B1052" s="25" t="s">
        <v>176</v>
      </c>
      <c r="C1052" s="21">
        <v>18.792000000000002</v>
      </c>
      <c r="D1052" s="22">
        <v>6.4124850000000002</v>
      </c>
      <c r="E1052" s="23">
        <f t="shared" si="44"/>
        <v>1.9305331708378266</v>
      </c>
      <c r="F1052" s="24">
        <f t="shared" si="42"/>
        <v>6.7058646040172849E-4</v>
      </c>
      <c r="G1052" s="115"/>
    </row>
    <row r="1053" spans="1:7" x14ac:dyDescent="0.15">
      <c r="A1053" s="25" t="s">
        <v>440</v>
      </c>
      <c r="B1053" s="25" t="s">
        <v>177</v>
      </c>
      <c r="C1053" s="21">
        <v>6.4655370000000003</v>
      </c>
      <c r="D1053" s="22">
        <v>9.6561450000000004</v>
      </c>
      <c r="E1053" s="23">
        <f t="shared" si="44"/>
        <v>-0.3304225444004828</v>
      </c>
      <c r="F1053" s="24">
        <f t="shared" si="42"/>
        <v>2.3072060299203972E-4</v>
      </c>
      <c r="G1053" s="115"/>
    </row>
    <row r="1054" spans="1:7" x14ac:dyDescent="0.15">
      <c r="A1054" s="25" t="s">
        <v>509</v>
      </c>
      <c r="B1054" s="25" t="s">
        <v>1165</v>
      </c>
      <c r="C1054" s="21">
        <v>3.5444499999999997E-2</v>
      </c>
      <c r="D1054" s="22">
        <v>5.2108999999999992E-3</v>
      </c>
      <c r="E1054" s="23">
        <f t="shared" si="44"/>
        <v>5.801991978353068</v>
      </c>
      <c r="F1054" s="24">
        <f t="shared" si="42"/>
        <v>1.2648255531986517E-6</v>
      </c>
      <c r="G1054" s="115"/>
    </row>
    <row r="1055" spans="1:7" x14ac:dyDescent="0.15">
      <c r="A1055" s="25" t="s">
        <v>441</v>
      </c>
      <c r="B1055" s="25" t="s">
        <v>178</v>
      </c>
      <c r="C1055" s="21">
        <v>0.82497949999999998</v>
      </c>
      <c r="D1055" s="22">
        <v>1.1668559999999999</v>
      </c>
      <c r="E1055" s="23">
        <f t="shared" si="44"/>
        <v>-0.29298945199750437</v>
      </c>
      <c r="F1055" s="24">
        <f t="shared" si="42"/>
        <v>2.9439127437685598E-5</v>
      </c>
      <c r="G1055" s="115"/>
    </row>
    <row r="1056" spans="1:7" x14ac:dyDescent="0.15">
      <c r="A1056" s="25" t="s">
        <v>1172</v>
      </c>
      <c r="B1056" s="25" t="s">
        <v>1173</v>
      </c>
      <c r="C1056" s="21">
        <v>25.487169999999999</v>
      </c>
      <c r="D1056" s="22">
        <v>24.138960000000001</v>
      </c>
      <c r="E1056" s="23">
        <f t="shared" si="44"/>
        <v>5.5852033393319234E-2</v>
      </c>
      <c r="F1056" s="24">
        <f t="shared" si="42"/>
        <v>9.0950144295216698E-4</v>
      </c>
      <c r="G1056" s="115"/>
    </row>
    <row r="1057" spans="1:7" x14ac:dyDescent="0.15">
      <c r="A1057" s="25" t="s">
        <v>1176</v>
      </c>
      <c r="B1057" s="25" t="s">
        <v>1177</v>
      </c>
      <c r="C1057" s="21">
        <v>0.98529089999999997</v>
      </c>
      <c r="D1057" s="22">
        <v>0.69424190000000008</v>
      </c>
      <c r="E1057" s="23">
        <f t="shared" si="44"/>
        <v>0.41923283512562382</v>
      </c>
      <c r="F1057" s="24">
        <f t="shared" ref="F1057:F1120" si="45">C1057/$C$1750</f>
        <v>3.5159788053269125E-5</v>
      </c>
      <c r="G1057" s="115"/>
    </row>
    <row r="1058" spans="1:7" x14ac:dyDescent="0.15">
      <c r="A1058" s="25" t="s">
        <v>1180</v>
      </c>
      <c r="B1058" s="25" t="s">
        <v>1181</v>
      </c>
      <c r="C1058" s="21">
        <v>0.26644870000000004</v>
      </c>
      <c r="D1058" s="22">
        <v>7.4168000000000003E-3</v>
      </c>
      <c r="E1058" s="23">
        <f t="shared" si="44"/>
        <v>34.925021572645889</v>
      </c>
      <c r="F1058" s="24">
        <f t="shared" si="45"/>
        <v>9.508135941445405E-6</v>
      </c>
      <c r="G1058" s="115"/>
    </row>
    <row r="1059" spans="1:7" x14ac:dyDescent="0.15">
      <c r="A1059" s="25" t="s">
        <v>1184</v>
      </c>
      <c r="B1059" s="25" t="s">
        <v>1185</v>
      </c>
      <c r="C1059" s="21">
        <v>0.56795990000000007</v>
      </c>
      <c r="D1059" s="22">
        <v>0.1053813</v>
      </c>
      <c r="E1059" s="23">
        <f t="shared" si="44"/>
        <v>4.3895700660363852</v>
      </c>
      <c r="F1059" s="24">
        <f t="shared" si="45"/>
        <v>2.0267465889267758E-5</v>
      </c>
      <c r="G1059" s="115"/>
    </row>
    <row r="1060" spans="1:7" x14ac:dyDescent="0.15">
      <c r="A1060" s="25" t="s">
        <v>1188</v>
      </c>
      <c r="B1060" s="25" t="s">
        <v>1189</v>
      </c>
      <c r="C1060" s="21">
        <v>0.34605340000000001</v>
      </c>
      <c r="D1060" s="22">
        <v>0.40736140000000004</v>
      </c>
      <c r="E1060" s="23">
        <f t="shared" si="44"/>
        <v>-0.15050026831211805</v>
      </c>
      <c r="F1060" s="24">
        <f t="shared" si="45"/>
        <v>1.2348803991910575E-5</v>
      </c>
      <c r="G1060" s="115"/>
    </row>
    <row r="1061" spans="1:7" x14ac:dyDescent="0.15">
      <c r="A1061" s="25" t="s">
        <v>1192</v>
      </c>
      <c r="B1061" s="25" t="s">
        <v>1193</v>
      </c>
      <c r="C1061" s="21">
        <v>3.9502959999999997E-2</v>
      </c>
      <c r="D1061" s="22">
        <v>4.2926610000000004E-2</v>
      </c>
      <c r="E1061" s="23">
        <f t="shared" si="44"/>
        <v>-7.9755890344008207E-2</v>
      </c>
      <c r="F1061" s="24">
        <f t="shared" si="45"/>
        <v>1.4096503896227682E-6</v>
      </c>
      <c r="G1061" s="115"/>
    </row>
    <row r="1062" spans="1:7" x14ac:dyDescent="0.15">
      <c r="A1062" s="25" t="s">
        <v>1248</v>
      </c>
      <c r="B1062" s="25" t="s">
        <v>1249</v>
      </c>
      <c r="C1062" s="21">
        <v>0.55333259999999995</v>
      </c>
      <c r="D1062" s="22">
        <v>0.38496849999999999</v>
      </c>
      <c r="E1062" s="23">
        <f t="shared" si="44"/>
        <v>0.43734513343299497</v>
      </c>
      <c r="F1062" s="24">
        <f t="shared" si="45"/>
        <v>1.9745495405432387E-5</v>
      </c>
      <c r="G1062" s="115"/>
    </row>
    <row r="1063" spans="1:7" x14ac:dyDescent="0.15">
      <c r="A1063" s="25" t="s">
        <v>1349</v>
      </c>
      <c r="B1063" s="25" t="s">
        <v>1350</v>
      </c>
      <c r="C1063" s="21">
        <v>0.14181470000000002</v>
      </c>
      <c r="D1063" s="22">
        <v>0.36535309999999999</v>
      </c>
      <c r="E1063" s="23">
        <f t="shared" si="44"/>
        <v>-0.6118420782525178</v>
      </c>
      <c r="F1063" s="24">
        <f t="shared" si="45"/>
        <v>5.0606118404604624E-6</v>
      </c>
      <c r="G1063" s="115"/>
    </row>
    <row r="1064" spans="1:7" x14ac:dyDescent="0.15">
      <c r="A1064" s="25" t="s">
        <v>1353</v>
      </c>
      <c r="B1064" s="25" t="s">
        <v>1354</v>
      </c>
      <c r="C1064" s="21">
        <v>6.8339399999999993E-3</v>
      </c>
      <c r="D1064" s="22">
        <v>2.2270000000000002E-2</v>
      </c>
      <c r="E1064" s="23">
        <f t="shared" si="44"/>
        <v>-0.69313246519982041</v>
      </c>
      <c r="F1064" s="24">
        <f t="shared" si="45"/>
        <v>2.4386694525318154E-7</v>
      </c>
      <c r="G1064" s="115"/>
    </row>
    <row r="1065" spans="1:7" x14ac:dyDescent="0.15">
      <c r="A1065" s="25" t="s">
        <v>1357</v>
      </c>
      <c r="B1065" s="25" t="s">
        <v>1358</v>
      </c>
      <c r="C1065" s="21">
        <v>0.13145499999999999</v>
      </c>
      <c r="D1065" s="22">
        <v>2.587484E-2</v>
      </c>
      <c r="E1065" s="23">
        <f t="shared" si="44"/>
        <v>4.0804178885743827</v>
      </c>
      <c r="F1065" s="24">
        <f t="shared" si="45"/>
        <v>4.6909292865107075E-6</v>
      </c>
      <c r="G1065" s="115"/>
    </row>
    <row r="1066" spans="1:7" x14ac:dyDescent="0.15">
      <c r="A1066" s="25" t="s">
        <v>1361</v>
      </c>
      <c r="B1066" s="25" t="s">
        <v>1362</v>
      </c>
      <c r="C1066" s="21">
        <v>4.4483050000000003E-2</v>
      </c>
      <c r="D1066" s="22">
        <v>0.1910665</v>
      </c>
      <c r="E1066" s="23">
        <f t="shared" si="44"/>
        <v>-0.7671855087103181</v>
      </c>
      <c r="F1066" s="24">
        <f t="shared" si="45"/>
        <v>1.5873632954115108E-6</v>
      </c>
      <c r="G1066" s="115"/>
    </row>
    <row r="1067" spans="1:7" x14ac:dyDescent="0.15">
      <c r="A1067" s="25" t="s">
        <v>1365</v>
      </c>
      <c r="B1067" s="25" t="s">
        <v>1366</v>
      </c>
      <c r="C1067" s="21">
        <v>1.4195600000000001E-2</v>
      </c>
      <c r="D1067" s="22">
        <v>0.21886549999999999</v>
      </c>
      <c r="E1067" s="23">
        <f t="shared" si="44"/>
        <v>-0.93514007461203341</v>
      </c>
      <c r="F1067" s="24">
        <f t="shared" si="45"/>
        <v>5.0656540853973917E-7</v>
      </c>
      <c r="G1067" s="115"/>
    </row>
    <row r="1068" spans="1:7" x14ac:dyDescent="0.15">
      <c r="A1068" s="25" t="s">
        <v>1369</v>
      </c>
      <c r="B1068" s="25" t="s">
        <v>1370</v>
      </c>
      <c r="C1068" s="21">
        <v>1.188936E-2</v>
      </c>
      <c r="D1068" s="22">
        <v>0</v>
      </c>
      <c r="E1068" s="23" t="str">
        <f t="shared" si="44"/>
        <v/>
      </c>
      <c r="F1068" s="24">
        <f t="shared" si="45"/>
        <v>4.2426797780129279E-7</v>
      </c>
      <c r="G1068" s="115"/>
    </row>
    <row r="1069" spans="1:7" x14ac:dyDescent="0.15">
      <c r="A1069" s="25" t="s">
        <v>1373</v>
      </c>
      <c r="B1069" s="25" t="s">
        <v>1374</v>
      </c>
      <c r="C1069" s="21">
        <v>4.9947579999999998E-2</v>
      </c>
      <c r="D1069" s="22">
        <v>7.3425190000000001E-2</v>
      </c>
      <c r="E1069" s="23">
        <f t="shared" si="44"/>
        <v>-0.31974871294170304</v>
      </c>
      <c r="F1069" s="24">
        <f t="shared" si="45"/>
        <v>1.7823632863895361E-6</v>
      </c>
      <c r="G1069" s="115"/>
    </row>
    <row r="1070" spans="1:7" x14ac:dyDescent="0.15">
      <c r="A1070" s="25" t="s">
        <v>1377</v>
      </c>
      <c r="B1070" s="25" t="s">
        <v>1378</v>
      </c>
      <c r="C1070" s="21">
        <v>0</v>
      </c>
      <c r="D1070" s="22">
        <v>4.6675800000000003E-2</v>
      </c>
      <c r="E1070" s="23">
        <f t="shared" si="44"/>
        <v>-1</v>
      </c>
      <c r="F1070" s="24">
        <f t="shared" si="45"/>
        <v>0</v>
      </c>
      <c r="G1070" s="115"/>
    </row>
    <row r="1071" spans="1:7" x14ac:dyDescent="0.15">
      <c r="A1071" s="25" t="s">
        <v>1383</v>
      </c>
      <c r="B1071" s="25" t="s">
        <v>1384</v>
      </c>
      <c r="C1071" s="21">
        <v>8.3410999999999999E-4</v>
      </c>
      <c r="D1071" s="22">
        <v>0.14529629999999999</v>
      </c>
      <c r="E1071" s="23">
        <f t="shared" si="44"/>
        <v>-0.9942592481708068</v>
      </c>
      <c r="F1071" s="24">
        <f t="shared" si="45"/>
        <v>2.9764946385998603E-8</v>
      </c>
      <c r="G1071" s="115"/>
    </row>
    <row r="1072" spans="1:7" x14ac:dyDescent="0.15">
      <c r="A1072" s="25" t="s">
        <v>1387</v>
      </c>
      <c r="B1072" s="25" t="s">
        <v>1388</v>
      </c>
      <c r="C1072" s="21">
        <v>3.053633E-2</v>
      </c>
      <c r="D1072" s="22">
        <v>3.2607500000000002E-3</v>
      </c>
      <c r="E1072" s="23">
        <f t="shared" si="44"/>
        <v>8.3648179099900322</v>
      </c>
      <c r="F1072" s="24">
        <f t="shared" si="45"/>
        <v>1.0896790894188546E-6</v>
      </c>
      <c r="G1072" s="115"/>
    </row>
    <row r="1073" spans="1:7" x14ac:dyDescent="0.15">
      <c r="A1073" s="25" t="s">
        <v>318</v>
      </c>
      <c r="B1073" s="25" t="s">
        <v>1392</v>
      </c>
      <c r="C1073" s="21">
        <v>0</v>
      </c>
      <c r="D1073" s="22">
        <v>0.11978999999999999</v>
      </c>
      <c r="E1073" s="23">
        <f t="shared" si="44"/>
        <v>-1</v>
      </c>
      <c r="F1073" s="24">
        <f t="shared" si="45"/>
        <v>0</v>
      </c>
      <c r="G1073" s="115"/>
    </row>
    <row r="1074" spans="1:7" x14ac:dyDescent="0.15">
      <c r="A1074" s="25" t="s">
        <v>1395</v>
      </c>
      <c r="B1074" s="25" t="s">
        <v>1396</v>
      </c>
      <c r="C1074" s="21">
        <v>2.454E-4</v>
      </c>
      <c r="D1074" s="22">
        <v>1.5140000000000001E-5</v>
      </c>
      <c r="E1074" s="23">
        <f t="shared" si="44"/>
        <v>15.208718626155878</v>
      </c>
      <c r="F1074" s="24">
        <f t="shared" si="45"/>
        <v>8.7570198692307457E-9</v>
      </c>
      <c r="G1074" s="115"/>
    </row>
    <row r="1075" spans="1:7" x14ac:dyDescent="0.15">
      <c r="A1075" s="25" t="s">
        <v>1399</v>
      </c>
      <c r="B1075" s="25" t="s">
        <v>1400</v>
      </c>
      <c r="C1075" s="21">
        <v>0.19690189999999999</v>
      </c>
      <c r="D1075" s="22">
        <v>5.2935000000000005E-4</v>
      </c>
      <c r="E1075" s="23">
        <f t="shared" si="44"/>
        <v>370.96920751865491</v>
      </c>
      <c r="F1075" s="24">
        <f t="shared" si="45"/>
        <v>7.0263808092472908E-6</v>
      </c>
      <c r="G1075" s="115"/>
    </row>
    <row r="1076" spans="1:7" x14ac:dyDescent="0.15">
      <c r="A1076" s="25" t="s">
        <v>1405</v>
      </c>
      <c r="B1076" s="25" t="s">
        <v>1406</v>
      </c>
      <c r="C1076" s="21">
        <v>0.87130010000000002</v>
      </c>
      <c r="D1076" s="22">
        <v>0.19812150000000001</v>
      </c>
      <c r="E1076" s="23">
        <f t="shared" si="44"/>
        <v>3.3978069013206547</v>
      </c>
      <c r="F1076" s="24">
        <f t="shared" si="45"/>
        <v>3.1092063112317584E-5</v>
      </c>
      <c r="G1076" s="115"/>
    </row>
    <row r="1077" spans="1:7" x14ac:dyDescent="0.15">
      <c r="A1077" s="25" t="s">
        <v>505</v>
      </c>
      <c r="B1077" s="25" t="s">
        <v>1409</v>
      </c>
      <c r="C1077" s="21">
        <v>0.69934509999999994</v>
      </c>
      <c r="D1077" s="22">
        <v>2.3487589999999998</v>
      </c>
      <c r="E1077" s="23">
        <f t="shared" si="44"/>
        <v>-0.70224910261120876</v>
      </c>
      <c r="F1077" s="24">
        <f t="shared" si="45"/>
        <v>2.495590438528591E-5</v>
      </c>
      <c r="G1077" s="115"/>
    </row>
    <row r="1078" spans="1:7" x14ac:dyDescent="0.15">
      <c r="A1078" s="25" t="s">
        <v>506</v>
      </c>
      <c r="B1078" s="25" t="s">
        <v>1410</v>
      </c>
      <c r="C1078" s="21">
        <v>2.4823359999999999E-2</v>
      </c>
      <c r="D1078" s="22">
        <v>1.3660250000000001E-2</v>
      </c>
      <c r="E1078" s="23">
        <f t="shared" ref="E1078:E1109" si="46">IF(ISERROR(C1078/D1078-1),"",((C1078/D1078-1)))</f>
        <v>0.81719661060375892</v>
      </c>
      <c r="F1078" s="24">
        <f t="shared" si="45"/>
        <v>8.8581359715186521E-7</v>
      </c>
      <c r="G1078" s="115"/>
    </row>
    <row r="1079" spans="1:7" x14ac:dyDescent="0.15">
      <c r="A1079" s="25" t="s">
        <v>1407</v>
      </c>
      <c r="B1079" s="25" t="s">
        <v>1408</v>
      </c>
      <c r="C1079" s="21">
        <v>0.40735579999999999</v>
      </c>
      <c r="D1079" s="22">
        <v>0.4784929</v>
      </c>
      <c r="E1079" s="23">
        <f t="shared" si="46"/>
        <v>-0.14866908161019732</v>
      </c>
      <c r="F1079" s="24">
        <f t="shared" si="45"/>
        <v>1.4536360368567179E-5</v>
      </c>
      <c r="G1079" s="115"/>
    </row>
    <row r="1080" spans="1:7" x14ac:dyDescent="0.15">
      <c r="A1080" s="25" t="s">
        <v>508</v>
      </c>
      <c r="B1080" s="25" t="s">
        <v>1411</v>
      </c>
      <c r="C1080" s="21">
        <v>8.4257350000000009E-2</v>
      </c>
      <c r="D1080" s="22">
        <v>0.12529760000000001</v>
      </c>
      <c r="E1080" s="23">
        <f t="shared" si="46"/>
        <v>-0.32754218755985742</v>
      </c>
      <c r="F1080" s="24">
        <f t="shared" si="45"/>
        <v>3.0066963654389945E-6</v>
      </c>
      <c r="G1080" s="115"/>
    </row>
    <row r="1081" spans="1:7" x14ac:dyDescent="0.15">
      <c r="A1081" s="25" t="s">
        <v>1412</v>
      </c>
      <c r="B1081" s="25" t="s">
        <v>1413</v>
      </c>
      <c r="C1081" s="21">
        <v>7.1936979999999998E-2</v>
      </c>
      <c r="D1081" s="22">
        <v>6.8860530000000003E-2</v>
      </c>
      <c r="E1081" s="23">
        <f t="shared" si="46"/>
        <v>4.4676536762060959E-2</v>
      </c>
      <c r="F1081" s="24">
        <f t="shared" si="45"/>
        <v>2.5670479347695792E-6</v>
      </c>
      <c r="G1081" s="115"/>
    </row>
    <row r="1082" spans="1:7" x14ac:dyDescent="0.15">
      <c r="A1082" s="25" t="s">
        <v>1346</v>
      </c>
      <c r="B1082" s="25" t="s">
        <v>1415</v>
      </c>
      <c r="C1082" s="21">
        <v>0</v>
      </c>
      <c r="D1082" s="22">
        <v>0.91693569999999991</v>
      </c>
      <c r="E1082" s="23">
        <f t="shared" si="46"/>
        <v>-1</v>
      </c>
      <c r="F1082" s="24">
        <f t="shared" si="45"/>
        <v>0</v>
      </c>
      <c r="G1082" s="115"/>
    </row>
    <row r="1083" spans="1:7" x14ac:dyDescent="0.15">
      <c r="A1083" s="25" t="s">
        <v>1428</v>
      </c>
      <c r="B1083" s="25" t="s">
        <v>1429</v>
      </c>
      <c r="C1083" s="21">
        <v>1.769277</v>
      </c>
      <c r="D1083" s="22">
        <v>0.49575829999999999</v>
      </c>
      <c r="E1083" s="23">
        <f t="shared" si="46"/>
        <v>2.5688298108170859</v>
      </c>
      <c r="F1083" s="24">
        <f t="shared" si="45"/>
        <v>6.3136079230533687E-5</v>
      </c>
      <c r="G1083" s="115"/>
    </row>
    <row r="1084" spans="1:7" x14ac:dyDescent="0.15">
      <c r="A1084" s="25" t="s">
        <v>18</v>
      </c>
      <c r="B1084" s="25" t="s">
        <v>19</v>
      </c>
      <c r="C1084" s="21">
        <v>6.3782810000000003</v>
      </c>
      <c r="D1084" s="22">
        <v>1.2652000000000001</v>
      </c>
      <c r="E1084" s="23">
        <f t="shared" si="46"/>
        <v>4.0413223205817257</v>
      </c>
      <c r="F1084" s="24">
        <f t="shared" si="45"/>
        <v>2.2760690076828422E-4</v>
      </c>
      <c r="G1084" s="115"/>
    </row>
    <row r="1085" spans="1:7" x14ac:dyDescent="0.15">
      <c r="A1085" s="25" t="s">
        <v>1650</v>
      </c>
      <c r="B1085" s="25" t="s">
        <v>182</v>
      </c>
      <c r="C1085" s="21">
        <v>0.78664690000000004</v>
      </c>
      <c r="D1085" s="22">
        <v>0.6655297</v>
      </c>
      <c r="E1085" s="23">
        <f t="shared" si="46"/>
        <v>0.18198616831074554</v>
      </c>
      <c r="F1085" s="24">
        <f t="shared" si="45"/>
        <v>2.8071240967272909E-5</v>
      </c>
      <c r="G1085" s="115"/>
    </row>
    <row r="1086" spans="1:7" x14ac:dyDescent="0.15">
      <c r="A1086" s="25" t="s">
        <v>1651</v>
      </c>
      <c r="B1086" s="25" t="s">
        <v>183</v>
      </c>
      <c r="C1086" s="21">
        <v>0.87841659999999999</v>
      </c>
      <c r="D1086" s="22">
        <v>0.8234785</v>
      </c>
      <c r="E1086" s="23">
        <f t="shared" si="46"/>
        <v>6.6714674396477935E-2</v>
      </c>
      <c r="F1086" s="24">
        <f t="shared" si="45"/>
        <v>3.1346013120057525E-5</v>
      </c>
      <c r="G1086" s="115"/>
    </row>
    <row r="1087" spans="1:7" x14ac:dyDescent="0.15">
      <c r="A1087" s="25" t="s">
        <v>1652</v>
      </c>
      <c r="B1087" s="25" t="s">
        <v>184</v>
      </c>
      <c r="C1087" s="21">
        <v>4.7620560000000003</v>
      </c>
      <c r="D1087" s="22">
        <v>10.17806</v>
      </c>
      <c r="E1087" s="23">
        <f t="shared" si="46"/>
        <v>-0.53212537556272999</v>
      </c>
      <c r="F1087" s="24">
        <f t="shared" si="45"/>
        <v>1.6993243280517316E-4</v>
      </c>
      <c r="G1087" s="115"/>
    </row>
    <row r="1088" spans="1:7" x14ac:dyDescent="0.15">
      <c r="A1088" s="25" t="s">
        <v>649</v>
      </c>
      <c r="B1088" s="25" t="s">
        <v>153</v>
      </c>
      <c r="C1088" s="21">
        <v>144.42310000000001</v>
      </c>
      <c r="D1088" s="22">
        <v>100.4682</v>
      </c>
      <c r="E1088" s="23">
        <f t="shared" si="46"/>
        <v>0.43750062208738694</v>
      </c>
      <c r="F1088" s="24">
        <f t="shared" si="45"/>
        <v>5.1536917533655212E-3</v>
      </c>
      <c r="G1088" s="115"/>
    </row>
    <row r="1089" spans="1:7" x14ac:dyDescent="0.15">
      <c r="A1089" s="25" t="s">
        <v>650</v>
      </c>
      <c r="B1089" s="25" t="s">
        <v>154</v>
      </c>
      <c r="C1089" s="21">
        <v>10.79363</v>
      </c>
      <c r="D1089" s="22">
        <v>13.996689999999999</v>
      </c>
      <c r="E1089" s="23">
        <f t="shared" si="46"/>
        <v>-0.2288441052848923</v>
      </c>
      <c r="F1089" s="24">
        <f t="shared" si="45"/>
        <v>3.8516720607630419E-4</v>
      </c>
      <c r="G1089" s="115"/>
    </row>
    <row r="1090" spans="1:7" x14ac:dyDescent="0.15">
      <c r="A1090" s="25" t="s">
        <v>651</v>
      </c>
      <c r="B1090" s="25" t="s">
        <v>155</v>
      </c>
      <c r="C1090" s="21">
        <v>6.0161350000000002</v>
      </c>
      <c r="D1090" s="22">
        <v>7.6286019999999999</v>
      </c>
      <c r="E1090" s="23">
        <f t="shared" si="46"/>
        <v>-0.21137123158345394</v>
      </c>
      <c r="F1090" s="24">
        <f t="shared" si="45"/>
        <v>2.1468383753453347E-4</v>
      </c>
      <c r="G1090" s="115"/>
    </row>
    <row r="1091" spans="1:7" x14ac:dyDescent="0.15">
      <c r="A1091" s="25" t="s">
        <v>652</v>
      </c>
      <c r="B1091" s="25" t="s">
        <v>156</v>
      </c>
      <c r="C1091" s="21">
        <v>6.0112860000000001</v>
      </c>
      <c r="D1091" s="22">
        <v>2.2174230000000001</v>
      </c>
      <c r="E1091" s="23">
        <f t="shared" si="46"/>
        <v>1.7109333672465739</v>
      </c>
      <c r="F1091" s="24">
        <f t="shared" si="45"/>
        <v>2.1451080253312392E-4</v>
      </c>
      <c r="G1091" s="115"/>
    </row>
    <row r="1092" spans="1:7" x14ac:dyDescent="0.15">
      <c r="A1092" s="25" t="s">
        <v>653</v>
      </c>
      <c r="B1092" s="25" t="s">
        <v>169</v>
      </c>
      <c r="C1092" s="21">
        <v>8.1875389999999992</v>
      </c>
      <c r="D1092" s="22">
        <v>10.58508</v>
      </c>
      <c r="E1092" s="23">
        <f t="shared" si="46"/>
        <v>-0.22650192535153257</v>
      </c>
      <c r="F1092" s="24">
        <f t="shared" si="45"/>
        <v>2.9216968909169365E-4</v>
      </c>
      <c r="G1092" s="115"/>
    </row>
    <row r="1093" spans="1:7" x14ac:dyDescent="0.15">
      <c r="A1093" s="25" t="s">
        <v>654</v>
      </c>
      <c r="B1093" s="25" t="s">
        <v>170</v>
      </c>
      <c r="C1093" s="21">
        <v>11.80147</v>
      </c>
      <c r="D1093" s="22">
        <v>7.9853120000000004</v>
      </c>
      <c r="E1093" s="23">
        <f t="shared" si="46"/>
        <v>0.47789716920265612</v>
      </c>
      <c r="F1093" s="24">
        <f t="shared" si="45"/>
        <v>4.2113165149197462E-4</v>
      </c>
      <c r="G1093" s="115"/>
    </row>
    <row r="1094" spans="1:7" x14ac:dyDescent="0.15">
      <c r="A1094" s="25" t="s">
        <v>179</v>
      </c>
      <c r="B1094" s="25" t="s">
        <v>180</v>
      </c>
      <c r="C1094" s="21">
        <v>21.928940000000001</v>
      </c>
      <c r="D1094" s="22">
        <v>18.292310000000001</v>
      </c>
      <c r="E1094" s="23">
        <f t="shared" si="46"/>
        <v>0.19880649300170394</v>
      </c>
      <c r="F1094" s="24">
        <f t="shared" si="45"/>
        <v>7.8252715277574928E-4</v>
      </c>
      <c r="G1094" s="115"/>
    </row>
    <row r="1095" spans="1:7" x14ac:dyDescent="0.15">
      <c r="A1095" s="25" t="s">
        <v>1434</v>
      </c>
      <c r="B1095" s="25" t="s">
        <v>181</v>
      </c>
      <c r="C1095" s="21">
        <v>20.31569</v>
      </c>
      <c r="D1095" s="22">
        <v>24.051960000000001</v>
      </c>
      <c r="E1095" s="23">
        <f t="shared" si="46"/>
        <v>-0.15534160209812431</v>
      </c>
      <c r="F1095" s="24">
        <f t="shared" si="45"/>
        <v>7.2495884672833073E-4</v>
      </c>
      <c r="G1095" s="115"/>
    </row>
    <row r="1096" spans="1:7" x14ac:dyDescent="0.15">
      <c r="A1096" s="25" t="s">
        <v>686</v>
      </c>
      <c r="B1096" s="25" t="s">
        <v>398</v>
      </c>
      <c r="C1096" s="21">
        <v>4.1347009999999997</v>
      </c>
      <c r="D1096" s="22">
        <v>2.9947370000000002</v>
      </c>
      <c r="E1096" s="23">
        <f t="shared" si="46"/>
        <v>0.38065579715347275</v>
      </c>
      <c r="F1096" s="24">
        <f t="shared" si="45"/>
        <v>1.475454719247279E-4</v>
      </c>
      <c r="G1096" s="115"/>
    </row>
    <row r="1097" spans="1:7" x14ac:dyDescent="0.15">
      <c r="A1097" s="25" t="s">
        <v>536</v>
      </c>
      <c r="B1097" s="25" t="s">
        <v>460</v>
      </c>
      <c r="C1097" s="21">
        <v>29.383469999999999</v>
      </c>
      <c r="D1097" s="22">
        <v>20.550660000000001</v>
      </c>
      <c r="E1097" s="23">
        <f t="shared" si="46"/>
        <v>0.42980663394752283</v>
      </c>
      <c r="F1097" s="24">
        <f t="shared" si="45"/>
        <v>1.0485396520657927E-3</v>
      </c>
      <c r="G1097" s="115"/>
    </row>
    <row r="1098" spans="1:7" x14ac:dyDescent="0.15">
      <c r="A1098" s="25" t="s">
        <v>450</v>
      </c>
      <c r="B1098" s="25" t="s">
        <v>451</v>
      </c>
      <c r="C1098" s="21">
        <v>1.274313</v>
      </c>
      <c r="D1098" s="22">
        <v>1.0977349999999999</v>
      </c>
      <c r="E1098" s="23">
        <f t="shared" si="46"/>
        <v>0.16085667305861628</v>
      </c>
      <c r="F1098" s="24">
        <f t="shared" si="45"/>
        <v>4.5473448494780109E-5</v>
      </c>
      <c r="G1098" s="115"/>
    </row>
    <row r="1099" spans="1:7" x14ac:dyDescent="0.15">
      <c r="A1099" s="25" t="s">
        <v>1442</v>
      </c>
      <c r="B1099" s="25" t="s">
        <v>452</v>
      </c>
      <c r="C1099" s="21">
        <v>1.859208</v>
      </c>
      <c r="D1099" s="22">
        <v>0.46690340000000002</v>
      </c>
      <c r="E1099" s="23">
        <f t="shared" si="46"/>
        <v>2.9819971325974493</v>
      </c>
      <c r="F1099" s="24">
        <f t="shared" si="45"/>
        <v>6.6345237966718639E-5</v>
      </c>
      <c r="G1099" s="115"/>
    </row>
    <row r="1100" spans="1:7" x14ac:dyDescent="0.15">
      <c r="A1100" s="25" t="s">
        <v>655</v>
      </c>
      <c r="B1100" s="25" t="s">
        <v>185</v>
      </c>
      <c r="C1100" s="21">
        <v>4.7164149999999996</v>
      </c>
      <c r="D1100" s="22">
        <v>1.694625</v>
      </c>
      <c r="E1100" s="23">
        <f t="shared" si="46"/>
        <v>1.7831614664011211</v>
      </c>
      <c r="F1100" s="24">
        <f t="shared" si="45"/>
        <v>1.6830374843739986E-4</v>
      </c>
      <c r="G1100" s="115"/>
    </row>
    <row r="1101" spans="1:7" x14ac:dyDescent="0.15">
      <c r="A1101" s="25" t="s">
        <v>1446</v>
      </c>
      <c r="B1101" s="25" t="s">
        <v>186</v>
      </c>
      <c r="C1101" s="21">
        <v>1.041361</v>
      </c>
      <c r="D1101" s="22">
        <v>0.16607260000000001</v>
      </c>
      <c r="E1101" s="23">
        <f t="shared" si="46"/>
        <v>5.2705166294740966</v>
      </c>
      <c r="F1101" s="24">
        <f t="shared" si="45"/>
        <v>3.7160631491613683E-5</v>
      </c>
      <c r="G1101" s="115"/>
    </row>
    <row r="1102" spans="1:7" x14ac:dyDescent="0.15">
      <c r="A1102" s="25" t="s">
        <v>1653</v>
      </c>
      <c r="B1102" s="25" t="s">
        <v>187</v>
      </c>
      <c r="C1102" s="21">
        <v>57.229849999999999</v>
      </c>
      <c r="D1102" s="22">
        <v>68.278670000000005</v>
      </c>
      <c r="E1102" s="23">
        <f t="shared" si="46"/>
        <v>-0.16181949648404115</v>
      </c>
      <c r="F1102" s="24">
        <f t="shared" si="45"/>
        <v>2.0422287431258973E-3</v>
      </c>
      <c r="G1102" s="115"/>
    </row>
    <row r="1103" spans="1:7" x14ac:dyDescent="0.15">
      <c r="A1103" s="25" t="s">
        <v>1453</v>
      </c>
      <c r="B1103" s="25" t="s">
        <v>188</v>
      </c>
      <c r="C1103" s="21">
        <v>0.53908100000000003</v>
      </c>
      <c r="D1103" s="22">
        <v>0.98799780000000004</v>
      </c>
      <c r="E1103" s="23">
        <f t="shared" si="46"/>
        <v>-0.45437024252483149</v>
      </c>
      <c r="F1103" s="24">
        <f t="shared" si="45"/>
        <v>1.9236931654950202E-5</v>
      </c>
      <c r="G1103" s="115"/>
    </row>
    <row r="1104" spans="1:7" x14ac:dyDescent="0.15">
      <c r="A1104" s="25" t="s">
        <v>1455</v>
      </c>
      <c r="B1104" s="25" t="s">
        <v>189</v>
      </c>
      <c r="C1104" s="21">
        <v>0.56415660000000001</v>
      </c>
      <c r="D1104" s="22">
        <v>5.817895E-2</v>
      </c>
      <c r="E1104" s="23">
        <f t="shared" si="46"/>
        <v>8.6969195903329304</v>
      </c>
      <c r="F1104" s="24">
        <f t="shared" si="45"/>
        <v>2.0131746355165697E-5</v>
      </c>
      <c r="G1104" s="115"/>
    </row>
    <row r="1105" spans="1:7" x14ac:dyDescent="0.15">
      <c r="A1105" s="25" t="s">
        <v>491</v>
      </c>
      <c r="B1105" s="25" t="s">
        <v>193</v>
      </c>
      <c r="C1105" s="21">
        <v>13.217169999999999</v>
      </c>
      <c r="D1105" s="22">
        <v>13.03776</v>
      </c>
      <c r="E1105" s="23">
        <f t="shared" si="46"/>
        <v>1.3760799401123958E-2</v>
      </c>
      <c r="F1105" s="24">
        <f t="shared" si="45"/>
        <v>4.7165044949062972E-4</v>
      </c>
      <c r="G1105" s="115"/>
    </row>
    <row r="1106" spans="1:7" x14ac:dyDescent="0.15">
      <c r="A1106" s="25" t="s">
        <v>1467</v>
      </c>
      <c r="B1106" s="25" t="s">
        <v>194</v>
      </c>
      <c r="C1106" s="21">
        <v>70.847499999999997</v>
      </c>
      <c r="D1106" s="22">
        <v>37.437579999999997</v>
      </c>
      <c r="E1106" s="23">
        <f t="shared" si="46"/>
        <v>0.89241665727325326</v>
      </c>
      <c r="F1106" s="24">
        <f t="shared" si="45"/>
        <v>2.5281701922792387E-3</v>
      </c>
      <c r="G1106" s="115"/>
    </row>
    <row r="1107" spans="1:7" x14ac:dyDescent="0.15">
      <c r="A1107" s="25" t="s">
        <v>656</v>
      </c>
      <c r="B1107" s="25" t="s">
        <v>198</v>
      </c>
      <c r="C1107" s="21">
        <v>3.3262670000000001</v>
      </c>
      <c r="D1107" s="22">
        <v>3.0472630000000001</v>
      </c>
      <c r="E1107" s="23">
        <f t="shared" si="46"/>
        <v>9.1558884152762587E-2</v>
      </c>
      <c r="F1107" s="24">
        <f t="shared" si="45"/>
        <v>1.1869676531934207E-4</v>
      </c>
      <c r="G1107" s="115"/>
    </row>
    <row r="1108" spans="1:7" x14ac:dyDescent="0.15">
      <c r="A1108" s="25" t="s">
        <v>1471</v>
      </c>
      <c r="B1108" s="25" t="s">
        <v>199</v>
      </c>
      <c r="C1108" s="21">
        <v>43.020330000000001</v>
      </c>
      <c r="D1108" s="22">
        <v>20.756450000000001</v>
      </c>
      <c r="E1108" s="23">
        <f t="shared" si="46"/>
        <v>1.0726246540232074</v>
      </c>
      <c r="F1108" s="24">
        <f t="shared" si="45"/>
        <v>1.5351666038747496E-3</v>
      </c>
      <c r="G1108" s="115"/>
    </row>
    <row r="1109" spans="1:7" x14ac:dyDescent="0.15">
      <c r="A1109" s="25" t="s">
        <v>1654</v>
      </c>
      <c r="B1109" s="25" t="s">
        <v>200</v>
      </c>
      <c r="C1109" s="21">
        <v>5.3646979999999997</v>
      </c>
      <c r="D1109" s="22">
        <v>1.346784</v>
      </c>
      <c r="E1109" s="23">
        <f t="shared" si="46"/>
        <v>2.9833395704136669</v>
      </c>
      <c r="F1109" s="24">
        <f t="shared" si="45"/>
        <v>1.914375182494802E-4</v>
      </c>
      <c r="G1109" s="115"/>
    </row>
    <row r="1110" spans="1:7" x14ac:dyDescent="0.15">
      <c r="A1110" s="25" t="s">
        <v>658</v>
      </c>
      <c r="B1110" s="25" t="s">
        <v>201</v>
      </c>
      <c r="C1110" s="21">
        <v>1.8552120000000001</v>
      </c>
      <c r="D1110" s="22">
        <v>2.5647929999999999</v>
      </c>
      <c r="E1110" s="23">
        <f t="shared" ref="E1110:E1141" si="47">IF(ISERROR(C1110/D1110-1),"",((C1110/D1110-1)))</f>
        <v>-0.27666209319816448</v>
      </c>
      <c r="F1110" s="24">
        <f t="shared" si="45"/>
        <v>6.6202641995253915E-5</v>
      </c>
      <c r="G1110" s="115"/>
    </row>
    <row r="1111" spans="1:7" x14ac:dyDescent="0.15">
      <c r="A1111" s="25" t="s">
        <v>1491</v>
      </c>
      <c r="B1111" s="25" t="s">
        <v>202</v>
      </c>
      <c r="C1111" s="21">
        <v>32.380229999999997</v>
      </c>
      <c r="D1111" s="22">
        <v>21.88748</v>
      </c>
      <c r="E1111" s="23">
        <f t="shared" si="47"/>
        <v>0.47939506969281065</v>
      </c>
      <c r="F1111" s="24">
        <f t="shared" si="45"/>
        <v>1.1554780663417337E-3</v>
      </c>
      <c r="G1111" s="115"/>
    </row>
    <row r="1112" spans="1:7" x14ac:dyDescent="0.15">
      <c r="A1112" s="25" t="s">
        <v>1493</v>
      </c>
      <c r="B1112" s="25" t="s">
        <v>203</v>
      </c>
      <c r="C1112" s="21">
        <v>5.3784349999999996</v>
      </c>
      <c r="D1112" s="22">
        <v>6.0392380000000001</v>
      </c>
      <c r="E1112" s="23">
        <f t="shared" si="47"/>
        <v>-0.1094182742922204</v>
      </c>
      <c r="F1112" s="24">
        <f t="shared" si="45"/>
        <v>1.9192771866489836E-4</v>
      </c>
      <c r="G1112" s="115"/>
    </row>
    <row r="1113" spans="1:7" x14ac:dyDescent="0.15">
      <c r="A1113" s="25" t="s">
        <v>1495</v>
      </c>
      <c r="B1113" s="25" t="s">
        <v>204</v>
      </c>
      <c r="C1113" s="21">
        <v>3.7386140000000001</v>
      </c>
      <c r="D1113" s="22">
        <v>3.342959</v>
      </c>
      <c r="E1113" s="23">
        <f t="shared" si="47"/>
        <v>0.11835472705468431</v>
      </c>
      <c r="F1113" s="24">
        <f t="shared" si="45"/>
        <v>1.334112350504655E-4</v>
      </c>
      <c r="G1113" s="115"/>
    </row>
    <row r="1114" spans="1:7" x14ac:dyDescent="0.15">
      <c r="A1114" s="25" t="s">
        <v>205</v>
      </c>
      <c r="B1114" s="25" t="s">
        <v>206</v>
      </c>
      <c r="C1114" s="21">
        <v>4.7421300000000004</v>
      </c>
      <c r="D1114" s="22">
        <v>3.597261</v>
      </c>
      <c r="E1114" s="23">
        <f t="shared" si="47"/>
        <v>0.31826131048039064</v>
      </c>
      <c r="F1114" s="24">
        <f t="shared" si="45"/>
        <v>1.6922137992043682E-4</v>
      </c>
      <c r="G1114" s="115"/>
    </row>
    <row r="1115" spans="1:7" x14ac:dyDescent="0.15">
      <c r="A1115" s="25" t="s">
        <v>1499</v>
      </c>
      <c r="B1115" s="25" t="s">
        <v>207</v>
      </c>
      <c r="C1115" s="21">
        <v>3.522373</v>
      </c>
      <c r="D1115" s="22">
        <v>3.544149</v>
      </c>
      <c r="E1115" s="23">
        <f t="shared" si="47"/>
        <v>-6.1442112055672959E-3</v>
      </c>
      <c r="F1115" s="24">
        <f t="shared" si="45"/>
        <v>1.256947446937323E-4</v>
      </c>
      <c r="G1115" s="115"/>
    </row>
    <row r="1116" spans="1:7" x14ac:dyDescent="0.15">
      <c r="A1116" s="25" t="s">
        <v>1501</v>
      </c>
      <c r="B1116" s="25" t="s">
        <v>208</v>
      </c>
      <c r="C1116" s="21">
        <v>0.83767259999999999</v>
      </c>
      <c r="D1116" s="22">
        <v>2.1385540000000001</v>
      </c>
      <c r="E1116" s="23">
        <f t="shared" si="47"/>
        <v>-0.60829953323600905</v>
      </c>
      <c r="F1116" s="24">
        <f t="shared" si="45"/>
        <v>2.9892076618215886E-5</v>
      </c>
      <c r="G1116" s="115"/>
    </row>
    <row r="1117" spans="1:7" x14ac:dyDescent="0.15">
      <c r="A1117" s="25" t="s">
        <v>1655</v>
      </c>
      <c r="B1117" s="25" t="s">
        <v>209</v>
      </c>
      <c r="C1117" s="21">
        <v>13.3508</v>
      </c>
      <c r="D1117" s="22">
        <v>11.746219999999999</v>
      </c>
      <c r="E1117" s="23">
        <f t="shared" si="47"/>
        <v>0.13660394578000412</v>
      </c>
      <c r="F1117" s="24">
        <f t="shared" si="45"/>
        <v>4.7641899295079802E-4</v>
      </c>
      <c r="G1117" s="115"/>
    </row>
    <row r="1118" spans="1:7" x14ac:dyDescent="0.15">
      <c r="A1118" s="25" t="s">
        <v>1512</v>
      </c>
      <c r="B1118" s="25" t="s">
        <v>210</v>
      </c>
      <c r="C1118" s="21">
        <v>111.542</v>
      </c>
      <c r="D1118" s="22">
        <v>71.236720000000005</v>
      </c>
      <c r="E1118" s="23">
        <f t="shared" si="47"/>
        <v>0.56579359633627146</v>
      </c>
      <c r="F1118" s="24">
        <f t="shared" si="45"/>
        <v>3.9803403025824606E-3</v>
      </c>
      <c r="G1118" s="115"/>
    </row>
    <row r="1119" spans="1:7" x14ac:dyDescent="0.15">
      <c r="A1119" s="25" t="s">
        <v>890</v>
      </c>
      <c r="B1119" s="25" t="s">
        <v>458</v>
      </c>
      <c r="C1119" s="21">
        <v>0.44353399999999998</v>
      </c>
      <c r="D1119" s="22">
        <v>0.3512692</v>
      </c>
      <c r="E1119" s="23">
        <f t="shared" si="47"/>
        <v>0.26266122962104266</v>
      </c>
      <c r="F1119" s="24">
        <f t="shared" si="45"/>
        <v>1.5827367769679662E-5</v>
      </c>
      <c r="G1119" s="115"/>
    </row>
    <row r="1120" spans="1:7" x14ac:dyDescent="0.15">
      <c r="A1120" s="25" t="s">
        <v>1514</v>
      </c>
      <c r="B1120" s="25" t="s">
        <v>211</v>
      </c>
      <c r="C1120" s="21">
        <v>3.0531649999999999</v>
      </c>
      <c r="D1120" s="22">
        <v>3.4820310000000001</v>
      </c>
      <c r="E1120" s="23">
        <f t="shared" si="47"/>
        <v>-0.12316547440272652</v>
      </c>
      <c r="F1120" s="24">
        <f t="shared" si="45"/>
        <v>1.0895120851279498E-4</v>
      </c>
      <c r="G1120" s="115"/>
    </row>
    <row r="1121" spans="1:7" x14ac:dyDescent="0.15">
      <c r="A1121" s="25" t="s">
        <v>660</v>
      </c>
      <c r="B1121" s="25" t="s">
        <v>214</v>
      </c>
      <c r="C1121" s="21">
        <v>2.3903720000000002</v>
      </c>
      <c r="D1121" s="22">
        <v>0.61733890000000002</v>
      </c>
      <c r="E1121" s="23">
        <f t="shared" si="47"/>
        <v>2.8720579571447709</v>
      </c>
      <c r="F1121" s="24">
        <f t="shared" ref="F1121:F1184" si="48">C1121/$C$1750</f>
        <v>8.5299654029555162E-5</v>
      </c>
      <c r="G1121" s="115"/>
    </row>
    <row r="1122" spans="1:7" x14ac:dyDescent="0.15">
      <c r="A1122" s="25" t="s">
        <v>661</v>
      </c>
      <c r="B1122" s="25" t="s">
        <v>212</v>
      </c>
      <c r="C1122" s="21">
        <v>1.0568059999999999</v>
      </c>
      <c r="D1122" s="22">
        <v>0.91596009999999994</v>
      </c>
      <c r="E1122" s="23">
        <f t="shared" si="47"/>
        <v>0.15376859756227379</v>
      </c>
      <c r="F1122" s="24">
        <f t="shared" si="48"/>
        <v>3.7711781336276554E-5</v>
      </c>
      <c r="G1122" s="115"/>
    </row>
    <row r="1123" spans="1:7" x14ac:dyDescent="0.15">
      <c r="A1123" s="25" t="s">
        <v>1519</v>
      </c>
      <c r="B1123" s="25" t="s">
        <v>213</v>
      </c>
      <c r="C1123" s="21">
        <v>0.3231214</v>
      </c>
      <c r="D1123" s="22">
        <v>0.42666100000000001</v>
      </c>
      <c r="E1123" s="23">
        <f t="shared" si="47"/>
        <v>-0.24267416051619439</v>
      </c>
      <c r="F1123" s="24">
        <f t="shared" si="48"/>
        <v>1.1530482966477813E-5</v>
      </c>
      <c r="G1123" s="115"/>
    </row>
    <row r="1124" spans="1:7" x14ac:dyDescent="0.15">
      <c r="A1124" s="25" t="s">
        <v>663</v>
      </c>
      <c r="B1124" s="25" t="s">
        <v>149</v>
      </c>
      <c r="C1124" s="21">
        <v>2.4723120000000001</v>
      </c>
      <c r="D1124" s="22">
        <v>1.9490609999999999</v>
      </c>
      <c r="E1124" s="23">
        <f t="shared" si="47"/>
        <v>0.26846312147233986</v>
      </c>
      <c r="F1124" s="24">
        <f t="shared" si="48"/>
        <v>8.8223656507488196E-5</v>
      </c>
      <c r="G1124" s="115"/>
    </row>
    <row r="1125" spans="1:7" x14ac:dyDescent="0.15">
      <c r="A1125" s="25" t="s">
        <v>1656</v>
      </c>
      <c r="B1125" s="25" t="s">
        <v>150</v>
      </c>
      <c r="C1125" s="21">
        <v>0.2050805</v>
      </c>
      <c r="D1125" s="22">
        <v>0.48167340000000003</v>
      </c>
      <c r="E1125" s="23">
        <f t="shared" si="47"/>
        <v>-0.57423328753466563</v>
      </c>
      <c r="F1125" s="24">
        <f t="shared" si="48"/>
        <v>7.3182315130064221E-6</v>
      </c>
      <c r="G1125" s="115"/>
    </row>
    <row r="1126" spans="1:7" x14ac:dyDescent="0.15">
      <c r="A1126" s="25" t="s">
        <v>664</v>
      </c>
      <c r="B1126" s="25" t="s">
        <v>151</v>
      </c>
      <c r="C1126" s="21">
        <v>19.176200000000001</v>
      </c>
      <c r="D1126" s="22">
        <v>3.7495919999999998</v>
      </c>
      <c r="E1126" s="23">
        <f t="shared" si="47"/>
        <v>4.1142097593551519</v>
      </c>
      <c r="F1126" s="24">
        <f t="shared" si="48"/>
        <v>6.8429651351402864E-4</v>
      </c>
      <c r="G1126" s="115"/>
    </row>
    <row r="1127" spans="1:7" x14ac:dyDescent="0.15">
      <c r="A1127" s="25" t="s">
        <v>665</v>
      </c>
      <c r="B1127" s="25" t="s">
        <v>152</v>
      </c>
      <c r="C1127" s="21">
        <v>4.3404249999999998</v>
      </c>
      <c r="D1127" s="22">
        <v>4.5656489999999996</v>
      </c>
      <c r="E1127" s="23">
        <f t="shared" si="47"/>
        <v>-4.9330117142163066E-2</v>
      </c>
      <c r="F1127" s="24">
        <f t="shared" si="48"/>
        <v>1.5488666652773372E-4</v>
      </c>
      <c r="G1127" s="115"/>
    </row>
    <row r="1128" spans="1:7" x14ac:dyDescent="0.15">
      <c r="A1128" s="25" t="s">
        <v>402</v>
      </c>
      <c r="B1128" s="25" t="s">
        <v>215</v>
      </c>
      <c r="C1128" s="21">
        <v>1.1552579999999999</v>
      </c>
      <c r="D1128" s="22">
        <v>0.13620560000000001</v>
      </c>
      <c r="E1128" s="23">
        <f t="shared" si="47"/>
        <v>7.4817217500602009</v>
      </c>
      <c r="F1128" s="24">
        <f t="shared" si="48"/>
        <v>4.1225009209811623E-5</v>
      </c>
      <c r="G1128" s="115"/>
    </row>
    <row r="1129" spans="1:7" x14ac:dyDescent="0.15">
      <c r="A1129" s="25" t="s">
        <v>403</v>
      </c>
      <c r="B1129" s="25" t="s">
        <v>251</v>
      </c>
      <c r="C1129" s="21">
        <v>0.64395959999999997</v>
      </c>
      <c r="D1129" s="22">
        <v>0.44120940000000003</v>
      </c>
      <c r="E1129" s="23">
        <f t="shared" si="47"/>
        <v>0.45953282047027999</v>
      </c>
      <c r="F1129" s="24">
        <f t="shared" si="48"/>
        <v>2.2979490677187786E-5</v>
      </c>
      <c r="G1129" s="115"/>
    </row>
    <row r="1130" spans="1:7" x14ac:dyDescent="0.15">
      <c r="A1130" s="25" t="s">
        <v>404</v>
      </c>
      <c r="B1130" s="25" t="s">
        <v>252</v>
      </c>
      <c r="C1130" s="21">
        <v>0.22817089999999998</v>
      </c>
      <c r="D1130" s="22">
        <v>0.11740260000000001</v>
      </c>
      <c r="E1130" s="23">
        <f t="shared" si="47"/>
        <v>0.94349103001126</v>
      </c>
      <c r="F1130" s="24">
        <f t="shared" si="48"/>
        <v>8.1422049913621089E-6</v>
      </c>
      <c r="G1130" s="115"/>
    </row>
    <row r="1131" spans="1:7" x14ac:dyDescent="0.15">
      <c r="A1131" s="25" t="s">
        <v>405</v>
      </c>
      <c r="B1131" s="25" t="s">
        <v>253</v>
      </c>
      <c r="C1131" s="21">
        <v>1.2082999999999999</v>
      </c>
      <c r="D1131" s="22">
        <v>1.1955519999999999</v>
      </c>
      <c r="E1131" s="23">
        <f t="shared" si="47"/>
        <v>1.0662856989909208E-2</v>
      </c>
      <c r="F1131" s="24">
        <f t="shared" si="48"/>
        <v>4.3117795876086017E-5</v>
      </c>
      <c r="G1131" s="115"/>
    </row>
    <row r="1132" spans="1:7" x14ac:dyDescent="0.15">
      <c r="A1132" s="25" t="s">
        <v>406</v>
      </c>
      <c r="B1132" s="25" t="s">
        <v>254</v>
      </c>
      <c r="C1132" s="21">
        <v>8.0319129999999994</v>
      </c>
      <c r="D1132" s="22">
        <v>0.35543609999999998</v>
      </c>
      <c r="E1132" s="23">
        <f t="shared" si="47"/>
        <v>21.597347315030746</v>
      </c>
      <c r="F1132" s="24">
        <f t="shared" si="48"/>
        <v>2.8661622546427351E-4</v>
      </c>
      <c r="G1132" s="115"/>
    </row>
    <row r="1133" spans="1:7" x14ac:dyDescent="0.15">
      <c r="A1133" s="25" t="s">
        <v>407</v>
      </c>
      <c r="B1133" s="25" t="s">
        <v>1239</v>
      </c>
      <c r="C1133" s="21">
        <v>4.9090309999999998E-2</v>
      </c>
      <c r="D1133" s="22">
        <v>5.4759260000000004E-2</v>
      </c>
      <c r="E1133" s="23">
        <f t="shared" si="47"/>
        <v>-0.1035249563270213</v>
      </c>
      <c r="F1133" s="24">
        <f t="shared" si="48"/>
        <v>1.7517718828716248E-6</v>
      </c>
      <c r="G1133" s="115"/>
    </row>
    <row r="1134" spans="1:7" x14ac:dyDescent="0.15">
      <c r="A1134" s="25" t="s">
        <v>1526</v>
      </c>
      <c r="B1134" s="25" t="s">
        <v>1527</v>
      </c>
      <c r="C1134" s="21">
        <v>31.508669999999999</v>
      </c>
      <c r="D1134" s="22">
        <v>30.877179999999999</v>
      </c>
      <c r="E1134" s="23">
        <f t="shared" si="47"/>
        <v>2.0451673371726375E-2</v>
      </c>
      <c r="F1134" s="24">
        <f t="shared" si="48"/>
        <v>1.1243767287817225E-3</v>
      </c>
      <c r="G1134" s="115"/>
    </row>
    <row r="1135" spans="1:7" x14ac:dyDescent="0.15">
      <c r="A1135" s="25" t="s">
        <v>1528</v>
      </c>
      <c r="B1135" s="25" t="s">
        <v>1529</v>
      </c>
      <c r="C1135" s="21">
        <v>76.91198</v>
      </c>
      <c r="D1135" s="22">
        <v>103.4209</v>
      </c>
      <c r="E1135" s="23">
        <f t="shared" si="47"/>
        <v>-0.25632072434101816</v>
      </c>
      <c r="F1135" s="24">
        <f t="shared" si="48"/>
        <v>2.7445792055496238E-3</v>
      </c>
      <c r="G1135" s="115"/>
    </row>
    <row r="1136" spans="1:7" x14ac:dyDescent="0.15">
      <c r="A1136" s="25" t="s">
        <v>1530</v>
      </c>
      <c r="B1136" s="25" t="s">
        <v>1531</v>
      </c>
      <c r="C1136" s="21">
        <v>32.195230000000002</v>
      </c>
      <c r="D1136" s="22">
        <v>16.369109999999999</v>
      </c>
      <c r="E1136" s="23">
        <f t="shared" si="47"/>
        <v>0.96682837368677976</v>
      </c>
      <c r="F1136" s="24">
        <f t="shared" si="48"/>
        <v>1.1488764009961443E-3</v>
      </c>
      <c r="G1136" s="115"/>
    </row>
    <row r="1137" spans="1:7" x14ac:dyDescent="0.15">
      <c r="A1137" s="25" t="s">
        <v>1532</v>
      </c>
      <c r="B1137" s="25" t="s">
        <v>1533</v>
      </c>
      <c r="C1137" s="21">
        <v>14.866910000000001</v>
      </c>
      <c r="D1137" s="22">
        <v>8.2317450000000001</v>
      </c>
      <c r="E1137" s="23">
        <f t="shared" si="47"/>
        <v>0.80604598417467987</v>
      </c>
      <c r="F1137" s="24">
        <f t="shared" si="48"/>
        <v>5.3052088942161886E-4</v>
      </c>
      <c r="G1137" s="115"/>
    </row>
    <row r="1138" spans="1:7" x14ac:dyDescent="0.15">
      <c r="A1138" s="25" t="s">
        <v>1534</v>
      </c>
      <c r="B1138" s="25" t="s">
        <v>1535</v>
      </c>
      <c r="C1138" s="21">
        <v>84.260090000000005</v>
      </c>
      <c r="D1138" s="22">
        <v>59.681190000000001</v>
      </c>
      <c r="E1138" s="23">
        <f t="shared" si="47"/>
        <v>0.41183662725223824</v>
      </c>
      <c r="F1138" s="24">
        <f t="shared" si="48"/>
        <v>3.0067941414554642E-3</v>
      </c>
      <c r="G1138" s="115"/>
    </row>
    <row r="1139" spans="1:7" x14ac:dyDescent="0.15">
      <c r="A1139" s="25" t="s">
        <v>1536</v>
      </c>
      <c r="B1139" s="25" t="s">
        <v>1537</v>
      </c>
      <c r="C1139" s="21">
        <v>5.2903610000000004E-2</v>
      </c>
      <c r="D1139" s="22">
        <v>0.48844700000000002</v>
      </c>
      <c r="E1139" s="23">
        <f t="shared" si="47"/>
        <v>-0.89169017314058641</v>
      </c>
      <c r="F1139" s="24">
        <f t="shared" si="48"/>
        <v>1.8878482637491215E-6</v>
      </c>
      <c r="G1139" s="115"/>
    </row>
    <row r="1140" spans="1:7" x14ac:dyDescent="0.15">
      <c r="A1140" s="25" t="s">
        <v>1666</v>
      </c>
      <c r="B1140" s="25" t="s">
        <v>1667</v>
      </c>
      <c r="C1140" s="21">
        <v>0.42693790000000004</v>
      </c>
      <c r="D1140" s="22">
        <v>0.60145559999999998</v>
      </c>
      <c r="E1140" s="23">
        <f t="shared" si="47"/>
        <v>-0.29015890782295473</v>
      </c>
      <c r="F1140" s="24">
        <f t="shared" si="48"/>
        <v>1.5235141292696207E-5</v>
      </c>
      <c r="G1140" s="115"/>
    </row>
    <row r="1141" spans="1:7" x14ac:dyDescent="0.15">
      <c r="A1141" s="25" t="s">
        <v>346</v>
      </c>
      <c r="B1141" s="25" t="s">
        <v>1668</v>
      </c>
      <c r="C1141" s="21">
        <v>123.0633</v>
      </c>
      <c r="D1141" s="22">
        <v>117.7483</v>
      </c>
      <c r="E1141" s="23">
        <f t="shared" si="47"/>
        <v>4.5138655929639837E-2</v>
      </c>
      <c r="F1141" s="24">
        <f t="shared" si="48"/>
        <v>4.3914741779670086E-3</v>
      </c>
      <c r="G1141" s="115"/>
    </row>
    <row r="1142" spans="1:7" x14ac:dyDescent="0.15">
      <c r="A1142" s="25" t="s">
        <v>1669</v>
      </c>
      <c r="B1142" s="25" t="s">
        <v>1670</v>
      </c>
      <c r="C1142" s="21">
        <v>0.25599889999999997</v>
      </c>
      <c r="D1142" s="22">
        <v>0.21272949999999999</v>
      </c>
      <c r="E1142" s="23">
        <f t="shared" ref="E1142:E1173" si="49">IF(ISERROR(C1142/D1142-1),"",((C1142/D1142-1)))</f>
        <v>0.20340103276696464</v>
      </c>
      <c r="F1142" s="24">
        <f t="shared" si="48"/>
        <v>9.1352381980489586E-6</v>
      </c>
      <c r="G1142" s="115"/>
    </row>
    <row r="1143" spans="1:7" x14ac:dyDescent="0.15">
      <c r="A1143" s="25" t="s">
        <v>220</v>
      </c>
      <c r="B1143" s="25" t="s">
        <v>221</v>
      </c>
      <c r="C1143" s="21">
        <v>1.5528979999999999</v>
      </c>
      <c r="D1143" s="22">
        <v>0.9996237</v>
      </c>
      <c r="E1143" s="23">
        <f t="shared" si="49"/>
        <v>0.55348257549315805</v>
      </c>
      <c r="F1143" s="24">
        <f t="shared" si="48"/>
        <v>5.5414664388299451E-5</v>
      </c>
      <c r="G1143" s="115"/>
    </row>
    <row r="1144" spans="1:7" x14ac:dyDescent="0.15">
      <c r="A1144" s="25" t="s">
        <v>1671</v>
      </c>
      <c r="B1144" s="25" t="s">
        <v>1672</v>
      </c>
      <c r="C1144" s="21">
        <v>2.20431</v>
      </c>
      <c r="D1144" s="22">
        <v>0.67414130000000005</v>
      </c>
      <c r="E1144" s="23">
        <f t="shared" si="49"/>
        <v>2.2698041197001277</v>
      </c>
      <c r="F1144" s="24">
        <f t="shared" si="48"/>
        <v>7.8660091556414125E-5</v>
      </c>
      <c r="G1144" s="115"/>
    </row>
    <row r="1145" spans="1:7" x14ac:dyDescent="0.15">
      <c r="A1145" s="25" t="s">
        <v>1673</v>
      </c>
      <c r="B1145" s="25" t="s">
        <v>1674</v>
      </c>
      <c r="C1145" s="21">
        <v>26.504149999999999</v>
      </c>
      <c r="D1145" s="22">
        <v>30.588519999999999</v>
      </c>
      <c r="E1145" s="23">
        <f t="shared" si="49"/>
        <v>-0.13352623794809293</v>
      </c>
      <c r="F1145" s="24">
        <f t="shared" si="48"/>
        <v>9.45792046320587E-4</v>
      </c>
      <c r="G1145" s="115"/>
    </row>
    <row r="1146" spans="1:7" x14ac:dyDescent="0.15">
      <c r="A1146" s="25" t="s">
        <v>1675</v>
      </c>
      <c r="B1146" s="25" t="s">
        <v>1676</v>
      </c>
      <c r="C1146" s="21">
        <v>33.722230000000003</v>
      </c>
      <c r="D1146" s="22">
        <v>34.871690000000001</v>
      </c>
      <c r="E1146" s="23">
        <f t="shared" si="49"/>
        <v>-3.2962555012389649E-2</v>
      </c>
      <c r="F1146" s="24">
        <f t="shared" si="48"/>
        <v>1.2033669036054162E-3</v>
      </c>
      <c r="G1146" s="115"/>
    </row>
    <row r="1147" spans="1:7" x14ac:dyDescent="0.15">
      <c r="A1147" s="25" t="s">
        <v>1677</v>
      </c>
      <c r="B1147" s="25" t="s">
        <v>1678</v>
      </c>
      <c r="C1147" s="21">
        <v>0.5777121999999999</v>
      </c>
      <c r="D1147" s="22">
        <v>1.357674</v>
      </c>
      <c r="E1147" s="23">
        <f t="shared" si="49"/>
        <v>-0.57448385989567463</v>
      </c>
      <c r="F1147" s="24">
        <f t="shared" si="48"/>
        <v>2.0615473570077448E-5</v>
      </c>
      <c r="G1147" s="115"/>
    </row>
    <row r="1148" spans="1:7" x14ac:dyDescent="0.15">
      <c r="A1148" s="25" t="s">
        <v>1679</v>
      </c>
      <c r="B1148" s="25" t="s">
        <v>1680</v>
      </c>
      <c r="C1148" s="21">
        <v>2.1739959999999998</v>
      </c>
      <c r="D1148" s="22">
        <v>5.9660950000000001</v>
      </c>
      <c r="E1148" s="23">
        <f t="shared" si="49"/>
        <v>-0.63560821609444706</v>
      </c>
      <c r="F1148" s="24">
        <f t="shared" si="48"/>
        <v>7.7578346241353549E-5</v>
      </c>
      <c r="G1148" s="115"/>
    </row>
    <row r="1149" spans="1:7" x14ac:dyDescent="0.15">
      <c r="A1149" s="25" t="s">
        <v>319</v>
      </c>
      <c r="B1149" s="25" t="s">
        <v>1681</v>
      </c>
      <c r="C1149" s="21">
        <v>0.58189869999999999</v>
      </c>
      <c r="D1149" s="22">
        <v>0.71207259999999994</v>
      </c>
      <c r="E1149" s="23">
        <f t="shared" si="49"/>
        <v>-0.18280987079126476</v>
      </c>
      <c r="F1149" s="24">
        <f t="shared" si="48"/>
        <v>2.0764867472614266E-5</v>
      </c>
      <c r="G1149" s="115"/>
    </row>
    <row r="1150" spans="1:7" x14ac:dyDescent="0.15">
      <c r="A1150" s="25" t="s">
        <v>1682</v>
      </c>
      <c r="B1150" s="25" t="s">
        <v>1683</v>
      </c>
      <c r="C1150" s="21">
        <v>2.0320860000000001</v>
      </c>
      <c r="D1150" s="22">
        <v>2.9655</v>
      </c>
      <c r="E1150" s="23">
        <f t="shared" si="49"/>
        <v>-0.31475771370763783</v>
      </c>
      <c r="F1150" s="24">
        <f t="shared" si="48"/>
        <v>7.2514333651123186E-5</v>
      </c>
      <c r="G1150" s="115"/>
    </row>
    <row r="1151" spans="1:7" x14ac:dyDescent="0.15">
      <c r="A1151" s="25" t="s">
        <v>1684</v>
      </c>
      <c r="B1151" s="25" t="s">
        <v>1685</v>
      </c>
      <c r="C1151" s="21">
        <v>7.8340740000000002</v>
      </c>
      <c r="D1151" s="22">
        <v>5.5411799999999998</v>
      </c>
      <c r="E1151" s="23">
        <f t="shared" si="49"/>
        <v>0.41379164726646689</v>
      </c>
      <c r="F1151" s="24">
        <f t="shared" si="48"/>
        <v>2.795564045437E-4</v>
      </c>
      <c r="G1151" s="115"/>
    </row>
    <row r="1152" spans="1:7" x14ac:dyDescent="0.15">
      <c r="A1152" s="25" t="s">
        <v>1686</v>
      </c>
      <c r="B1152" s="25" t="s">
        <v>1687</v>
      </c>
      <c r="C1152" s="21">
        <v>2.1848299999999998</v>
      </c>
      <c r="D1152" s="22">
        <v>3.2789259999999998</v>
      </c>
      <c r="E1152" s="23">
        <f t="shared" si="49"/>
        <v>-0.33367511191164423</v>
      </c>
      <c r="F1152" s="24">
        <f t="shared" si="48"/>
        <v>7.7964954037862302E-5</v>
      </c>
      <c r="G1152" s="115"/>
    </row>
    <row r="1153" spans="1:7" x14ac:dyDescent="0.15">
      <c r="A1153" s="25" t="s">
        <v>1688</v>
      </c>
      <c r="B1153" s="25" t="s">
        <v>1689</v>
      </c>
      <c r="C1153" s="21">
        <v>4.4537440000000004</v>
      </c>
      <c r="D1153" s="22">
        <v>4.1923760000000003</v>
      </c>
      <c r="E1153" s="23">
        <f t="shared" si="49"/>
        <v>6.2343644749421445E-2</v>
      </c>
      <c r="F1153" s="24">
        <f t="shared" si="48"/>
        <v>1.5893041850231142E-4</v>
      </c>
      <c r="G1153" s="115"/>
    </row>
    <row r="1154" spans="1:7" x14ac:dyDescent="0.15">
      <c r="A1154" s="25" t="s">
        <v>1690</v>
      </c>
      <c r="B1154" s="25" t="s">
        <v>1691</v>
      </c>
      <c r="C1154" s="21">
        <v>3.0032260000000002</v>
      </c>
      <c r="D1154" s="22">
        <v>7.1733199999999995E-3</v>
      </c>
      <c r="E1154" s="23">
        <f t="shared" si="49"/>
        <v>417.66611276229145</v>
      </c>
      <c r="F1154" s="24">
        <f t="shared" si="48"/>
        <v>1.0716915140093877E-4</v>
      </c>
      <c r="G1154" s="115"/>
    </row>
    <row r="1155" spans="1:7" x14ac:dyDescent="0.15">
      <c r="A1155" s="25" t="s">
        <v>1692</v>
      </c>
      <c r="B1155" s="25" t="s">
        <v>1693</v>
      </c>
      <c r="C1155" s="21">
        <v>8.481757</v>
      </c>
      <c r="D1155" s="22">
        <v>4.0887390000000003</v>
      </c>
      <c r="E1155" s="23">
        <f t="shared" si="49"/>
        <v>1.0744187877974114</v>
      </c>
      <c r="F1155" s="24">
        <f t="shared" si="48"/>
        <v>3.0266876354925412E-4</v>
      </c>
      <c r="G1155" s="115"/>
    </row>
    <row r="1156" spans="1:7" x14ac:dyDescent="0.15">
      <c r="A1156" s="25" t="s">
        <v>1694</v>
      </c>
      <c r="B1156" s="25" t="s">
        <v>1695</v>
      </c>
      <c r="C1156" s="21">
        <v>0.47201579999999999</v>
      </c>
      <c r="D1156" s="22">
        <v>2.2346780000000002</v>
      </c>
      <c r="E1156" s="23">
        <f t="shared" si="49"/>
        <v>-0.78877681706268199</v>
      </c>
      <c r="F1156" s="24">
        <f t="shared" si="48"/>
        <v>1.6843731618544604E-5</v>
      </c>
      <c r="G1156" s="115"/>
    </row>
    <row r="1157" spans="1:7" x14ac:dyDescent="0.15">
      <c r="A1157" s="25" t="s">
        <v>1696</v>
      </c>
      <c r="B1157" s="25" t="s">
        <v>1697</v>
      </c>
      <c r="C1157" s="21">
        <v>2.442415</v>
      </c>
      <c r="D1157" s="22">
        <v>1.9990680000000001</v>
      </c>
      <c r="E1157" s="23">
        <f t="shared" si="49"/>
        <v>0.22177684801117326</v>
      </c>
      <c r="F1157" s="24">
        <f t="shared" si="48"/>
        <v>8.7156791702963377E-5</v>
      </c>
      <c r="G1157" s="115"/>
    </row>
    <row r="1158" spans="1:7" x14ac:dyDescent="0.15">
      <c r="A1158" s="25" t="s">
        <v>1698</v>
      </c>
      <c r="B1158" s="25" t="s">
        <v>1699</v>
      </c>
      <c r="C1158" s="21">
        <v>1.5035050000000001</v>
      </c>
      <c r="D1158" s="22">
        <v>2.392442</v>
      </c>
      <c r="E1158" s="23">
        <f t="shared" si="49"/>
        <v>-0.37156052267933759</v>
      </c>
      <c r="F1158" s="24">
        <f t="shared" si="48"/>
        <v>5.3652091110382125E-5</v>
      </c>
      <c r="G1158" s="115"/>
    </row>
    <row r="1159" spans="1:7" x14ac:dyDescent="0.15">
      <c r="A1159" s="25" t="s">
        <v>1700</v>
      </c>
      <c r="B1159" s="25" t="s">
        <v>1701</v>
      </c>
      <c r="C1159" s="21">
        <v>7.6176709999999996</v>
      </c>
      <c r="D1159" s="22">
        <v>5.3121859999999996</v>
      </c>
      <c r="E1159" s="23">
        <f t="shared" si="49"/>
        <v>0.43399929897032985</v>
      </c>
      <c r="F1159" s="24">
        <f t="shared" si="48"/>
        <v>2.7183413326920474E-4</v>
      </c>
      <c r="G1159" s="115"/>
    </row>
    <row r="1160" spans="1:7" x14ac:dyDescent="0.15">
      <c r="A1160" s="25" t="s">
        <v>1702</v>
      </c>
      <c r="B1160" s="25" t="s">
        <v>1703</v>
      </c>
      <c r="C1160" s="21">
        <v>8.5514560000000003E-2</v>
      </c>
      <c r="D1160" s="22">
        <v>0.21398120000000001</v>
      </c>
      <c r="E1160" s="23">
        <f t="shared" si="49"/>
        <v>-0.60036414413976558</v>
      </c>
      <c r="F1160" s="24">
        <f t="shared" si="48"/>
        <v>3.0515594988937438E-6</v>
      </c>
      <c r="G1160" s="115"/>
    </row>
    <row r="1161" spans="1:7" x14ac:dyDescent="0.15">
      <c r="A1161" s="25" t="s">
        <v>1704</v>
      </c>
      <c r="B1161" s="25" t="s">
        <v>1705</v>
      </c>
      <c r="C1161" s="21">
        <v>3.0116839999999998</v>
      </c>
      <c r="D1161" s="22">
        <v>7.4645950000000001</v>
      </c>
      <c r="E1161" s="23">
        <f t="shared" si="49"/>
        <v>-0.59653752145963712</v>
      </c>
      <c r="F1161" s="24">
        <f t="shared" si="48"/>
        <v>1.0747097240360361E-4</v>
      </c>
      <c r="G1161" s="115"/>
    </row>
    <row r="1162" spans="1:7" x14ac:dyDescent="0.15">
      <c r="A1162" s="25" t="s">
        <v>1706</v>
      </c>
      <c r="B1162" s="25" t="s">
        <v>1707</v>
      </c>
      <c r="C1162" s="21">
        <v>3.8972359999999999</v>
      </c>
      <c r="D1162" s="22">
        <v>1.526416</v>
      </c>
      <c r="E1162" s="23">
        <f t="shared" si="49"/>
        <v>1.553193886856532</v>
      </c>
      <c r="F1162" s="24">
        <f t="shared" si="48"/>
        <v>1.3907160997180665E-4</v>
      </c>
      <c r="G1162" s="115"/>
    </row>
    <row r="1163" spans="1:7" x14ac:dyDescent="0.15">
      <c r="A1163" s="25" t="s">
        <v>320</v>
      </c>
      <c r="B1163" s="25" t="s">
        <v>1708</v>
      </c>
      <c r="C1163" s="21">
        <v>16.871639999999999</v>
      </c>
      <c r="D1163" s="22">
        <v>11.69065</v>
      </c>
      <c r="E1163" s="23">
        <f t="shared" si="49"/>
        <v>0.44317381839333136</v>
      </c>
      <c r="F1163" s="24">
        <f t="shared" si="48"/>
        <v>6.0205903303385576E-4</v>
      </c>
      <c r="G1163" s="115"/>
    </row>
    <row r="1164" spans="1:7" x14ac:dyDescent="0.15">
      <c r="A1164" s="25" t="s">
        <v>1709</v>
      </c>
      <c r="B1164" s="25" t="s">
        <v>1710</v>
      </c>
      <c r="C1164" s="21">
        <v>9.3193780000000004</v>
      </c>
      <c r="D1164" s="22">
        <v>5.568784</v>
      </c>
      <c r="E1164" s="23">
        <f t="shared" si="49"/>
        <v>0.67350322799375961</v>
      </c>
      <c r="F1164" s="24">
        <f t="shared" si="48"/>
        <v>3.3255899883810874E-4</v>
      </c>
      <c r="G1164" s="115"/>
    </row>
    <row r="1165" spans="1:7" x14ac:dyDescent="0.15">
      <c r="A1165" s="25" t="s">
        <v>1711</v>
      </c>
      <c r="B1165" s="25" t="s">
        <v>1712</v>
      </c>
      <c r="C1165" s="21">
        <v>131.06809999999999</v>
      </c>
      <c r="D1165" s="22">
        <v>149.31030000000001</v>
      </c>
      <c r="E1165" s="23">
        <f t="shared" si="49"/>
        <v>-0.12217643390978405</v>
      </c>
      <c r="F1165" s="24">
        <f t="shared" si="48"/>
        <v>4.677122884769039E-3</v>
      </c>
      <c r="G1165" s="115"/>
    </row>
    <row r="1166" spans="1:7" x14ac:dyDescent="0.15">
      <c r="A1166" s="25" t="s">
        <v>1207</v>
      </c>
      <c r="B1166" s="25" t="s">
        <v>1037</v>
      </c>
      <c r="C1166" s="21">
        <v>17.39875</v>
      </c>
      <c r="D1166" s="22">
        <v>17.610499999999998</v>
      </c>
      <c r="E1166" s="23">
        <f t="shared" si="49"/>
        <v>-1.2024076545242846E-2</v>
      </c>
      <c r="F1166" s="24">
        <f t="shared" si="48"/>
        <v>6.2086878341393009E-4</v>
      </c>
      <c r="G1166" s="115"/>
    </row>
    <row r="1167" spans="1:7" x14ac:dyDescent="0.15">
      <c r="A1167" s="25" t="s">
        <v>1713</v>
      </c>
      <c r="B1167" s="25" t="s">
        <v>1714</v>
      </c>
      <c r="C1167" s="21">
        <v>6.2872430000000001</v>
      </c>
      <c r="D1167" s="22">
        <v>13.928190000000001</v>
      </c>
      <c r="E1167" s="23">
        <f t="shared" si="49"/>
        <v>-0.54859583334230799</v>
      </c>
      <c r="F1167" s="24">
        <f t="shared" si="48"/>
        <v>2.2435823909405835E-4</v>
      </c>
      <c r="G1167" s="115"/>
    </row>
    <row r="1168" spans="1:7" x14ac:dyDescent="0.15">
      <c r="A1168" s="25" t="s">
        <v>1715</v>
      </c>
      <c r="B1168" s="25" t="s">
        <v>1716</v>
      </c>
      <c r="C1168" s="21">
        <v>44.64179</v>
      </c>
      <c r="D1168" s="22">
        <v>50.278779999999998</v>
      </c>
      <c r="E1168" s="23">
        <f t="shared" si="49"/>
        <v>-0.11211469331594759</v>
      </c>
      <c r="F1168" s="24">
        <f t="shared" si="48"/>
        <v>1.5930278811248019E-3</v>
      </c>
      <c r="G1168" s="115"/>
    </row>
    <row r="1169" spans="1:7" x14ac:dyDescent="0.15">
      <c r="A1169" s="25" t="s">
        <v>1717</v>
      </c>
      <c r="B1169" s="25" t="s">
        <v>1718</v>
      </c>
      <c r="C1169" s="21">
        <v>1.0943149999999999</v>
      </c>
      <c r="D1169" s="22">
        <v>0.72527580000000003</v>
      </c>
      <c r="E1169" s="23">
        <f t="shared" si="49"/>
        <v>0.5088260217699252</v>
      </c>
      <c r="F1169" s="24">
        <f t="shared" si="48"/>
        <v>3.9050277906264232E-5</v>
      </c>
      <c r="G1169" s="115"/>
    </row>
    <row r="1170" spans="1:7" x14ac:dyDescent="0.15">
      <c r="A1170" s="25" t="s">
        <v>1719</v>
      </c>
      <c r="B1170" s="25" t="s">
        <v>1720</v>
      </c>
      <c r="C1170" s="21">
        <v>38.948560000000001</v>
      </c>
      <c r="D1170" s="22">
        <v>32.652030000000003</v>
      </c>
      <c r="E1170" s="23">
        <f t="shared" si="49"/>
        <v>0.19283732129365294</v>
      </c>
      <c r="F1170" s="24">
        <f t="shared" si="48"/>
        <v>1.3898668043925259E-3</v>
      </c>
      <c r="G1170" s="115"/>
    </row>
    <row r="1171" spans="1:7" x14ac:dyDescent="0.15">
      <c r="A1171" s="25" t="s">
        <v>1721</v>
      </c>
      <c r="B1171" s="25" t="s">
        <v>1722</v>
      </c>
      <c r="C1171" s="21">
        <v>7.7423590000000004</v>
      </c>
      <c r="D1171" s="22">
        <v>8.560416</v>
      </c>
      <c r="E1171" s="23">
        <f t="shared" si="49"/>
        <v>-9.5562762370426824E-2</v>
      </c>
      <c r="F1171" s="24">
        <f t="shared" si="48"/>
        <v>2.7628358434277707E-4</v>
      </c>
      <c r="G1171" s="115"/>
    </row>
    <row r="1172" spans="1:7" x14ac:dyDescent="0.15">
      <c r="A1172" s="25" t="s">
        <v>1723</v>
      </c>
      <c r="B1172" s="25" t="s">
        <v>1724</v>
      </c>
      <c r="C1172" s="21">
        <v>14.907360000000001</v>
      </c>
      <c r="D1172" s="22">
        <v>15.39237</v>
      </c>
      <c r="E1172" s="23">
        <f t="shared" si="49"/>
        <v>-3.1509767501690766E-2</v>
      </c>
      <c r="F1172" s="24">
        <f t="shared" si="48"/>
        <v>5.319643346282626E-4</v>
      </c>
      <c r="G1172" s="115"/>
    </row>
    <row r="1173" spans="1:7" x14ac:dyDescent="0.15">
      <c r="A1173" s="25" t="s">
        <v>1820</v>
      </c>
      <c r="B1173" s="25" t="s">
        <v>1821</v>
      </c>
      <c r="C1173" s="21">
        <v>17.049720000000001</v>
      </c>
      <c r="D1173" s="22">
        <v>27.82347</v>
      </c>
      <c r="E1173" s="23">
        <f t="shared" si="49"/>
        <v>-0.38721805727323011</v>
      </c>
      <c r="F1173" s="24">
        <f t="shared" si="48"/>
        <v>6.0841376041084283E-4</v>
      </c>
      <c r="G1173" s="115"/>
    </row>
    <row r="1174" spans="1:7" x14ac:dyDescent="0.15">
      <c r="A1174" s="25" t="s">
        <v>1822</v>
      </c>
      <c r="B1174" s="25" t="s">
        <v>1823</v>
      </c>
      <c r="C1174" s="21">
        <v>20.419370000000001</v>
      </c>
      <c r="D1174" s="22">
        <v>16.050889999999999</v>
      </c>
      <c r="E1174" s="23">
        <f t="shared" ref="E1174:E1205" si="50">IF(ISERROR(C1174/D1174-1),"",((C1174/D1174-1)))</f>
        <v>0.27216434727295513</v>
      </c>
      <c r="F1174" s="24">
        <f t="shared" si="48"/>
        <v>7.2865863409606448E-4</v>
      </c>
      <c r="G1174" s="115"/>
    </row>
    <row r="1175" spans="1:7" x14ac:dyDescent="0.15">
      <c r="A1175" s="25" t="s">
        <v>467</v>
      </c>
      <c r="B1175" s="25" t="s">
        <v>468</v>
      </c>
      <c r="C1175" s="21">
        <v>24.948830000000001</v>
      </c>
      <c r="D1175" s="22">
        <v>9.2554079999999992</v>
      </c>
      <c r="E1175" s="23">
        <f t="shared" si="50"/>
        <v>1.6955948349332632</v>
      </c>
      <c r="F1175" s="24">
        <f t="shared" si="48"/>
        <v>8.9029095364327672E-4</v>
      </c>
      <c r="G1175" s="115"/>
    </row>
    <row r="1176" spans="1:7" x14ac:dyDescent="0.15">
      <c r="A1176" s="25" t="s">
        <v>687</v>
      </c>
      <c r="B1176" s="25" t="s">
        <v>900</v>
      </c>
      <c r="C1176" s="21">
        <v>233.8972</v>
      </c>
      <c r="D1176" s="22">
        <v>225.49979999999999</v>
      </c>
      <c r="E1176" s="23">
        <f t="shared" si="50"/>
        <v>3.7239057418232857E-2</v>
      </c>
      <c r="F1176" s="24">
        <f t="shared" si="48"/>
        <v>8.3465461603807554E-3</v>
      </c>
      <c r="G1176" s="115"/>
    </row>
    <row r="1177" spans="1:7" x14ac:dyDescent="0.15">
      <c r="A1177" s="25" t="s">
        <v>1824</v>
      </c>
      <c r="B1177" s="25" t="s">
        <v>1825</v>
      </c>
      <c r="C1177" s="21">
        <v>2.0293809999999999</v>
      </c>
      <c r="D1177" s="22">
        <v>0.76425609999999999</v>
      </c>
      <c r="E1177" s="23">
        <f t="shared" si="50"/>
        <v>1.6553677491092316</v>
      </c>
      <c r="F1177" s="24">
        <f t="shared" si="48"/>
        <v>7.2417806598367397E-5</v>
      </c>
      <c r="G1177" s="115"/>
    </row>
    <row r="1178" spans="1:7" x14ac:dyDescent="0.15">
      <c r="A1178" s="25" t="s">
        <v>1831</v>
      </c>
      <c r="B1178" s="25" t="s">
        <v>1832</v>
      </c>
      <c r="C1178" s="21">
        <v>2.0004409999999999</v>
      </c>
      <c r="D1178" s="22">
        <v>1.4942599999999999</v>
      </c>
      <c r="E1178" s="23">
        <f t="shared" si="50"/>
        <v>0.3387502844217205</v>
      </c>
      <c r="F1178" s="24">
        <f t="shared" si="48"/>
        <v>7.1385092030251917E-5</v>
      </c>
      <c r="G1178" s="115"/>
    </row>
    <row r="1179" spans="1:7" x14ac:dyDescent="0.15">
      <c r="A1179" s="25" t="s">
        <v>1833</v>
      </c>
      <c r="B1179" s="25" t="s">
        <v>1834</v>
      </c>
      <c r="C1179" s="21">
        <v>10.74292</v>
      </c>
      <c r="D1179" s="22">
        <v>30.036819999999999</v>
      </c>
      <c r="E1179" s="23">
        <f t="shared" si="50"/>
        <v>-0.64234163270279609</v>
      </c>
      <c r="F1179" s="24">
        <f t="shared" si="48"/>
        <v>3.8335763607806177E-4</v>
      </c>
      <c r="G1179" s="115"/>
    </row>
    <row r="1180" spans="1:7" x14ac:dyDescent="0.15">
      <c r="A1180" s="25" t="s">
        <v>1835</v>
      </c>
      <c r="B1180" s="25" t="s">
        <v>1836</v>
      </c>
      <c r="C1180" s="21">
        <v>9.5579440000000009</v>
      </c>
      <c r="D1180" s="22">
        <v>5.8745419999999999</v>
      </c>
      <c r="E1180" s="23">
        <f t="shared" si="50"/>
        <v>0.62701092272384829</v>
      </c>
      <c r="F1180" s="24">
        <f t="shared" si="48"/>
        <v>3.4107214962100568E-4</v>
      </c>
      <c r="G1180" s="115"/>
    </row>
    <row r="1181" spans="1:7" x14ac:dyDescent="0.15">
      <c r="A1181" s="25" t="s">
        <v>1837</v>
      </c>
      <c r="B1181" s="25" t="s">
        <v>1838</v>
      </c>
      <c r="C1181" s="21">
        <v>320.67020000000002</v>
      </c>
      <c r="D1181" s="22">
        <v>226.2072</v>
      </c>
      <c r="E1181" s="23">
        <f t="shared" si="50"/>
        <v>0.41759501907985253</v>
      </c>
      <c r="F1181" s="24">
        <f t="shared" si="48"/>
        <v>1.1443012684882629E-2</v>
      </c>
      <c r="G1181" s="115"/>
    </row>
    <row r="1182" spans="1:7" x14ac:dyDescent="0.15">
      <c r="A1182" s="25" t="s">
        <v>366</v>
      </c>
      <c r="B1182" s="25" t="s">
        <v>1839</v>
      </c>
      <c r="C1182" s="21">
        <v>108.3231</v>
      </c>
      <c r="D1182" s="22">
        <v>88.978399999999993</v>
      </c>
      <c r="E1182" s="23">
        <f t="shared" si="50"/>
        <v>0.21740894419319745</v>
      </c>
      <c r="F1182" s="24">
        <f t="shared" si="48"/>
        <v>3.8654748940369558E-3</v>
      </c>
      <c r="G1182" s="115"/>
    </row>
    <row r="1183" spans="1:7" x14ac:dyDescent="0.15">
      <c r="A1183" s="25" t="s">
        <v>1840</v>
      </c>
      <c r="B1183" s="25" t="s">
        <v>1841</v>
      </c>
      <c r="C1183" s="21">
        <v>20.149660000000001</v>
      </c>
      <c r="D1183" s="22">
        <v>17.630240000000001</v>
      </c>
      <c r="E1183" s="23">
        <f t="shared" si="50"/>
        <v>0.14290332973345787</v>
      </c>
      <c r="F1183" s="24">
        <f t="shared" si="48"/>
        <v>7.1903411971574569E-4</v>
      </c>
      <c r="G1183" s="115"/>
    </row>
    <row r="1184" spans="1:7" x14ac:dyDescent="0.15">
      <c r="A1184" s="25" t="s">
        <v>1447</v>
      </c>
      <c r="B1184" s="25" t="s">
        <v>1448</v>
      </c>
      <c r="C1184" s="21">
        <v>1.6804140000000001</v>
      </c>
      <c r="D1184" s="22">
        <v>2.0996169999999998</v>
      </c>
      <c r="E1184" s="23">
        <f t="shared" si="50"/>
        <v>-0.19965688980418805</v>
      </c>
      <c r="F1184" s="24">
        <f t="shared" si="48"/>
        <v>5.9965031729965422E-5</v>
      </c>
      <c r="G1184" s="115"/>
    </row>
    <row r="1185" spans="1:7" x14ac:dyDescent="0.15">
      <c r="A1185" s="25" t="s">
        <v>1842</v>
      </c>
      <c r="B1185" s="25" t="s">
        <v>1843</v>
      </c>
      <c r="C1185" s="21">
        <v>4.6434480000000002</v>
      </c>
      <c r="D1185" s="22">
        <v>4.1704619999999997</v>
      </c>
      <c r="E1185" s="23">
        <f t="shared" si="50"/>
        <v>0.11341333406226961</v>
      </c>
      <c r="F1185" s="24">
        <f t="shared" ref="F1185:F1235" si="51">C1185/$C$1750</f>
        <v>1.6569994457106671E-4</v>
      </c>
      <c r="G1185" s="115"/>
    </row>
    <row r="1186" spans="1:7" x14ac:dyDescent="0.15">
      <c r="A1186" s="25" t="s">
        <v>1844</v>
      </c>
      <c r="B1186" s="25" t="s">
        <v>1845</v>
      </c>
      <c r="C1186" s="21">
        <v>14.68343</v>
      </c>
      <c r="D1186" s="22">
        <v>7.2809400000000002</v>
      </c>
      <c r="E1186" s="23">
        <f t="shared" si="50"/>
        <v>1.0166942729922233</v>
      </c>
      <c r="F1186" s="24">
        <f t="shared" si="51"/>
        <v>5.239734647858957E-4</v>
      </c>
      <c r="G1186" s="115"/>
    </row>
    <row r="1187" spans="1:7" x14ac:dyDescent="0.15">
      <c r="A1187" s="25" t="s">
        <v>1196</v>
      </c>
      <c r="B1187" s="25" t="s">
        <v>223</v>
      </c>
      <c r="C1187" s="21">
        <v>0.90677609999999997</v>
      </c>
      <c r="D1187" s="22">
        <v>0.22480820000000001</v>
      </c>
      <c r="E1187" s="23">
        <f t="shared" si="50"/>
        <v>3.0335543810234675</v>
      </c>
      <c r="F1187" s="24">
        <f t="shared" si="51"/>
        <v>3.2358012732858866E-5</v>
      </c>
      <c r="G1187" s="115"/>
    </row>
    <row r="1188" spans="1:7" x14ac:dyDescent="0.15">
      <c r="A1188" s="25" t="s">
        <v>1846</v>
      </c>
      <c r="B1188" s="25" t="s">
        <v>1847</v>
      </c>
      <c r="C1188" s="21">
        <v>1.2309289999999999</v>
      </c>
      <c r="D1188" s="22">
        <v>0.8321263000000001</v>
      </c>
      <c r="E1188" s="23">
        <f t="shared" si="50"/>
        <v>0.47925741561106738</v>
      </c>
      <c r="F1188" s="24">
        <f t="shared" si="51"/>
        <v>4.392530444422303E-5</v>
      </c>
      <c r="G1188" s="115"/>
    </row>
    <row r="1189" spans="1:7" x14ac:dyDescent="0.15">
      <c r="A1189" s="25" t="s">
        <v>1848</v>
      </c>
      <c r="B1189" s="25" t="s">
        <v>1849</v>
      </c>
      <c r="C1189" s="21">
        <v>1.1761330000000001</v>
      </c>
      <c r="D1189" s="22">
        <v>1.4158660000000001</v>
      </c>
      <c r="E1189" s="23">
        <f t="shared" si="50"/>
        <v>-0.16931898922638156</v>
      </c>
      <c r="F1189" s="24">
        <f t="shared" si="51"/>
        <v>4.1969926853536938E-5</v>
      </c>
      <c r="G1189" s="115"/>
    </row>
    <row r="1190" spans="1:7" x14ac:dyDescent="0.15">
      <c r="A1190" s="25" t="s">
        <v>1850</v>
      </c>
      <c r="B1190" s="25" t="s">
        <v>1851</v>
      </c>
      <c r="C1190" s="21">
        <v>5.5747039999999997</v>
      </c>
      <c r="D1190" s="22">
        <v>1.0658099999999999</v>
      </c>
      <c r="E1190" s="23">
        <f t="shared" si="50"/>
        <v>4.2304857338550024</v>
      </c>
      <c r="F1190" s="24">
        <f t="shared" si="51"/>
        <v>1.9893151464172825E-4</v>
      </c>
      <c r="G1190" s="115"/>
    </row>
    <row r="1191" spans="1:7" x14ac:dyDescent="0.15">
      <c r="A1191" s="25" t="s">
        <v>1852</v>
      </c>
      <c r="B1191" s="25" t="s">
        <v>1853</v>
      </c>
      <c r="C1191" s="21">
        <v>17.666679999999999</v>
      </c>
      <c r="D1191" s="22">
        <v>6.0877889999999999</v>
      </c>
      <c r="E1191" s="23">
        <f t="shared" si="50"/>
        <v>1.9019862547798554</v>
      </c>
      <c r="F1191" s="24">
        <f t="shared" si="51"/>
        <v>6.3042977906822091E-4</v>
      </c>
      <c r="G1191" s="115"/>
    </row>
    <row r="1192" spans="1:7" x14ac:dyDescent="0.15">
      <c r="A1192" s="25" t="s">
        <v>1854</v>
      </c>
      <c r="B1192" s="25" t="s">
        <v>1855</v>
      </c>
      <c r="C1192" s="21">
        <v>0.70102530000000007</v>
      </c>
      <c r="D1192" s="22">
        <v>0.48391050000000002</v>
      </c>
      <c r="E1192" s="23">
        <f t="shared" si="50"/>
        <v>0.44866726388454081</v>
      </c>
      <c r="F1192" s="24">
        <f t="shared" si="51"/>
        <v>2.5015861780494886E-5</v>
      </c>
      <c r="G1192" s="115"/>
    </row>
    <row r="1193" spans="1:7" x14ac:dyDescent="0.15">
      <c r="A1193" s="25" t="s">
        <v>1856</v>
      </c>
      <c r="B1193" s="25" t="s">
        <v>1857</v>
      </c>
      <c r="C1193" s="21">
        <v>67.42304</v>
      </c>
      <c r="D1193" s="22">
        <v>67.156220000000005</v>
      </c>
      <c r="E1193" s="23">
        <f t="shared" si="50"/>
        <v>3.973124157375052E-3</v>
      </c>
      <c r="F1193" s="24">
        <f t="shared" si="51"/>
        <v>2.4059694414178458E-3</v>
      </c>
      <c r="G1193" s="115"/>
    </row>
    <row r="1194" spans="1:7" x14ac:dyDescent="0.15">
      <c r="A1194" s="25" t="s">
        <v>9</v>
      </c>
      <c r="B1194" s="25" t="s">
        <v>10</v>
      </c>
      <c r="C1194" s="21">
        <v>6.3251809999999997</v>
      </c>
      <c r="D1194" s="22">
        <v>5.8241719999999999</v>
      </c>
      <c r="E1194" s="23">
        <f t="shared" si="50"/>
        <v>8.6022356482603923E-2</v>
      </c>
      <c r="F1194" s="24">
        <f t="shared" si="51"/>
        <v>2.2571204439071228E-4</v>
      </c>
      <c r="G1194" s="115"/>
    </row>
    <row r="1195" spans="1:7" x14ac:dyDescent="0.15">
      <c r="A1195" s="25" t="s">
        <v>360</v>
      </c>
      <c r="B1195" s="25" t="s">
        <v>226</v>
      </c>
      <c r="C1195" s="21">
        <v>0.1813929</v>
      </c>
      <c r="D1195" s="22">
        <v>0.36967</v>
      </c>
      <c r="E1195" s="23">
        <f t="shared" si="50"/>
        <v>-0.50931127762599071</v>
      </c>
      <c r="F1195" s="24">
        <f t="shared" si="51"/>
        <v>6.4729471452216208E-6</v>
      </c>
      <c r="G1195" s="115"/>
    </row>
    <row r="1196" spans="1:7" x14ac:dyDescent="0.15">
      <c r="A1196" s="25" t="s">
        <v>1195</v>
      </c>
      <c r="B1196" s="25" t="s">
        <v>227</v>
      </c>
      <c r="C1196" s="21">
        <v>1.268194</v>
      </c>
      <c r="D1196" s="22">
        <v>2.67354</v>
      </c>
      <c r="E1196" s="23">
        <f t="shared" si="50"/>
        <v>-0.52564988741518737</v>
      </c>
      <c r="F1196" s="24">
        <f t="shared" si="51"/>
        <v>4.5255093952890043E-5</v>
      </c>
      <c r="G1196" s="115"/>
    </row>
    <row r="1197" spans="1:7" x14ac:dyDescent="0.15">
      <c r="A1197" s="25" t="s">
        <v>12</v>
      </c>
      <c r="B1197" s="25" t="s">
        <v>13</v>
      </c>
      <c r="C1197" s="21">
        <v>12.523910000000001</v>
      </c>
      <c r="D1197" s="22">
        <v>10.718</v>
      </c>
      <c r="E1197" s="23">
        <f t="shared" si="50"/>
        <v>0.16849318902780386</v>
      </c>
      <c r="F1197" s="24">
        <f t="shared" si="51"/>
        <v>4.4691168993666518E-4</v>
      </c>
      <c r="G1197" s="115"/>
    </row>
    <row r="1198" spans="1:7" x14ac:dyDescent="0.15">
      <c r="A1198" s="25" t="s">
        <v>14</v>
      </c>
      <c r="B1198" s="25" t="s">
        <v>15</v>
      </c>
      <c r="C1198" s="21">
        <v>7.9400659999999998</v>
      </c>
      <c r="D1198" s="22">
        <v>6.8192729999999999</v>
      </c>
      <c r="E1198" s="23">
        <f t="shared" si="50"/>
        <v>0.16435666969191587</v>
      </c>
      <c r="F1198" s="24">
        <f t="shared" si="51"/>
        <v>2.8333869488591476E-4</v>
      </c>
      <c r="G1198" s="115"/>
    </row>
    <row r="1199" spans="1:7" x14ac:dyDescent="0.15">
      <c r="A1199" s="25" t="s">
        <v>368</v>
      </c>
      <c r="B1199" s="25" t="s">
        <v>11</v>
      </c>
      <c r="C1199" s="21">
        <v>6.0877850000000002</v>
      </c>
      <c r="D1199" s="22">
        <v>12.413500000000001</v>
      </c>
      <c r="E1199" s="23">
        <f t="shared" si="50"/>
        <v>-0.50958351794417367</v>
      </c>
      <c r="F1199" s="24">
        <f t="shared" si="51"/>
        <v>2.1724064468054156E-4</v>
      </c>
      <c r="G1199" s="115"/>
    </row>
    <row r="1200" spans="1:7" x14ac:dyDescent="0.15">
      <c r="A1200" s="25" t="s">
        <v>16</v>
      </c>
      <c r="B1200" s="25" t="s">
        <v>17</v>
      </c>
      <c r="C1200" s="21">
        <v>4.7569229999999996</v>
      </c>
      <c r="D1200" s="22">
        <v>4.3791679999999999</v>
      </c>
      <c r="E1200" s="23">
        <f t="shared" si="50"/>
        <v>8.6261819596781697E-2</v>
      </c>
      <c r="F1200" s="24">
        <f t="shared" si="51"/>
        <v>1.6974926335534116E-4</v>
      </c>
      <c r="G1200" s="115"/>
    </row>
    <row r="1201" spans="1:7" x14ac:dyDescent="0.15">
      <c r="A1201" s="25" t="s">
        <v>1209</v>
      </c>
      <c r="B1201" s="25" t="s">
        <v>1310</v>
      </c>
      <c r="C1201" s="21">
        <v>2.7773539999999999</v>
      </c>
      <c r="D1201" s="22">
        <v>1.529453</v>
      </c>
      <c r="E1201" s="23">
        <f t="shared" si="50"/>
        <v>0.81591327095373312</v>
      </c>
      <c r="F1201" s="24">
        <f t="shared" si="51"/>
        <v>9.9108981914781933E-5</v>
      </c>
      <c r="G1201" s="115"/>
    </row>
    <row r="1202" spans="1:7" x14ac:dyDescent="0.15">
      <c r="A1202" s="25" t="s">
        <v>40</v>
      </c>
      <c r="B1202" s="25" t="s">
        <v>41</v>
      </c>
      <c r="C1202" s="21">
        <v>0.56565469999999995</v>
      </c>
      <c r="D1202" s="22">
        <v>0.74054450000000005</v>
      </c>
      <c r="E1202" s="23">
        <f t="shared" si="50"/>
        <v>-0.23616379569357426</v>
      </c>
      <c r="F1202" s="24">
        <f t="shared" si="51"/>
        <v>2.0185205570593955E-5</v>
      </c>
      <c r="G1202" s="115"/>
    </row>
    <row r="1203" spans="1:7" x14ac:dyDescent="0.15">
      <c r="A1203" s="25" t="s">
        <v>826</v>
      </c>
      <c r="B1203" s="25" t="s">
        <v>827</v>
      </c>
      <c r="C1203" s="21">
        <v>34.125880000000002</v>
      </c>
      <c r="D1203" s="22">
        <v>30.604320000000001</v>
      </c>
      <c r="E1203" s="23">
        <f t="shared" si="50"/>
        <v>0.11506741531914444</v>
      </c>
      <c r="F1203" s="24">
        <f t="shared" si="51"/>
        <v>1.2177710236959418E-3</v>
      </c>
      <c r="G1203" s="115"/>
    </row>
    <row r="1204" spans="1:7" x14ac:dyDescent="0.15">
      <c r="A1204" s="25" t="s">
        <v>301</v>
      </c>
      <c r="B1204" s="25" t="s">
        <v>302</v>
      </c>
      <c r="C1204" s="21">
        <v>2.9391210000000001</v>
      </c>
      <c r="D1204" s="22">
        <v>2.244354</v>
      </c>
      <c r="E1204" s="23">
        <f t="shared" si="50"/>
        <v>0.30956212789960946</v>
      </c>
      <c r="F1204" s="24">
        <f t="shared" si="51"/>
        <v>1.0488158514699812E-4</v>
      </c>
      <c r="G1204" s="115"/>
    </row>
    <row r="1205" spans="1:7" x14ac:dyDescent="0.15">
      <c r="A1205" s="25" t="s">
        <v>828</v>
      </c>
      <c r="B1205" s="25" t="s">
        <v>829</v>
      </c>
      <c r="C1205" s="21">
        <v>7.559183</v>
      </c>
      <c r="D1205" s="22">
        <v>5.6744870000000001</v>
      </c>
      <c r="E1205" s="23">
        <f t="shared" si="50"/>
        <v>0.33213504586405773</v>
      </c>
      <c r="F1205" s="24">
        <f t="shared" si="51"/>
        <v>2.6974700784902718E-4</v>
      </c>
      <c r="G1205" s="115"/>
    </row>
    <row r="1206" spans="1:7" x14ac:dyDescent="0.15">
      <c r="A1206" s="25" t="s">
        <v>830</v>
      </c>
      <c r="B1206" s="25" t="s">
        <v>831</v>
      </c>
      <c r="C1206" s="21">
        <v>6.0703440000000004</v>
      </c>
      <c r="D1206" s="22">
        <v>11.316190000000001</v>
      </c>
      <c r="E1206" s="23">
        <f t="shared" ref="E1206:E1235" si="52">IF(ISERROR(C1206/D1206-1),"",((C1206/D1206-1)))</f>
        <v>-0.46356998247643422</v>
      </c>
      <c r="F1206" s="24">
        <f t="shared" si="51"/>
        <v>2.166182682195014E-4</v>
      </c>
      <c r="G1206" s="115"/>
    </row>
    <row r="1207" spans="1:7" x14ac:dyDescent="0.15">
      <c r="A1207" s="25" t="s">
        <v>1829</v>
      </c>
      <c r="B1207" s="25" t="s">
        <v>228</v>
      </c>
      <c r="C1207" s="21">
        <v>7.259264E-2</v>
      </c>
      <c r="D1207" s="22">
        <v>7.3853070000000007E-2</v>
      </c>
      <c r="E1207" s="23">
        <f t="shared" si="52"/>
        <v>-1.7066724511249243E-2</v>
      </c>
      <c r="F1207" s="24">
        <f t="shared" si="51"/>
        <v>2.5904449504478996E-6</v>
      </c>
      <c r="G1207" s="115"/>
    </row>
    <row r="1208" spans="1:7" x14ac:dyDescent="0.15">
      <c r="A1208" s="25" t="s">
        <v>832</v>
      </c>
      <c r="B1208" s="25" t="s">
        <v>833</v>
      </c>
      <c r="C1208" s="21">
        <v>0.46827000000000002</v>
      </c>
      <c r="D1208" s="22">
        <v>0.36491959999999996</v>
      </c>
      <c r="E1208" s="23">
        <f t="shared" si="52"/>
        <v>0.283214165531257</v>
      </c>
      <c r="F1208" s="24">
        <f t="shared" si="51"/>
        <v>1.6710063953401308E-5</v>
      </c>
      <c r="G1208" s="115"/>
    </row>
    <row r="1209" spans="1:7" x14ac:dyDescent="0.15">
      <c r="A1209" s="25" t="s">
        <v>502</v>
      </c>
      <c r="B1209" s="25" t="s">
        <v>834</v>
      </c>
      <c r="C1209" s="21">
        <v>2.7818879999999999</v>
      </c>
      <c r="D1209" s="22">
        <v>0.43718509999999999</v>
      </c>
      <c r="E1209" s="23">
        <f t="shared" si="52"/>
        <v>5.3631811788645125</v>
      </c>
      <c r="F1209" s="24">
        <f t="shared" si="51"/>
        <v>9.9270776242765192E-5</v>
      </c>
      <c r="G1209" s="115"/>
    </row>
    <row r="1210" spans="1:7" x14ac:dyDescent="0.15">
      <c r="A1210" s="25" t="s">
        <v>835</v>
      </c>
      <c r="B1210" s="25" t="s">
        <v>836</v>
      </c>
      <c r="C1210" s="21">
        <v>7.8147479999999991E-2</v>
      </c>
      <c r="D1210" s="22">
        <v>9.0239340000000001E-2</v>
      </c>
      <c r="E1210" s="23">
        <f t="shared" si="52"/>
        <v>-0.13399765556795973</v>
      </c>
      <c r="F1210" s="24">
        <f t="shared" si="51"/>
        <v>2.7886676246548991E-6</v>
      </c>
      <c r="G1210" s="115"/>
    </row>
    <row r="1211" spans="1:7" x14ac:dyDescent="0.15">
      <c r="A1211" s="25" t="s">
        <v>837</v>
      </c>
      <c r="B1211" s="25" t="s">
        <v>838</v>
      </c>
      <c r="C1211" s="21">
        <v>0.77219009999999999</v>
      </c>
      <c r="D1211" s="22">
        <v>0.54303040000000002</v>
      </c>
      <c r="E1211" s="23">
        <f t="shared" si="52"/>
        <v>0.4220016043300705</v>
      </c>
      <c r="F1211" s="24">
        <f t="shared" si="51"/>
        <v>2.7555354720958745E-5</v>
      </c>
      <c r="G1211" s="115"/>
    </row>
    <row r="1212" spans="1:7" x14ac:dyDescent="0.15">
      <c r="A1212" s="25" t="s">
        <v>839</v>
      </c>
      <c r="B1212" s="25" t="s">
        <v>840</v>
      </c>
      <c r="C1212" s="21">
        <v>0.87242459999999999</v>
      </c>
      <c r="D1212" s="22">
        <v>0.78150530000000007</v>
      </c>
      <c r="E1212" s="23">
        <f t="shared" si="52"/>
        <v>0.11633868637871037</v>
      </c>
      <c r="F1212" s="24">
        <f t="shared" si="51"/>
        <v>3.1132190532215506E-5</v>
      </c>
      <c r="G1212" s="115"/>
    </row>
    <row r="1213" spans="1:7" x14ac:dyDescent="0.15">
      <c r="A1213" s="25" t="s">
        <v>841</v>
      </c>
      <c r="B1213" s="25" t="s">
        <v>842</v>
      </c>
      <c r="C1213" s="21">
        <v>0.25807560000000002</v>
      </c>
      <c r="D1213" s="22">
        <v>0.24062749999999999</v>
      </c>
      <c r="E1213" s="23">
        <f t="shared" si="52"/>
        <v>7.251083105630074E-2</v>
      </c>
      <c r="F1213" s="24">
        <f t="shared" si="51"/>
        <v>9.2093445679040193E-6</v>
      </c>
      <c r="G1213" s="115"/>
    </row>
    <row r="1214" spans="1:7" x14ac:dyDescent="0.15">
      <c r="A1214" s="25" t="s">
        <v>843</v>
      </c>
      <c r="B1214" s="25" t="s">
        <v>844</v>
      </c>
      <c r="C1214" s="21">
        <v>0.16864110000000002</v>
      </c>
      <c r="D1214" s="22">
        <v>1.524418E-2</v>
      </c>
      <c r="E1214" s="23">
        <f t="shared" si="52"/>
        <v>10.062654731182656</v>
      </c>
      <c r="F1214" s="24">
        <f t="shared" si="51"/>
        <v>6.0179032741195157E-6</v>
      </c>
      <c r="G1214" s="115"/>
    </row>
    <row r="1215" spans="1:7" x14ac:dyDescent="0.15">
      <c r="A1215" s="25" t="s">
        <v>845</v>
      </c>
      <c r="B1215" s="25" t="s">
        <v>846</v>
      </c>
      <c r="C1215" s="21">
        <v>9.8223389999999994E-2</v>
      </c>
      <c r="D1215" s="22">
        <v>0.22826960000000002</v>
      </c>
      <c r="E1215" s="23">
        <f t="shared" si="52"/>
        <v>-0.56970446349404402</v>
      </c>
      <c r="F1215" s="24">
        <f t="shared" si="51"/>
        <v>3.505069999401795E-6</v>
      </c>
      <c r="G1215" s="115"/>
    </row>
    <row r="1216" spans="1:7" x14ac:dyDescent="0.15">
      <c r="A1216" s="25" t="s">
        <v>370</v>
      </c>
      <c r="B1216" s="25" t="s">
        <v>847</v>
      </c>
      <c r="C1216" s="21">
        <v>1.0316890000000001</v>
      </c>
      <c r="D1216" s="22">
        <v>0.20357829999999999</v>
      </c>
      <c r="E1216" s="23">
        <f t="shared" si="52"/>
        <v>4.0677749052821452</v>
      </c>
      <c r="F1216" s="24">
        <f t="shared" si="51"/>
        <v>3.6815489290410758E-5</v>
      </c>
      <c r="G1216" s="115"/>
    </row>
    <row r="1217" spans="1:7" x14ac:dyDescent="0.15">
      <c r="A1217" s="25" t="s">
        <v>371</v>
      </c>
      <c r="B1217" s="25" t="s">
        <v>848</v>
      </c>
      <c r="C1217" s="21">
        <v>0.35647780000000001</v>
      </c>
      <c r="D1217" s="22">
        <v>0.1474288</v>
      </c>
      <c r="E1217" s="23">
        <f t="shared" si="52"/>
        <v>1.4179658248591864</v>
      </c>
      <c r="F1217" s="24">
        <f t="shared" si="51"/>
        <v>1.2720795344497409E-5</v>
      </c>
      <c r="G1217" s="115"/>
    </row>
    <row r="1218" spans="1:7" x14ac:dyDescent="0.15">
      <c r="A1218" s="25" t="s">
        <v>849</v>
      </c>
      <c r="B1218" s="25" t="s">
        <v>850</v>
      </c>
      <c r="C1218" s="21">
        <v>3.6217190000000003E-2</v>
      </c>
      <c r="D1218" s="22">
        <v>5.6736120000000001E-2</v>
      </c>
      <c r="E1218" s="23">
        <f t="shared" si="52"/>
        <v>-0.36165550270268743</v>
      </c>
      <c r="F1218" s="24">
        <f t="shared" si="51"/>
        <v>1.2923987466899149E-6</v>
      </c>
      <c r="G1218" s="115"/>
    </row>
    <row r="1219" spans="1:7" x14ac:dyDescent="0.15">
      <c r="A1219" s="25" t="s">
        <v>851</v>
      </c>
      <c r="B1219" s="25" t="s">
        <v>852</v>
      </c>
      <c r="C1219" s="21">
        <v>2.948346E-2</v>
      </c>
      <c r="D1219" s="22">
        <v>8.5514850000000003E-2</v>
      </c>
      <c r="E1219" s="23">
        <f t="shared" si="52"/>
        <v>-0.65522409265759107</v>
      </c>
      <c r="F1219" s="24">
        <f t="shared" si="51"/>
        <v>1.05210776297339E-6</v>
      </c>
      <c r="G1219" s="115"/>
    </row>
    <row r="1220" spans="1:7" x14ac:dyDescent="0.15">
      <c r="A1220" s="25" t="s">
        <v>853</v>
      </c>
      <c r="B1220" s="25" t="s">
        <v>854</v>
      </c>
      <c r="C1220" s="21">
        <v>5.3446E-2</v>
      </c>
      <c r="D1220" s="22">
        <v>1.650751E-2</v>
      </c>
      <c r="E1220" s="23">
        <f t="shared" si="52"/>
        <v>2.2376778811583335</v>
      </c>
      <c r="F1220" s="24">
        <f t="shared" si="51"/>
        <v>1.9072032760020637E-6</v>
      </c>
      <c r="G1220" s="115"/>
    </row>
    <row r="1221" spans="1:7" x14ac:dyDescent="0.15">
      <c r="A1221" s="25" t="s">
        <v>688</v>
      </c>
      <c r="B1221" s="25" t="s">
        <v>901</v>
      </c>
      <c r="C1221" s="21">
        <v>5.9236999999999998E-2</v>
      </c>
      <c r="D1221" s="22">
        <v>0.1112233</v>
      </c>
      <c r="E1221" s="23">
        <f t="shared" si="52"/>
        <v>-0.46740476141240195</v>
      </c>
      <c r="F1221" s="24">
        <f t="shared" si="51"/>
        <v>2.1138532436577898E-6</v>
      </c>
      <c r="G1221" s="115"/>
    </row>
    <row r="1222" spans="1:7" x14ac:dyDescent="0.15">
      <c r="A1222" s="25" t="s">
        <v>855</v>
      </c>
      <c r="B1222" s="25" t="s">
        <v>856</v>
      </c>
      <c r="C1222" s="21">
        <v>2.8129640000000001E-2</v>
      </c>
      <c r="D1222" s="22">
        <v>2.1913869999999998E-2</v>
      </c>
      <c r="E1222" s="23">
        <f t="shared" si="52"/>
        <v>0.28364547202296997</v>
      </c>
      <c r="F1222" s="24">
        <f t="shared" si="51"/>
        <v>1.0037971328211408E-6</v>
      </c>
      <c r="G1222" s="115"/>
    </row>
    <row r="1223" spans="1:7" x14ac:dyDescent="0.15">
      <c r="A1223" s="25" t="s">
        <v>857</v>
      </c>
      <c r="B1223" s="25" t="s">
        <v>858</v>
      </c>
      <c r="C1223" s="21">
        <v>36.29016</v>
      </c>
      <c r="D1223" s="22">
        <v>18.547319999999999</v>
      </c>
      <c r="E1223" s="23">
        <f t="shared" si="52"/>
        <v>0.9566255394310339</v>
      </c>
      <c r="F1223" s="24">
        <f t="shared" si="51"/>
        <v>1.2950026576102804E-3</v>
      </c>
      <c r="G1223" s="115"/>
    </row>
    <row r="1224" spans="1:7" x14ac:dyDescent="0.15">
      <c r="A1224" s="25" t="s">
        <v>1242</v>
      </c>
      <c r="B1224" s="25" t="s">
        <v>1241</v>
      </c>
      <c r="C1224" s="21">
        <v>22.925519999999999</v>
      </c>
      <c r="D1224" s="22">
        <v>13.22368</v>
      </c>
      <c r="E1224" s="23">
        <f t="shared" si="52"/>
        <v>0.7336717161939792</v>
      </c>
      <c r="F1224" s="24">
        <f t="shared" si="51"/>
        <v>8.1808978872227719E-4</v>
      </c>
      <c r="G1224" s="115"/>
    </row>
    <row r="1225" spans="1:7" x14ac:dyDescent="0.15">
      <c r="A1225" s="25" t="s">
        <v>859</v>
      </c>
      <c r="B1225" s="25" t="s">
        <v>860</v>
      </c>
      <c r="C1225" s="21">
        <v>6.5681240000000002E-2</v>
      </c>
      <c r="D1225" s="22">
        <v>0.1191155</v>
      </c>
      <c r="E1225" s="23">
        <f t="shared" si="52"/>
        <v>-0.4485919968433999</v>
      </c>
      <c r="F1225" s="24">
        <f t="shared" si="51"/>
        <v>2.3438138700721812E-6</v>
      </c>
      <c r="G1225" s="115"/>
    </row>
    <row r="1226" spans="1:7" x14ac:dyDescent="0.15">
      <c r="A1226" s="25" t="s">
        <v>861</v>
      </c>
      <c r="B1226" s="25" t="s">
        <v>862</v>
      </c>
      <c r="C1226" s="21">
        <v>0.13163739999999999</v>
      </c>
      <c r="D1226" s="22">
        <v>5.17098E-2</v>
      </c>
      <c r="E1226" s="23">
        <f t="shared" si="52"/>
        <v>1.5456954000982401</v>
      </c>
      <c r="F1226" s="24">
        <f t="shared" si="51"/>
        <v>4.6974381716946828E-6</v>
      </c>
      <c r="G1226" s="115"/>
    </row>
    <row r="1227" spans="1:7" x14ac:dyDescent="0.15">
      <c r="A1227" s="25" t="s">
        <v>863</v>
      </c>
      <c r="B1227" s="25" t="s">
        <v>864</v>
      </c>
      <c r="C1227" s="21">
        <v>0.81617640000000002</v>
      </c>
      <c r="D1227" s="22">
        <v>5.252511E-2</v>
      </c>
      <c r="E1227" s="23">
        <f t="shared" si="52"/>
        <v>14.538785163895897</v>
      </c>
      <c r="F1227" s="24">
        <f t="shared" si="51"/>
        <v>2.912499165280041E-5</v>
      </c>
      <c r="G1227" s="115"/>
    </row>
    <row r="1228" spans="1:7" x14ac:dyDescent="0.15">
      <c r="A1228" s="25" t="s">
        <v>1658</v>
      </c>
      <c r="B1228" s="25" t="s">
        <v>902</v>
      </c>
      <c r="C1228" s="21">
        <v>7.3844119999999999E-2</v>
      </c>
      <c r="D1228" s="22">
        <v>0.60071549999999996</v>
      </c>
      <c r="E1228" s="23">
        <f t="shared" si="52"/>
        <v>-0.87707305704613914</v>
      </c>
      <c r="F1228" s="24">
        <f t="shared" si="51"/>
        <v>2.635103610700324E-6</v>
      </c>
      <c r="G1228" s="115"/>
    </row>
    <row r="1229" spans="1:7" x14ac:dyDescent="0.15">
      <c r="A1229" s="25" t="s">
        <v>865</v>
      </c>
      <c r="B1229" s="25" t="s">
        <v>866</v>
      </c>
      <c r="C1229" s="21">
        <v>1.7821049999999998E-2</v>
      </c>
      <c r="D1229" s="22">
        <v>2.4764700000000001E-2</v>
      </c>
      <c r="E1229" s="23">
        <f t="shared" si="52"/>
        <v>-0.28038498346436669</v>
      </c>
      <c r="F1229" s="24">
        <f t="shared" si="51"/>
        <v>6.3593842274064609E-7</v>
      </c>
      <c r="G1229" s="115"/>
    </row>
    <row r="1230" spans="1:7" x14ac:dyDescent="0.15">
      <c r="A1230" s="25" t="s">
        <v>1657</v>
      </c>
      <c r="B1230" s="25" t="s">
        <v>1240</v>
      </c>
      <c r="C1230" s="21">
        <v>0.5872539</v>
      </c>
      <c r="D1230" s="22">
        <v>0.16032350000000001</v>
      </c>
      <c r="E1230" s="23">
        <f t="shared" si="52"/>
        <v>2.6629308866136276</v>
      </c>
      <c r="F1230" s="24">
        <f t="shared" si="51"/>
        <v>2.0955966057796437E-5</v>
      </c>
      <c r="G1230" s="115"/>
    </row>
    <row r="1231" spans="1:7" x14ac:dyDescent="0.15">
      <c r="A1231" s="25" t="s">
        <v>867</v>
      </c>
      <c r="B1231" s="25" t="s">
        <v>868</v>
      </c>
      <c r="C1231" s="21">
        <v>0.4022367</v>
      </c>
      <c r="D1231" s="22">
        <v>0.48349449999999999</v>
      </c>
      <c r="E1231" s="23">
        <f t="shared" si="52"/>
        <v>-0.16806354570734516</v>
      </c>
      <c r="F1231" s="24">
        <f t="shared" si="51"/>
        <v>1.4353686935753083E-5</v>
      </c>
      <c r="G1231" s="115"/>
    </row>
    <row r="1232" spans="1:7" x14ac:dyDescent="0.15">
      <c r="A1232" s="25" t="s">
        <v>869</v>
      </c>
      <c r="B1232" s="25" t="s">
        <v>870</v>
      </c>
      <c r="C1232" s="21">
        <v>2.027137E-2</v>
      </c>
      <c r="D1232" s="22">
        <v>4.8748799999999998E-3</v>
      </c>
      <c r="E1232" s="23">
        <f t="shared" si="52"/>
        <v>3.158332102533806</v>
      </c>
      <c r="F1232" s="24">
        <f t="shared" si="51"/>
        <v>7.2337730181959275E-7</v>
      </c>
      <c r="G1232" s="115"/>
    </row>
    <row r="1233" spans="1:7" x14ac:dyDescent="0.15">
      <c r="A1233" s="25" t="s">
        <v>668</v>
      </c>
      <c r="B1233" s="25" t="s">
        <v>1225</v>
      </c>
      <c r="C1233" s="21">
        <v>0.40437450000000003</v>
      </c>
      <c r="D1233" s="22">
        <v>0.4349306</v>
      </c>
      <c r="E1233" s="23">
        <f t="shared" si="52"/>
        <v>-7.0255116563424092E-2</v>
      </c>
      <c r="F1233" s="24">
        <f t="shared" si="51"/>
        <v>1.4429973639406065E-5</v>
      </c>
      <c r="G1233" s="115"/>
    </row>
    <row r="1234" spans="1:7" x14ac:dyDescent="0.15">
      <c r="A1234" s="25" t="s">
        <v>871</v>
      </c>
      <c r="B1234" s="25" t="s">
        <v>872</v>
      </c>
      <c r="C1234" s="126">
        <v>0.17387820000000001</v>
      </c>
      <c r="D1234" s="142">
        <v>0.17379220000000001</v>
      </c>
      <c r="E1234" s="143">
        <f t="shared" si="52"/>
        <v>4.9484384224385281E-4</v>
      </c>
      <c r="F1234" s="144">
        <f t="shared" si="51"/>
        <v>6.2047874988837718E-6</v>
      </c>
      <c r="G1234" s="115"/>
    </row>
    <row r="1235" spans="1:7" s="4" customFormat="1" x14ac:dyDescent="0.15">
      <c r="A1235" s="107" t="s">
        <v>475</v>
      </c>
      <c r="B1235" s="26"/>
      <c r="C1235" s="157">
        <f>SUM(C929:C1234)</f>
        <v>3450.5001770899989</v>
      </c>
      <c r="D1235" s="157">
        <f>SUM(D929:D1234)</f>
        <v>2828.6334524000004</v>
      </c>
      <c r="E1235" s="153">
        <f t="shared" si="52"/>
        <v>0.21984705164338836</v>
      </c>
      <c r="F1235" s="154">
        <f t="shared" si="51"/>
        <v>0.12312998618403148</v>
      </c>
      <c r="G1235" s="115"/>
    </row>
    <row r="1236" spans="1:7" x14ac:dyDescent="0.15">
      <c r="E1236" s="32"/>
      <c r="G1236" s="115"/>
    </row>
    <row r="1237" spans="1:7" s="4" customFormat="1" x14ac:dyDescent="0.15">
      <c r="A1237" s="33" t="s">
        <v>389</v>
      </c>
      <c r="B1237" s="34" t="s">
        <v>904</v>
      </c>
      <c r="C1237" s="159" t="s">
        <v>298</v>
      </c>
      <c r="D1237" s="160"/>
      <c r="E1237" s="161"/>
      <c r="F1237" s="35"/>
      <c r="G1237" s="115"/>
    </row>
    <row r="1238" spans="1:7" s="10" customFormat="1" x14ac:dyDescent="0.15">
      <c r="A1238" s="36"/>
      <c r="B1238" s="37"/>
      <c r="C1238" s="7" t="s">
        <v>1748</v>
      </c>
      <c r="D1238" s="8" t="s">
        <v>1619</v>
      </c>
      <c r="E1238" s="39" t="s">
        <v>885</v>
      </c>
      <c r="F1238" s="40" t="s">
        <v>886</v>
      </c>
      <c r="G1238" s="115"/>
    </row>
    <row r="1239" spans="1:7" x14ac:dyDescent="0.15">
      <c r="A1239" s="25" t="s">
        <v>1568</v>
      </c>
      <c r="B1239" s="20" t="s">
        <v>277</v>
      </c>
      <c r="C1239" s="21">
        <v>7.8232929999999996</v>
      </c>
      <c r="D1239" s="22">
        <v>9.294238</v>
      </c>
      <c r="E1239" s="23">
        <f t="shared" ref="E1239:E1272" si="53">IF(ISERROR(C1239/D1239-1),"",((C1239/D1239-1)))</f>
        <v>-0.15826418475618986</v>
      </c>
      <c r="F1239" s="24">
        <f t="shared" ref="F1239:F1302" si="54">C1239/$C$1750</f>
        <v>2.7917168803510105E-4</v>
      </c>
      <c r="G1239" s="115"/>
    </row>
    <row r="1240" spans="1:7" x14ac:dyDescent="0.15">
      <c r="A1240" s="25" t="s">
        <v>802</v>
      </c>
      <c r="B1240" s="25" t="s">
        <v>916</v>
      </c>
      <c r="C1240" s="21">
        <v>1.2865586</v>
      </c>
      <c r="D1240" s="22">
        <v>0.42159160000000001</v>
      </c>
      <c r="E1240" s="23">
        <f t="shared" si="53"/>
        <v>2.0516703843245452</v>
      </c>
      <c r="F1240" s="24">
        <f t="shared" si="54"/>
        <v>4.5910428782109583E-5</v>
      </c>
      <c r="G1240" s="115"/>
    </row>
    <row r="1241" spans="1:7" x14ac:dyDescent="0.15">
      <c r="A1241" s="25" t="s">
        <v>331</v>
      </c>
      <c r="B1241" s="25" t="s">
        <v>917</v>
      </c>
      <c r="C1241" s="21">
        <v>19.168019999999999</v>
      </c>
      <c r="D1241" s="22">
        <v>4.9237419999999998</v>
      </c>
      <c r="E1241" s="23">
        <f t="shared" si="53"/>
        <v>2.8929781454836583</v>
      </c>
      <c r="F1241" s="24">
        <f t="shared" si="54"/>
        <v>6.8400461285172086E-4</v>
      </c>
      <c r="G1241" s="115"/>
    </row>
    <row r="1242" spans="1:7" x14ac:dyDescent="0.15">
      <c r="A1242" s="25" t="s">
        <v>1781</v>
      </c>
      <c r="B1242" s="25" t="s">
        <v>1251</v>
      </c>
      <c r="C1242" s="21">
        <v>6.1415249999999997</v>
      </c>
      <c r="D1242" s="22">
        <v>9.0924689999999995</v>
      </c>
      <c r="E1242" s="23">
        <f t="shared" si="53"/>
        <v>-0.32454815078280719</v>
      </c>
      <c r="F1242" s="24">
        <f t="shared" si="54"/>
        <v>2.1915833925174145E-4</v>
      </c>
      <c r="G1242" s="115"/>
    </row>
    <row r="1243" spans="1:7" x14ac:dyDescent="0.15">
      <c r="A1243" s="25" t="s">
        <v>332</v>
      </c>
      <c r="B1243" s="25" t="s">
        <v>918</v>
      </c>
      <c r="C1243" s="21">
        <v>3.0529220000000001</v>
      </c>
      <c r="D1243" s="22">
        <v>3.616018</v>
      </c>
      <c r="E1243" s="23">
        <f t="shared" si="53"/>
        <v>-0.15572267615924473</v>
      </c>
      <c r="F1243" s="24">
        <f t="shared" si="54"/>
        <v>1.0894253713615187E-4</v>
      </c>
      <c r="G1243" s="115"/>
    </row>
    <row r="1244" spans="1:7" x14ac:dyDescent="0.15">
      <c r="A1244" s="25" t="s">
        <v>333</v>
      </c>
      <c r="B1244" s="25" t="s">
        <v>919</v>
      </c>
      <c r="C1244" s="21">
        <v>0.66914580000000001</v>
      </c>
      <c r="D1244" s="22">
        <v>0.24655070000000001</v>
      </c>
      <c r="E1244" s="23">
        <f t="shared" si="53"/>
        <v>1.7140292037296994</v>
      </c>
      <c r="F1244" s="24">
        <f t="shared" si="54"/>
        <v>2.3878252102739621E-5</v>
      </c>
      <c r="G1244" s="115"/>
    </row>
    <row r="1245" spans="1:7" x14ac:dyDescent="0.15">
      <c r="A1245" s="25" t="s">
        <v>22</v>
      </c>
      <c r="B1245" s="25" t="s">
        <v>23</v>
      </c>
      <c r="C1245" s="21">
        <v>1.0655289999999999</v>
      </c>
      <c r="D1245" s="22">
        <v>8.2358500000000012E-3</v>
      </c>
      <c r="E1245" s="23">
        <f t="shared" si="53"/>
        <v>128.37693134284862</v>
      </c>
      <c r="F1245" s="24">
        <f t="shared" si="54"/>
        <v>3.8023058778490489E-5</v>
      </c>
      <c r="G1245" s="115"/>
    </row>
    <row r="1246" spans="1:7" x14ac:dyDescent="0.15">
      <c r="A1246" s="25" t="s">
        <v>920</v>
      </c>
      <c r="B1246" s="25" t="s">
        <v>921</v>
      </c>
      <c r="C1246" s="21">
        <v>3.2089970000000001</v>
      </c>
      <c r="D1246" s="22">
        <v>2.5848979999999999</v>
      </c>
      <c r="E1246" s="23">
        <f t="shared" si="53"/>
        <v>0.24144047463381546</v>
      </c>
      <c r="F1246" s="24">
        <f t="shared" si="54"/>
        <v>1.1451202318378915E-4</v>
      </c>
      <c r="G1246" s="115"/>
    </row>
    <row r="1247" spans="1:7" x14ac:dyDescent="0.15">
      <c r="A1247" s="25" t="s">
        <v>922</v>
      </c>
      <c r="B1247" s="25" t="s">
        <v>923</v>
      </c>
      <c r="C1247" s="21">
        <v>2.744847</v>
      </c>
      <c r="D1247" s="22">
        <v>14.723190000000001</v>
      </c>
      <c r="E1247" s="23">
        <f t="shared" si="53"/>
        <v>-0.81356981741049328</v>
      </c>
      <c r="F1247" s="24">
        <f t="shared" si="54"/>
        <v>9.7948980101867983E-5</v>
      </c>
      <c r="G1247" s="115"/>
    </row>
    <row r="1248" spans="1:7" x14ac:dyDescent="0.15">
      <c r="A1248" s="25" t="s">
        <v>924</v>
      </c>
      <c r="B1248" s="25" t="s">
        <v>925</v>
      </c>
      <c r="C1248" s="21">
        <v>7.0131560000000004</v>
      </c>
      <c r="D1248" s="22">
        <v>1.89608</v>
      </c>
      <c r="E1248" s="23">
        <f t="shared" si="53"/>
        <v>2.6987658748576013</v>
      </c>
      <c r="F1248" s="24">
        <f t="shared" si="54"/>
        <v>2.5026221042385825E-4</v>
      </c>
      <c r="G1248" s="115"/>
    </row>
    <row r="1249" spans="1:7" x14ac:dyDescent="0.15">
      <c r="A1249" s="25" t="s">
        <v>1569</v>
      </c>
      <c r="B1249" s="25" t="s">
        <v>1570</v>
      </c>
      <c r="C1249" s="21">
        <v>0.2456547</v>
      </c>
      <c r="D1249" s="22">
        <v>0.32876430000000001</v>
      </c>
      <c r="E1249" s="23">
        <f t="shared" si="53"/>
        <v>-0.25279387086736604</v>
      </c>
      <c r="F1249" s="24">
        <f t="shared" si="54"/>
        <v>8.7661087566011323E-6</v>
      </c>
      <c r="G1249" s="115"/>
    </row>
    <row r="1250" spans="1:7" x14ac:dyDescent="0.15">
      <c r="A1250" s="25" t="s">
        <v>357</v>
      </c>
      <c r="B1250" s="25" t="s">
        <v>926</v>
      </c>
      <c r="C1250" s="21">
        <v>1.0450299999999999</v>
      </c>
      <c r="D1250" s="22">
        <v>1.1857340000000001E-2</v>
      </c>
      <c r="E1250" s="23">
        <f t="shared" si="53"/>
        <v>87.133594887217527</v>
      </c>
      <c r="F1250" s="24">
        <f t="shared" si="54"/>
        <v>3.7291558573521617E-5</v>
      </c>
      <c r="G1250" s="115"/>
    </row>
    <row r="1251" spans="1:7" x14ac:dyDescent="0.15">
      <c r="A1251" s="25" t="s">
        <v>927</v>
      </c>
      <c r="B1251" s="25" t="s">
        <v>928</v>
      </c>
      <c r="C1251" s="21">
        <v>1.1911929999999999</v>
      </c>
      <c r="D1251" s="22">
        <v>0.2223435</v>
      </c>
      <c r="E1251" s="23">
        <f t="shared" si="53"/>
        <v>4.3574446745688542</v>
      </c>
      <c r="F1251" s="24">
        <f t="shared" si="54"/>
        <v>4.2507338097345474E-5</v>
      </c>
      <c r="G1251" s="115"/>
    </row>
    <row r="1252" spans="1:7" x14ac:dyDescent="0.15">
      <c r="A1252" s="25" t="s">
        <v>929</v>
      </c>
      <c r="B1252" s="25" t="s">
        <v>930</v>
      </c>
      <c r="C1252" s="21">
        <v>0.22965770000000002</v>
      </c>
      <c r="D1252" s="22">
        <v>5.3043810000000002</v>
      </c>
      <c r="E1252" s="23">
        <f t="shared" si="53"/>
        <v>-0.95670414700603146</v>
      </c>
      <c r="F1252" s="24">
        <f t="shared" si="54"/>
        <v>8.1952609699341243E-6</v>
      </c>
      <c r="G1252" s="115"/>
    </row>
    <row r="1253" spans="1:7" x14ac:dyDescent="0.15">
      <c r="A1253" s="25" t="s">
        <v>931</v>
      </c>
      <c r="B1253" s="25" t="s">
        <v>932</v>
      </c>
      <c r="C1253" s="21">
        <v>0.36186420000000002</v>
      </c>
      <c r="D1253" s="22">
        <v>8.3531399999999992E-2</v>
      </c>
      <c r="E1253" s="23">
        <f t="shared" si="53"/>
        <v>3.3320739266910415</v>
      </c>
      <c r="F1253" s="24">
        <f t="shared" si="54"/>
        <v>1.2913007291618943E-5</v>
      </c>
      <c r="G1253" s="115"/>
    </row>
    <row r="1254" spans="1:7" x14ac:dyDescent="0.15">
      <c r="A1254" s="25" t="s">
        <v>933</v>
      </c>
      <c r="B1254" s="25" t="s">
        <v>934</v>
      </c>
      <c r="C1254" s="21">
        <v>1.004108</v>
      </c>
      <c r="D1254" s="22">
        <v>7.8650700000000004E-2</v>
      </c>
      <c r="E1254" s="23">
        <f t="shared" si="53"/>
        <v>11.766675948211521</v>
      </c>
      <c r="F1254" s="24">
        <f t="shared" si="54"/>
        <v>3.58312701990772E-5</v>
      </c>
      <c r="G1254" s="115"/>
    </row>
    <row r="1255" spans="1:7" x14ac:dyDescent="0.15">
      <c r="A1255" s="25" t="s">
        <v>358</v>
      </c>
      <c r="B1255" s="25" t="s">
        <v>937</v>
      </c>
      <c r="C1255" s="21">
        <v>8.6646110000000007</v>
      </c>
      <c r="D1255" s="22">
        <v>2.455006</v>
      </c>
      <c r="E1255" s="23">
        <f t="shared" si="53"/>
        <v>2.5293644903515515</v>
      </c>
      <c r="F1255" s="24">
        <f t="shared" si="54"/>
        <v>3.0919384957683491E-4</v>
      </c>
      <c r="G1255" s="115"/>
    </row>
    <row r="1256" spans="1:7" x14ac:dyDescent="0.15">
      <c r="A1256" s="25" t="s">
        <v>935</v>
      </c>
      <c r="B1256" s="25" t="s">
        <v>936</v>
      </c>
      <c r="C1256" s="21">
        <v>0.60631159999999995</v>
      </c>
      <c r="D1256" s="22">
        <v>3.4106350000000001</v>
      </c>
      <c r="E1256" s="23">
        <f t="shared" si="53"/>
        <v>-0.82222911569253232</v>
      </c>
      <c r="F1256" s="24">
        <f t="shared" si="54"/>
        <v>2.1636033937021532E-5</v>
      </c>
      <c r="G1256" s="115"/>
    </row>
    <row r="1257" spans="1:7" x14ac:dyDescent="0.15">
      <c r="A1257" s="25" t="s">
        <v>938</v>
      </c>
      <c r="B1257" s="25" t="s">
        <v>939</v>
      </c>
      <c r="C1257" s="21">
        <v>0.32299070000000002</v>
      </c>
      <c r="D1257" s="22">
        <v>9.5848070000000007E-2</v>
      </c>
      <c r="E1257" s="23">
        <f t="shared" si="53"/>
        <v>2.3698195487921665</v>
      </c>
      <c r="F1257" s="24">
        <f t="shared" si="54"/>
        <v>1.152581897912285E-5</v>
      </c>
      <c r="G1257" s="115"/>
    </row>
    <row r="1258" spans="1:7" x14ac:dyDescent="0.15">
      <c r="A1258" s="25" t="s">
        <v>940</v>
      </c>
      <c r="B1258" s="25" t="s">
        <v>941</v>
      </c>
      <c r="C1258" s="21">
        <v>0.29922969999999999</v>
      </c>
      <c r="D1258" s="22">
        <v>0.60714659999999998</v>
      </c>
      <c r="E1258" s="23">
        <f t="shared" si="53"/>
        <v>-0.50715412060283294</v>
      </c>
      <c r="F1258" s="24">
        <f t="shared" si="54"/>
        <v>1.0677915356006338E-5</v>
      </c>
      <c r="G1258" s="115"/>
    </row>
    <row r="1259" spans="1:7" x14ac:dyDescent="0.15">
      <c r="A1259" s="25" t="s">
        <v>942</v>
      </c>
      <c r="B1259" s="25" t="s">
        <v>943</v>
      </c>
      <c r="C1259" s="21">
        <v>1.101453</v>
      </c>
      <c r="D1259" s="22">
        <v>1.197581E-2</v>
      </c>
      <c r="E1259" s="23">
        <f t="shared" si="53"/>
        <v>90.973152546675337</v>
      </c>
      <c r="F1259" s="24">
        <f t="shared" si="54"/>
        <v>3.930499513457136E-5</v>
      </c>
      <c r="G1259" s="115"/>
    </row>
    <row r="1260" spans="1:7" x14ac:dyDescent="0.15">
      <c r="A1260" s="25" t="s">
        <v>944</v>
      </c>
      <c r="B1260" s="25" t="s">
        <v>945</v>
      </c>
      <c r="C1260" s="21">
        <v>0.44462499999999999</v>
      </c>
      <c r="D1260" s="22">
        <v>3.9527890000000001</v>
      </c>
      <c r="E1260" s="23">
        <f t="shared" si="53"/>
        <v>-0.88751613101534133</v>
      </c>
      <c r="F1260" s="24">
        <f t="shared" si="54"/>
        <v>1.586629975287987E-5</v>
      </c>
      <c r="G1260" s="115"/>
    </row>
    <row r="1261" spans="1:7" x14ac:dyDescent="0.15">
      <c r="A1261" s="25" t="s">
        <v>946</v>
      </c>
      <c r="B1261" s="25" t="s">
        <v>947</v>
      </c>
      <c r="C1261" s="21">
        <v>0.8068478</v>
      </c>
      <c r="D1261" s="22">
        <v>0.12566430000000001</v>
      </c>
      <c r="E1261" s="23">
        <f t="shared" si="53"/>
        <v>5.4206604421462572</v>
      </c>
      <c r="F1261" s="24">
        <f t="shared" si="54"/>
        <v>2.8792103569865993E-5</v>
      </c>
      <c r="G1261" s="115"/>
    </row>
    <row r="1262" spans="1:7" x14ac:dyDescent="0.15">
      <c r="A1262" s="25" t="s">
        <v>948</v>
      </c>
      <c r="B1262" s="25" t="s">
        <v>949</v>
      </c>
      <c r="C1262" s="21">
        <v>1.297024</v>
      </c>
      <c r="D1262" s="22">
        <v>0.27445370000000002</v>
      </c>
      <c r="E1262" s="23">
        <f t="shared" si="53"/>
        <v>3.7258390030813935</v>
      </c>
      <c r="F1262" s="24">
        <f t="shared" si="54"/>
        <v>4.6283883206475705E-5</v>
      </c>
      <c r="G1262" s="115"/>
    </row>
    <row r="1263" spans="1:7" x14ac:dyDescent="0.15">
      <c r="A1263" s="25" t="s">
        <v>950</v>
      </c>
      <c r="B1263" s="25" t="s">
        <v>951</v>
      </c>
      <c r="C1263" s="21">
        <v>20.16891</v>
      </c>
      <c r="D1263" s="22">
        <v>15.50582</v>
      </c>
      <c r="E1263" s="23">
        <f t="shared" si="53"/>
        <v>0.30073159626514423</v>
      </c>
      <c r="F1263" s="24">
        <f t="shared" si="54"/>
        <v>7.1972104975846242E-4</v>
      </c>
      <c r="G1263" s="115"/>
    </row>
    <row r="1264" spans="1:7" x14ac:dyDescent="0.15">
      <c r="A1264" s="61" t="s">
        <v>322</v>
      </c>
      <c r="B1264" s="25" t="s">
        <v>323</v>
      </c>
      <c r="C1264" s="21">
        <v>50.631639999999997</v>
      </c>
      <c r="D1264" s="22">
        <v>34.5319</v>
      </c>
      <c r="E1264" s="23">
        <f t="shared" si="53"/>
        <v>0.46622803842244398</v>
      </c>
      <c r="F1264" s="24">
        <f t="shared" si="54"/>
        <v>1.8067737469100985E-3</v>
      </c>
      <c r="G1264" s="115"/>
    </row>
    <row r="1265" spans="1:7" x14ac:dyDescent="0.15">
      <c r="A1265" s="25" t="s">
        <v>952</v>
      </c>
      <c r="B1265" s="25" t="s">
        <v>953</v>
      </c>
      <c r="C1265" s="21">
        <v>15.24776</v>
      </c>
      <c r="D1265" s="22">
        <v>2.3939330000000001</v>
      </c>
      <c r="E1265" s="23">
        <f t="shared" si="53"/>
        <v>5.3693344801212062</v>
      </c>
      <c r="F1265" s="24">
        <f t="shared" si="54"/>
        <v>5.4411139886414745E-4</v>
      </c>
      <c r="G1265" s="115"/>
    </row>
    <row r="1266" spans="1:7" x14ac:dyDescent="0.15">
      <c r="A1266" s="25" t="s">
        <v>954</v>
      </c>
      <c r="B1266" s="25" t="s">
        <v>955</v>
      </c>
      <c r="C1266" s="21">
        <v>4.7304700000000004</v>
      </c>
      <c r="D1266" s="22">
        <v>4.4493049999999998</v>
      </c>
      <c r="E1266" s="23">
        <f t="shared" si="53"/>
        <v>6.3193015538381969E-2</v>
      </c>
      <c r="F1266" s="24">
        <f t="shared" si="54"/>
        <v>1.6880529658027697E-4</v>
      </c>
      <c r="G1266" s="115"/>
    </row>
    <row r="1267" spans="1:7" x14ac:dyDescent="0.15">
      <c r="A1267" s="61" t="s">
        <v>321</v>
      </c>
      <c r="B1267" s="25" t="s">
        <v>390</v>
      </c>
      <c r="C1267" s="21">
        <v>0.63741230000000004</v>
      </c>
      <c r="D1267" s="22">
        <v>0.4929135</v>
      </c>
      <c r="E1267" s="23">
        <f t="shared" si="53"/>
        <v>0.2931524496691611</v>
      </c>
      <c r="F1267" s="24">
        <f t="shared" si="54"/>
        <v>2.2745852387905742E-5</v>
      </c>
      <c r="G1267" s="115"/>
    </row>
    <row r="1268" spans="1:7" x14ac:dyDescent="0.15">
      <c r="A1268" s="61" t="s">
        <v>956</v>
      </c>
      <c r="B1268" s="25" t="s">
        <v>957</v>
      </c>
      <c r="C1268" s="21">
        <v>2.7294269999999998</v>
      </c>
      <c r="D1268" s="22">
        <v>2.1329377999999997</v>
      </c>
      <c r="E1268" s="23">
        <f t="shared" si="53"/>
        <v>0.27965616250037861</v>
      </c>
      <c r="F1268" s="24">
        <f t="shared" si="54"/>
        <v>9.7398722374143702E-5</v>
      </c>
      <c r="G1268" s="115"/>
    </row>
    <row r="1269" spans="1:7" x14ac:dyDescent="0.15">
      <c r="A1269" s="61" t="s">
        <v>958</v>
      </c>
      <c r="B1269" s="25" t="s">
        <v>959</v>
      </c>
      <c r="C1269" s="21">
        <v>9.3635730000000006</v>
      </c>
      <c r="D1269" s="22">
        <v>4.5824780000000001</v>
      </c>
      <c r="E1269" s="23">
        <f t="shared" si="53"/>
        <v>1.0433427067189411</v>
      </c>
      <c r="F1269" s="24">
        <f t="shared" si="54"/>
        <v>3.3413608316215383E-4</v>
      </c>
      <c r="G1269" s="115"/>
    </row>
    <row r="1270" spans="1:7" x14ac:dyDescent="0.15">
      <c r="A1270" s="25" t="s">
        <v>694</v>
      </c>
      <c r="B1270" s="25" t="s">
        <v>5</v>
      </c>
      <c r="C1270" s="21">
        <v>3.5514649999999999</v>
      </c>
      <c r="D1270" s="22">
        <v>1.40923</v>
      </c>
      <c r="E1270" s="23">
        <f t="shared" si="53"/>
        <v>1.5201457533546687</v>
      </c>
      <c r="F1270" s="24">
        <f t="shared" si="54"/>
        <v>1.2673288333283443E-4</v>
      </c>
      <c r="G1270" s="115"/>
    </row>
    <row r="1271" spans="1:7" x14ac:dyDescent="0.15">
      <c r="A1271" s="25" t="s">
        <v>695</v>
      </c>
      <c r="B1271" s="25" t="s">
        <v>6</v>
      </c>
      <c r="C1271" s="21">
        <v>5.73824E-2</v>
      </c>
      <c r="D1271" s="22">
        <v>7.7480350000000003E-2</v>
      </c>
      <c r="E1271" s="23">
        <f t="shared" si="53"/>
        <v>-0.25939415606666727</v>
      </c>
      <c r="F1271" s="24">
        <f t="shared" si="54"/>
        <v>2.0476724406851928E-6</v>
      </c>
      <c r="G1271" s="115"/>
    </row>
    <row r="1272" spans="1:7" x14ac:dyDescent="0.15">
      <c r="A1272" s="61" t="s">
        <v>243</v>
      </c>
      <c r="B1272" s="25" t="s">
        <v>241</v>
      </c>
      <c r="C1272" s="21">
        <v>11.12125</v>
      </c>
      <c r="D1272" s="22">
        <v>2.2725390000000001</v>
      </c>
      <c r="E1272" s="23">
        <f t="shared" si="53"/>
        <v>3.8937553986972278</v>
      </c>
      <c r="F1272" s="24">
        <f t="shared" si="54"/>
        <v>3.9685822013318023E-4</v>
      </c>
      <c r="G1272" s="115"/>
    </row>
    <row r="1273" spans="1:7" x14ac:dyDescent="0.15">
      <c r="A1273" s="25" t="s">
        <v>1780</v>
      </c>
      <c r="B1273" s="25" t="s">
        <v>1747</v>
      </c>
      <c r="C1273" s="21">
        <v>0</v>
      </c>
      <c r="D1273" s="22"/>
      <c r="E1273" s="23"/>
      <c r="F1273" s="24">
        <f t="shared" si="54"/>
        <v>0</v>
      </c>
      <c r="G1273" s="115"/>
    </row>
    <row r="1274" spans="1:7" x14ac:dyDescent="0.15">
      <c r="A1274" s="25" t="s">
        <v>1775</v>
      </c>
      <c r="B1274" s="25" t="s">
        <v>1774</v>
      </c>
      <c r="C1274" s="21">
        <v>0.27090240000000004</v>
      </c>
      <c r="D1274" s="22"/>
      <c r="E1274" s="23"/>
      <c r="F1274" s="24">
        <f t="shared" si="54"/>
        <v>9.6670647898219051E-6</v>
      </c>
      <c r="G1274" s="115"/>
    </row>
    <row r="1275" spans="1:7" x14ac:dyDescent="0.15">
      <c r="A1275" s="25" t="s">
        <v>1771</v>
      </c>
      <c r="B1275" s="25" t="s">
        <v>1770</v>
      </c>
      <c r="C1275" s="21">
        <v>4.4903300000000002</v>
      </c>
      <c r="D1275" s="22"/>
      <c r="E1275" s="23"/>
      <c r="F1275" s="24">
        <f t="shared" si="54"/>
        <v>1.6023597811492621E-4</v>
      </c>
      <c r="G1275" s="115"/>
    </row>
    <row r="1276" spans="1:7" x14ac:dyDescent="0.15">
      <c r="A1276" s="25" t="s">
        <v>1777</v>
      </c>
      <c r="B1276" s="25" t="s">
        <v>1776</v>
      </c>
      <c r="C1276" s="21">
        <v>0</v>
      </c>
      <c r="D1276" s="22"/>
      <c r="E1276" s="23"/>
      <c r="F1276" s="24">
        <f t="shared" si="54"/>
        <v>0</v>
      </c>
      <c r="G1276" s="115"/>
    </row>
    <row r="1277" spans="1:7" x14ac:dyDescent="0.15">
      <c r="A1277" s="25" t="s">
        <v>1769</v>
      </c>
      <c r="B1277" s="25" t="s">
        <v>973</v>
      </c>
      <c r="C1277" s="21">
        <v>0.16021050000000001</v>
      </c>
      <c r="D1277" s="22"/>
      <c r="E1277" s="23"/>
      <c r="F1277" s="24">
        <f t="shared" si="54"/>
        <v>5.717060031619366E-6</v>
      </c>
      <c r="G1277" s="115"/>
    </row>
    <row r="1278" spans="1:7" x14ac:dyDescent="0.15">
      <c r="A1278" s="25" t="s">
        <v>1773</v>
      </c>
      <c r="B1278" s="25" t="s">
        <v>1772</v>
      </c>
      <c r="C1278" s="21">
        <v>0</v>
      </c>
      <c r="D1278" s="22"/>
      <c r="E1278" s="23"/>
      <c r="F1278" s="24">
        <f t="shared" si="54"/>
        <v>0</v>
      </c>
      <c r="G1278" s="115"/>
    </row>
    <row r="1279" spans="1:7" x14ac:dyDescent="0.15">
      <c r="A1279" s="25" t="s">
        <v>1779</v>
      </c>
      <c r="B1279" s="25" t="s">
        <v>1778</v>
      </c>
      <c r="C1279" s="21">
        <v>0.1030283</v>
      </c>
      <c r="D1279" s="22"/>
      <c r="E1279" s="23"/>
      <c r="F1279" s="24">
        <f t="shared" si="54"/>
        <v>3.6765316633784273E-6</v>
      </c>
      <c r="G1279" s="115"/>
    </row>
    <row r="1280" spans="1:7" x14ac:dyDescent="0.15">
      <c r="A1280" s="61" t="s">
        <v>986</v>
      </c>
      <c r="B1280" s="25" t="s">
        <v>987</v>
      </c>
      <c r="C1280" s="21">
        <v>0.2604881</v>
      </c>
      <c r="D1280" s="22">
        <v>0.8405758000000001</v>
      </c>
      <c r="E1280" s="23">
        <f t="shared" ref="E1280:E1311" si="55">IF(ISERROR(C1280/D1280-1),"",((C1280/D1280-1)))</f>
        <v>-0.69010754294853605</v>
      </c>
      <c r="F1280" s="24">
        <f t="shared" si="54"/>
        <v>9.2954338524782623E-6</v>
      </c>
      <c r="G1280" s="115"/>
    </row>
    <row r="1281" spans="1:7" x14ac:dyDescent="0.15">
      <c r="A1281" s="25" t="s">
        <v>1203</v>
      </c>
      <c r="B1281" s="25" t="s">
        <v>1574</v>
      </c>
      <c r="C1281" s="21">
        <v>12.610096</v>
      </c>
      <c r="D1281" s="22">
        <v>5.7433649999999998</v>
      </c>
      <c r="E1281" s="23">
        <f t="shared" si="55"/>
        <v>1.1955936981194824</v>
      </c>
      <c r="F1281" s="24">
        <f t="shared" si="54"/>
        <v>4.4998720955544884E-4</v>
      </c>
      <c r="G1281" s="115"/>
    </row>
    <row r="1282" spans="1:7" x14ac:dyDescent="0.15">
      <c r="A1282" s="61" t="s">
        <v>988</v>
      </c>
      <c r="B1282" s="25" t="s">
        <v>989</v>
      </c>
      <c r="C1282" s="21">
        <v>12.391988</v>
      </c>
      <c r="D1282" s="22">
        <v>11.436056000000001</v>
      </c>
      <c r="E1282" s="23">
        <f t="shared" si="55"/>
        <v>8.3589307362608167E-2</v>
      </c>
      <c r="F1282" s="24">
        <f t="shared" si="54"/>
        <v>4.4220409590574149E-4</v>
      </c>
      <c r="G1282" s="115"/>
    </row>
    <row r="1283" spans="1:7" x14ac:dyDescent="0.15">
      <c r="A1283" s="61" t="s">
        <v>990</v>
      </c>
      <c r="B1283" s="25" t="s">
        <v>991</v>
      </c>
      <c r="C1283" s="21">
        <v>4.840274</v>
      </c>
      <c r="D1283" s="22">
        <v>2.5231349999999999</v>
      </c>
      <c r="E1283" s="23">
        <f t="shared" si="55"/>
        <v>0.91835712318207308</v>
      </c>
      <c r="F1283" s="24">
        <f t="shared" si="54"/>
        <v>1.7272361691328842E-4</v>
      </c>
      <c r="G1283" s="115"/>
    </row>
    <row r="1284" spans="1:7" x14ac:dyDescent="0.15">
      <c r="A1284" s="61" t="s">
        <v>992</v>
      </c>
      <c r="B1284" s="25" t="s">
        <v>993</v>
      </c>
      <c r="C1284" s="21">
        <v>6.4842009999999997</v>
      </c>
      <c r="D1284" s="22">
        <v>0.52640600000000004</v>
      </c>
      <c r="E1284" s="23">
        <f t="shared" si="55"/>
        <v>11.317870616976249</v>
      </c>
      <c r="F1284" s="24">
        <f t="shared" si="54"/>
        <v>2.3138662181371584E-4</v>
      </c>
      <c r="G1284" s="115"/>
    </row>
    <row r="1285" spans="1:7" x14ac:dyDescent="0.15">
      <c r="A1285" s="61" t="s">
        <v>994</v>
      </c>
      <c r="B1285" s="25" t="s">
        <v>995</v>
      </c>
      <c r="C1285" s="21">
        <v>10.861761</v>
      </c>
      <c r="D1285" s="22">
        <v>5.2351179999999999</v>
      </c>
      <c r="E1285" s="23">
        <f t="shared" si="55"/>
        <v>1.0747881900656298</v>
      </c>
      <c r="F1285" s="24">
        <f t="shared" si="54"/>
        <v>3.8759843884203591E-4</v>
      </c>
      <c r="G1285" s="115"/>
    </row>
    <row r="1286" spans="1:7" x14ac:dyDescent="0.15">
      <c r="A1286" s="61" t="s">
        <v>996</v>
      </c>
      <c r="B1286" s="25" t="s">
        <v>997</v>
      </c>
      <c r="C1286" s="21">
        <v>16.821750000000002</v>
      </c>
      <c r="D1286" s="22">
        <v>6.1767902000000001</v>
      </c>
      <c r="E1286" s="23">
        <f t="shared" si="55"/>
        <v>1.7233805027083484</v>
      </c>
      <c r="F1286" s="24">
        <f t="shared" si="54"/>
        <v>6.0027872447119927E-4</v>
      </c>
      <c r="G1286" s="115"/>
    </row>
    <row r="1287" spans="1:7" x14ac:dyDescent="0.15">
      <c r="A1287" s="25" t="s">
        <v>899</v>
      </c>
      <c r="B1287" s="25" t="s">
        <v>1051</v>
      </c>
      <c r="C1287" s="21">
        <v>0.24254889999999998</v>
      </c>
      <c r="D1287" s="22">
        <v>5.9040599999999999E-2</v>
      </c>
      <c r="E1287" s="23">
        <f t="shared" si="55"/>
        <v>3.1081713261721591</v>
      </c>
      <c r="F1287" s="24">
        <f t="shared" si="54"/>
        <v>8.655279285085824E-6</v>
      </c>
      <c r="G1287" s="115"/>
    </row>
    <row r="1288" spans="1:7" x14ac:dyDescent="0.15">
      <c r="A1288" s="25" t="s">
        <v>361</v>
      </c>
      <c r="B1288" s="25" t="s">
        <v>1053</v>
      </c>
      <c r="C1288" s="21">
        <v>8.6183330000000002E-2</v>
      </c>
      <c r="D1288" s="22">
        <v>0.20404749999999999</v>
      </c>
      <c r="E1288" s="23">
        <f t="shared" si="55"/>
        <v>-0.57763104179173963</v>
      </c>
      <c r="F1288" s="24">
        <f t="shared" si="54"/>
        <v>3.0754243406946627E-6</v>
      </c>
      <c r="G1288" s="115"/>
    </row>
    <row r="1289" spans="1:7" x14ac:dyDescent="0.15">
      <c r="A1289" s="61" t="s">
        <v>1054</v>
      </c>
      <c r="B1289" s="25" t="s">
        <v>1055</v>
      </c>
      <c r="C1289" s="21">
        <v>8.2035619999999998</v>
      </c>
      <c r="D1289" s="22">
        <v>1.1139446000000002</v>
      </c>
      <c r="E1289" s="23">
        <f t="shared" si="55"/>
        <v>6.3644254839962402</v>
      </c>
      <c r="F1289" s="24">
        <f t="shared" si="54"/>
        <v>2.927414646799768E-4</v>
      </c>
      <c r="G1289" s="115"/>
    </row>
    <row r="1290" spans="1:7" x14ac:dyDescent="0.15">
      <c r="A1290" s="61" t="s">
        <v>1056</v>
      </c>
      <c r="B1290" s="25" t="s">
        <v>1057</v>
      </c>
      <c r="C1290" s="21">
        <v>1.6918607999999997</v>
      </c>
      <c r="D1290" s="22">
        <v>2.698067</v>
      </c>
      <c r="E1290" s="23">
        <f t="shared" si="55"/>
        <v>-0.37293595748363562</v>
      </c>
      <c r="F1290" s="24">
        <f t="shared" si="54"/>
        <v>6.0373507096872949E-5</v>
      </c>
      <c r="G1290" s="115"/>
    </row>
    <row r="1291" spans="1:7" x14ac:dyDescent="0.15">
      <c r="A1291" s="61" t="s">
        <v>1058</v>
      </c>
      <c r="B1291" s="25" t="s">
        <v>1059</v>
      </c>
      <c r="C1291" s="21">
        <v>5.8005519999999997</v>
      </c>
      <c r="D1291" s="22">
        <v>4.6124140000000002</v>
      </c>
      <c r="E1291" s="23">
        <f t="shared" si="55"/>
        <v>0.25759569717722641</v>
      </c>
      <c r="F1291" s="24">
        <f t="shared" si="54"/>
        <v>2.0699082769562403E-4</v>
      </c>
      <c r="G1291" s="115"/>
    </row>
    <row r="1292" spans="1:7" x14ac:dyDescent="0.15">
      <c r="A1292" s="25" t="s">
        <v>1204</v>
      </c>
      <c r="B1292" s="25" t="s">
        <v>1572</v>
      </c>
      <c r="C1292" s="21">
        <v>8.8650280000000006</v>
      </c>
      <c r="D1292" s="22">
        <v>7.311032</v>
      </c>
      <c r="E1292" s="23">
        <f t="shared" si="55"/>
        <v>0.21255494436353173</v>
      </c>
      <c r="F1292" s="24">
        <f t="shared" si="54"/>
        <v>3.1634566559611614E-4</v>
      </c>
      <c r="G1292" s="115"/>
    </row>
    <row r="1293" spans="1:7" x14ac:dyDescent="0.15">
      <c r="A1293" s="61" t="s">
        <v>891</v>
      </c>
      <c r="B1293" s="25" t="s">
        <v>1061</v>
      </c>
      <c r="C1293" s="21">
        <v>4.5530229999999996</v>
      </c>
      <c r="D1293" s="22">
        <v>6.1726749999999999</v>
      </c>
      <c r="E1293" s="23">
        <f t="shared" si="55"/>
        <v>-0.26239061670993535</v>
      </c>
      <c r="F1293" s="24">
        <f t="shared" si="54"/>
        <v>1.6247315760417513E-4</v>
      </c>
      <c r="G1293" s="115"/>
    </row>
    <row r="1294" spans="1:7" x14ac:dyDescent="0.15">
      <c r="A1294" s="61" t="s">
        <v>1062</v>
      </c>
      <c r="B1294" s="25" t="s">
        <v>1063</v>
      </c>
      <c r="C1294" s="21">
        <v>8.9162700000000008</v>
      </c>
      <c r="D1294" s="22">
        <v>3.5208585999999999</v>
      </c>
      <c r="E1294" s="23">
        <f t="shared" si="55"/>
        <v>1.5324135425376073</v>
      </c>
      <c r="F1294" s="24">
        <f t="shared" si="54"/>
        <v>3.1817421984281182E-4</v>
      </c>
      <c r="G1294" s="115"/>
    </row>
    <row r="1295" spans="1:7" x14ac:dyDescent="0.15">
      <c r="A1295" s="61" t="s">
        <v>1064</v>
      </c>
      <c r="B1295" s="25" t="s">
        <v>1065</v>
      </c>
      <c r="C1295" s="21">
        <v>26.608837999999999</v>
      </c>
      <c r="D1295" s="22">
        <v>4.4112590000000003</v>
      </c>
      <c r="E1295" s="23">
        <f t="shared" si="55"/>
        <v>5.0320280446013248</v>
      </c>
      <c r="F1295" s="24">
        <f t="shared" si="54"/>
        <v>9.4952780384328472E-4</v>
      </c>
      <c r="G1295" s="115"/>
    </row>
    <row r="1296" spans="1:7" x14ac:dyDescent="0.15">
      <c r="A1296" s="61" t="s">
        <v>1066</v>
      </c>
      <c r="B1296" s="25" t="s">
        <v>1067</v>
      </c>
      <c r="C1296" s="21">
        <v>11.261107000000001</v>
      </c>
      <c r="D1296" s="22">
        <v>16.253363</v>
      </c>
      <c r="E1296" s="23">
        <f t="shared" si="55"/>
        <v>-0.30715218751959206</v>
      </c>
      <c r="F1296" s="24">
        <f t="shared" si="54"/>
        <v>4.0184897208041335E-4</v>
      </c>
      <c r="G1296" s="115"/>
    </row>
    <row r="1297" spans="1:7" x14ac:dyDescent="0.15">
      <c r="A1297" s="25" t="s">
        <v>543</v>
      </c>
      <c r="B1297" s="25" t="s">
        <v>738</v>
      </c>
      <c r="C1297" s="21">
        <v>2.572543</v>
      </c>
      <c r="D1297" s="22">
        <v>12.748924000000001</v>
      </c>
      <c r="E1297" s="23">
        <f t="shared" si="55"/>
        <v>-0.79821489248818178</v>
      </c>
      <c r="F1297" s="24">
        <f t="shared" si="54"/>
        <v>9.1800367422373554E-5</v>
      </c>
      <c r="G1297" s="115"/>
    </row>
    <row r="1298" spans="1:7" x14ac:dyDescent="0.15">
      <c r="A1298" s="25" t="s">
        <v>26</v>
      </c>
      <c r="B1298" s="25" t="s">
        <v>27</v>
      </c>
      <c r="C1298" s="21">
        <v>0.1446606</v>
      </c>
      <c r="D1298" s="22">
        <v>6.7983599999999998E-3</v>
      </c>
      <c r="E1298" s="23">
        <f t="shared" si="55"/>
        <v>20.278749580781248</v>
      </c>
      <c r="F1298" s="24">
        <f t="shared" si="54"/>
        <v>5.1621668642821564E-6</v>
      </c>
      <c r="G1298" s="115"/>
    </row>
    <row r="1299" spans="1:7" x14ac:dyDescent="0.15">
      <c r="A1299" s="61" t="s">
        <v>1068</v>
      </c>
      <c r="B1299" s="25" t="s">
        <v>1069</v>
      </c>
      <c r="C1299" s="21">
        <v>8.2362453999999996</v>
      </c>
      <c r="D1299" s="22">
        <v>15.847561000000001</v>
      </c>
      <c r="E1299" s="23">
        <f t="shared" si="55"/>
        <v>-0.48028309214269638</v>
      </c>
      <c r="F1299" s="24">
        <f t="shared" si="54"/>
        <v>2.9390776127000948E-4</v>
      </c>
      <c r="G1299" s="115"/>
    </row>
    <row r="1300" spans="1:7" x14ac:dyDescent="0.15">
      <c r="A1300" s="25" t="s">
        <v>1079</v>
      </c>
      <c r="B1300" s="25" t="s">
        <v>1088</v>
      </c>
      <c r="C1300" s="21">
        <v>5.2606729999999997</v>
      </c>
      <c r="D1300" s="22">
        <v>7.4003249999999996</v>
      </c>
      <c r="E1300" s="23">
        <f t="shared" si="55"/>
        <v>-0.28912946390867966</v>
      </c>
      <c r="F1300" s="24">
        <f t="shared" si="54"/>
        <v>1.8772541966799393E-4</v>
      </c>
      <c r="G1300" s="115"/>
    </row>
    <row r="1301" spans="1:7" x14ac:dyDescent="0.15">
      <c r="A1301" s="61" t="s">
        <v>364</v>
      </c>
      <c r="B1301" s="25" t="s">
        <v>1080</v>
      </c>
      <c r="C1301" s="21">
        <v>2.8606919999999998</v>
      </c>
      <c r="D1301" s="22">
        <v>4.1583819999999996</v>
      </c>
      <c r="E1301" s="23">
        <f t="shared" si="55"/>
        <v>-0.31206608724258611</v>
      </c>
      <c r="F1301" s="24">
        <f t="shared" si="54"/>
        <v>1.020828715719211E-4</v>
      </c>
      <c r="G1301" s="115"/>
    </row>
    <row r="1302" spans="1:7" x14ac:dyDescent="0.15">
      <c r="A1302" s="25" t="s">
        <v>20</v>
      </c>
      <c r="B1302" s="25" t="s">
        <v>21</v>
      </c>
      <c r="C1302" s="21">
        <v>0.182894</v>
      </c>
      <c r="D1302" s="22">
        <v>4.9908699999999997E-3</v>
      </c>
      <c r="E1302" s="23">
        <f t="shared" si="55"/>
        <v>35.645715075728283</v>
      </c>
      <c r="F1302" s="24">
        <f t="shared" si="54"/>
        <v>6.5265134146825102E-6</v>
      </c>
      <c r="G1302" s="115"/>
    </row>
    <row r="1303" spans="1:7" x14ac:dyDescent="0.15">
      <c r="A1303" s="61" t="s">
        <v>1081</v>
      </c>
      <c r="B1303" s="25" t="s">
        <v>1082</v>
      </c>
      <c r="C1303" s="21">
        <v>0.76912000000000003</v>
      </c>
      <c r="D1303" s="22">
        <v>0.47855652000000004</v>
      </c>
      <c r="E1303" s="23">
        <f t="shared" si="55"/>
        <v>0.60716648474458146</v>
      </c>
      <c r="F1303" s="24">
        <f t="shared" ref="F1303:F1366" si="56">C1303/$C$1750</f>
        <v>2.7445799192431748E-5</v>
      </c>
      <c r="G1303" s="115"/>
    </row>
    <row r="1304" spans="1:7" x14ac:dyDescent="0.15">
      <c r="A1304" s="25" t="s">
        <v>24</v>
      </c>
      <c r="B1304" s="25" t="s">
        <v>25</v>
      </c>
      <c r="C1304" s="21">
        <v>0.38745990000000002</v>
      </c>
      <c r="D1304" s="22">
        <v>0.29310040000000004</v>
      </c>
      <c r="E1304" s="23">
        <f t="shared" si="55"/>
        <v>0.32193575989660861</v>
      </c>
      <c r="F1304" s="24">
        <f t="shared" si="56"/>
        <v>1.3826381592624931E-5</v>
      </c>
      <c r="G1304" s="115"/>
    </row>
    <row r="1305" spans="1:7" x14ac:dyDescent="0.15">
      <c r="A1305" s="61" t="s">
        <v>1083</v>
      </c>
      <c r="B1305" s="25" t="s">
        <v>1084</v>
      </c>
      <c r="C1305" s="21">
        <v>0.18901216000000001</v>
      </c>
      <c r="D1305" s="22">
        <v>9.5928759999999988E-2</v>
      </c>
      <c r="E1305" s="23">
        <f t="shared" si="55"/>
        <v>0.97033882226769164</v>
      </c>
      <c r="F1305" s="24">
        <f t="shared" si="56"/>
        <v>6.7448379814434427E-6</v>
      </c>
      <c r="G1305" s="115"/>
    </row>
    <row r="1306" spans="1:7" x14ac:dyDescent="0.15">
      <c r="A1306" s="25" t="s">
        <v>1859</v>
      </c>
      <c r="B1306" s="25" t="s">
        <v>1880</v>
      </c>
      <c r="C1306" s="21">
        <v>0</v>
      </c>
      <c r="D1306" s="22">
        <v>0</v>
      </c>
      <c r="E1306" s="23" t="str">
        <f t="shared" si="55"/>
        <v/>
      </c>
      <c r="F1306" s="24">
        <f t="shared" si="56"/>
        <v>0</v>
      </c>
      <c r="G1306" s="115"/>
    </row>
    <row r="1307" spans="1:7" x14ac:dyDescent="0.15">
      <c r="A1307" s="61" t="s">
        <v>1085</v>
      </c>
      <c r="B1307" s="25" t="s">
        <v>1086</v>
      </c>
      <c r="C1307" s="21">
        <v>1.2962670000000001</v>
      </c>
      <c r="D1307" s="22">
        <v>0.81094040000000001</v>
      </c>
      <c r="E1307" s="23">
        <f t="shared" si="55"/>
        <v>0.59847382125739457</v>
      </c>
      <c r="F1307" s="24">
        <f t="shared" si="56"/>
        <v>4.625686990557511E-5</v>
      </c>
      <c r="G1307" s="115"/>
    </row>
    <row r="1308" spans="1:7" x14ac:dyDescent="0.15">
      <c r="A1308" s="61" t="s">
        <v>1089</v>
      </c>
      <c r="B1308" s="25" t="s">
        <v>1090</v>
      </c>
      <c r="C1308" s="21">
        <v>3.0821749999999999</v>
      </c>
      <c r="D1308" s="22">
        <v>4.5490959999999996</v>
      </c>
      <c r="E1308" s="23">
        <f t="shared" si="55"/>
        <v>-0.32246428741007005</v>
      </c>
      <c r="F1308" s="24">
        <f t="shared" si="56"/>
        <v>1.0998642100833852E-4</v>
      </c>
      <c r="G1308" s="115"/>
    </row>
    <row r="1309" spans="1:7" x14ac:dyDescent="0.15">
      <c r="A1309" s="61" t="s">
        <v>242</v>
      </c>
      <c r="B1309" s="25" t="s">
        <v>240</v>
      </c>
      <c r="C1309" s="21">
        <v>47.64141</v>
      </c>
      <c r="D1309" s="22">
        <v>33.103070000000002</v>
      </c>
      <c r="E1309" s="23">
        <f t="shared" si="55"/>
        <v>0.43918403942595052</v>
      </c>
      <c r="F1309" s="24">
        <f t="shared" si="56"/>
        <v>1.7000683535785181E-3</v>
      </c>
      <c r="G1309" s="115"/>
    </row>
    <row r="1310" spans="1:7" x14ac:dyDescent="0.15">
      <c r="A1310" s="25" t="s">
        <v>785</v>
      </c>
      <c r="B1310" s="25" t="s">
        <v>784</v>
      </c>
      <c r="C1310" s="21">
        <v>33.171799999999998</v>
      </c>
      <c r="D1310" s="22">
        <v>55.053660000000001</v>
      </c>
      <c r="E1310" s="23">
        <f t="shared" si="55"/>
        <v>-0.39746421945425614</v>
      </c>
      <c r="F1310" s="24">
        <f t="shared" si="56"/>
        <v>1.183724986545022E-3</v>
      </c>
      <c r="G1310" s="115"/>
    </row>
    <row r="1311" spans="1:7" x14ac:dyDescent="0.15">
      <c r="A1311" s="25" t="s">
        <v>554</v>
      </c>
      <c r="B1311" s="25" t="s">
        <v>781</v>
      </c>
      <c r="C1311" s="21">
        <v>34.485720499999999</v>
      </c>
      <c r="D1311" s="22">
        <v>5.5017680000000002</v>
      </c>
      <c r="E1311" s="23">
        <f t="shared" si="55"/>
        <v>5.2681160855928493</v>
      </c>
      <c r="F1311" s="24">
        <f t="shared" si="56"/>
        <v>1.2306118159056154E-3</v>
      </c>
      <c r="G1311" s="115"/>
    </row>
    <row r="1312" spans="1:7" x14ac:dyDescent="0.15">
      <c r="A1312" s="25" t="s">
        <v>555</v>
      </c>
      <c r="B1312" s="25" t="s">
        <v>782</v>
      </c>
      <c r="C1312" s="21">
        <v>19.710719000000001</v>
      </c>
      <c r="D1312" s="22">
        <v>6.2941149999999997</v>
      </c>
      <c r="E1312" s="23">
        <f t="shared" ref="E1312:E1343" si="57">IF(ISERROR(C1312/D1312-1),"",((C1312/D1312-1)))</f>
        <v>2.1316108777802758</v>
      </c>
      <c r="F1312" s="24">
        <f t="shared" si="56"/>
        <v>7.033706516700244E-4</v>
      </c>
      <c r="G1312" s="115"/>
    </row>
    <row r="1313" spans="1:7" x14ac:dyDescent="0.15">
      <c r="A1313" s="25" t="s">
        <v>1317</v>
      </c>
      <c r="B1313" s="25" t="s">
        <v>1318</v>
      </c>
      <c r="C1313" s="21">
        <v>0.92811529000000004</v>
      </c>
      <c r="D1313" s="22">
        <v>0.1138398</v>
      </c>
      <c r="E1313" s="23">
        <f t="shared" si="57"/>
        <v>7.1528190492253145</v>
      </c>
      <c r="F1313" s="24">
        <f t="shared" si="56"/>
        <v>3.3119494847053205E-5</v>
      </c>
      <c r="G1313" s="115"/>
    </row>
    <row r="1314" spans="1:7" x14ac:dyDescent="0.15">
      <c r="A1314" s="25" t="s">
        <v>560</v>
      </c>
      <c r="B1314" s="25" t="s">
        <v>783</v>
      </c>
      <c r="C1314" s="21">
        <v>4.3067469999999997</v>
      </c>
      <c r="D1314" s="22">
        <v>2.0740681000000003</v>
      </c>
      <c r="E1314" s="23">
        <f t="shared" si="57"/>
        <v>1.0764732845560854</v>
      </c>
      <c r="F1314" s="24">
        <f t="shared" si="56"/>
        <v>1.5368487795741607E-4</v>
      </c>
      <c r="G1314" s="115"/>
    </row>
    <row r="1315" spans="1:7" x14ac:dyDescent="0.15">
      <c r="A1315" s="25" t="s">
        <v>558</v>
      </c>
      <c r="B1315" s="25" t="s">
        <v>559</v>
      </c>
      <c r="C1315" s="21">
        <v>1.9138523999999999</v>
      </c>
      <c r="D1315" s="22">
        <v>2.340767</v>
      </c>
      <c r="E1315" s="23">
        <f t="shared" si="57"/>
        <v>-0.18238235586882423</v>
      </c>
      <c r="F1315" s="24">
        <f t="shared" si="56"/>
        <v>6.8295205760289106E-5</v>
      </c>
      <c r="G1315" s="115"/>
    </row>
    <row r="1316" spans="1:7" x14ac:dyDescent="0.15">
      <c r="A1316" s="25" t="s">
        <v>1319</v>
      </c>
      <c r="B1316" s="25" t="s">
        <v>1320</v>
      </c>
      <c r="C1316" s="21">
        <v>0.67673689999999997</v>
      </c>
      <c r="D1316" s="22">
        <v>0.55767440000000001</v>
      </c>
      <c r="E1316" s="23">
        <f t="shared" si="57"/>
        <v>0.21349823481228469</v>
      </c>
      <c r="F1316" s="24">
        <f t="shared" si="56"/>
        <v>2.414913805844181E-5</v>
      </c>
      <c r="G1316" s="115"/>
    </row>
    <row r="1317" spans="1:7" x14ac:dyDescent="0.15">
      <c r="A1317" s="25" t="s">
        <v>1418</v>
      </c>
      <c r="B1317" s="25" t="s">
        <v>1419</v>
      </c>
      <c r="C1317" s="21">
        <v>0.84659740000000006</v>
      </c>
      <c r="D1317" s="22">
        <v>3.4513039999999999</v>
      </c>
      <c r="E1317" s="23">
        <f t="shared" si="57"/>
        <v>-0.7547021647470058</v>
      </c>
      <c r="F1317" s="24">
        <f t="shared" si="56"/>
        <v>3.021055522835815E-5</v>
      </c>
      <c r="G1317" s="115"/>
    </row>
    <row r="1318" spans="1:7" x14ac:dyDescent="0.15">
      <c r="A1318" s="25" t="s">
        <v>1321</v>
      </c>
      <c r="B1318" s="25" t="s">
        <v>1322</v>
      </c>
      <c r="C1318" s="21">
        <v>0.30379050000000002</v>
      </c>
      <c r="D1318" s="22">
        <v>4.6310905999999994</v>
      </c>
      <c r="E1318" s="23">
        <f t="shared" si="57"/>
        <v>-0.93440195274953164</v>
      </c>
      <c r="F1318" s="24">
        <f t="shared" si="56"/>
        <v>1.0840666033347772E-5</v>
      </c>
      <c r="G1318" s="115"/>
    </row>
    <row r="1319" spans="1:7" x14ac:dyDescent="0.15">
      <c r="A1319" s="25" t="s">
        <v>1323</v>
      </c>
      <c r="B1319" s="25" t="s">
        <v>1324</v>
      </c>
      <c r="C1319" s="21">
        <v>0.25582881000000002</v>
      </c>
      <c r="D1319" s="22">
        <v>0.21391320999999999</v>
      </c>
      <c r="E1319" s="23">
        <f t="shared" si="57"/>
        <v>0.19594675803331651</v>
      </c>
      <c r="F1319" s="24">
        <f t="shared" si="56"/>
        <v>9.1291685912455479E-6</v>
      </c>
      <c r="G1319" s="115"/>
    </row>
    <row r="1320" spans="1:7" x14ac:dyDescent="0.15">
      <c r="A1320" s="25" t="s">
        <v>561</v>
      </c>
      <c r="B1320" s="25" t="s">
        <v>562</v>
      </c>
      <c r="C1320" s="21">
        <v>66.623140000000006</v>
      </c>
      <c r="D1320" s="22">
        <v>28.08229</v>
      </c>
      <c r="E1320" s="23">
        <f t="shared" si="57"/>
        <v>1.3724254681509236</v>
      </c>
      <c r="F1320" s="24">
        <f t="shared" si="56"/>
        <v>2.3774252678506183E-3</v>
      </c>
      <c r="G1320" s="115"/>
    </row>
    <row r="1321" spans="1:7" x14ac:dyDescent="0.15">
      <c r="A1321" s="25" t="s">
        <v>1340</v>
      </c>
      <c r="B1321" s="25" t="s">
        <v>1235</v>
      </c>
      <c r="C1321" s="21">
        <v>0.15429430999999999</v>
      </c>
      <c r="D1321" s="22">
        <v>0.11662114</v>
      </c>
      <c r="E1321" s="23">
        <f t="shared" si="57"/>
        <v>0.32303894474020733</v>
      </c>
      <c r="F1321" s="24">
        <f t="shared" si="56"/>
        <v>5.5059426991819402E-6</v>
      </c>
      <c r="G1321" s="115"/>
    </row>
    <row r="1322" spans="1:7" x14ac:dyDescent="0.15">
      <c r="A1322" s="25" t="s">
        <v>350</v>
      </c>
      <c r="B1322" s="25" t="s">
        <v>1326</v>
      </c>
      <c r="C1322" s="21">
        <v>1.1295898</v>
      </c>
      <c r="D1322" s="22">
        <v>8.0119009999999999</v>
      </c>
      <c r="E1322" s="23">
        <f t="shared" si="57"/>
        <v>-0.859011013740684</v>
      </c>
      <c r="F1322" s="24">
        <f t="shared" si="56"/>
        <v>4.0309047769683713E-5</v>
      </c>
      <c r="G1322" s="115"/>
    </row>
    <row r="1323" spans="1:7" x14ac:dyDescent="0.15">
      <c r="A1323" s="25" t="s">
        <v>351</v>
      </c>
      <c r="B1323" s="25" t="s">
        <v>1328</v>
      </c>
      <c r="C1323" s="21">
        <v>2.7810443</v>
      </c>
      <c r="D1323" s="22">
        <v>7.1484470999999994</v>
      </c>
      <c r="E1323" s="23">
        <f t="shared" si="57"/>
        <v>-0.6109582597316835</v>
      </c>
      <c r="F1323" s="24">
        <f t="shared" si="56"/>
        <v>9.9240669080321561E-5</v>
      </c>
      <c r="G1323" s="115"/>
    </row>
    <row r="1324" spans="1:7" x14ac:dyDescent="0.15">
      <c r="A1324" s="25" t="s">
        <v>1329</v>
      </c>
      <c r="B1324" s="25" t="s">
        <v>1330</v>
      </c>
      <c r="C1324" s="21">
        <v>0.16999989999999998</v>
      </c>
      <c r="D1324" s="22">
        <v>0.23538500000000001</v>
      </c>
      <c r="E1324" s="23">
        <f t="shared" si="57"/>
        <v>-0.27777938271342706</v>
      </c>
      <c r="F1324" s="24">
        <f t="shared" si="56"/>
        <v>6.0663916139659318E-6</v>
      </c>
      <c r="G1324" s="115"/>
    </row>
    <row r="1325" spans="1:7" x14ac:dyDescent="0.15">
      <c r="A1325" s="25" t="s">
        <v>1331</v>
      </c>
      <c r="B1325" s="25" t="s">
        <v>1332</v>
      </c>
      <c r="C1325" s="21">
        <v>14.75755</v>
      </c>
      <c r="D1325" s="22">
        <v>0.22472201</v>
      </c>
      <c r="E1325" s="23">
        <f t="shared" si="57"/>
        <v>64.670247431482125</v>
      </c>
      <c r="F1325" s="24">
        <f t="shared" si="56"/>
        <v>5.2661841308543681E-4</v>
      </c>
      <c r="G1325" s="115"/>
    </row>
    <row r="1326" spans="1:7" x14ac:dyDescent="0.15">
      <c r="A1326" s="25" t="s">
        <v>1333</v>
      </c>
      <c r="B1326" s="25" t="s">
        <v>1334</v>
      </c>
      <c r="C1326" s="21">
        <v>0.14636957</v>
      </c>
      <c r="D1326" s="22">
        <v>3.5360390000000002</v>
      </c>
      <c r="E1326" s="23">
        <f t="shared" si="57"/>
        <v>-0.95860634738474326</v>
      </c>
      <c r="F1326" s="24">
        <f t="shared" si="56"/>
        <v>5.2231509076640604E-6</v>
      </c>
      <c r="G1326" s="115"/>
    </row>
    <row r="1327" spans="1:7" x14ac:dyDescent="0.15">
      <c r="A1327" s="25" t="s">
        <v>1335</v>
      </c>
      <c r="B1327" s="25" t="s">
        <v>1336</v>
      </c>
      <c r="C1327" s="21">
        <v>1.670086</v>
      </c>
      <c r="D1327" s="22">
        <v>6.4403790000000001</v>
      </c>
      <c r="E1327" s="23">
        <f t="shared" si="57"/>
        <v>-0.74068513669770053</v>
      </c>
      <c r="F1327" s="24">
        <f t="shared" si="56"/>
        <v>5.9596480380293802E-5</v>
      </c>
      <c r="G1327" s="115"/>
    </row>
    <row r="1328" spans="1:7" x14ac:dyDescent="0.15">
      <c r="A1328" s="25" t="s">
        <v>1337</v>
      </c>
      <c r="B1328" s="25" t="s">
        <v>1338</v>
      </c>
      <c r="C1328" s="21">
        <v>0.24154300000000001</v>
      </c>
      <c r="D1328" s="22">
        <v>0.24893709999999999</v>
      </c>
      <c r="E1328" s="23">
        <f t="shared" si="57"/>
        <v>-2.9702683931000951E-2</v>
      </c>
      <c r="F1328" s="24">
        <f t="shared" si="56"/>
        <v>8.619384067944589E-6</v>
      </c>
      <c r="G1328" s="115"/>
    </row>
    <row r="1329" spans="1:7" x14ac:dyDescent="0.15">
      <c r="A1329" s="25" t="s">
        <v>352</v>
      </c>
      <c r="B1329" s="25" t="s">
        <v>1339</v>
      </c>
      <c r="C1329" s="21">
        <v>8.6468326999999992</v>
      </c>
      <c r="D1329" s="22">
        <v>1.6146447099999999</v>
      </c>
      <c r="E1329" s="23">
        <f t="shared" si="57"/>
        <v>4.3552540979742842</v>
      </c>
      <c r="F1329" s="24">
        <f t="shared" si="56"/>
        <v>3.0855943667405919E-4</v>
      </c>
      <c r="G1329" s="115"/>
    </row>
    <row r="1330" spans="1:7" x14ac:dyDescent="0.15">
      <c r="A1330" s="25" t="s">
        <v>1622</v>
      </c>
      <c r="B1330" s="25" t="s">
        <v>1623</v>
      </c>
      <c r="C1330" s="21">
        <v>4.7512759999999998</v>
      </c>
      <c r="D1330" s="22">
        <v>20.569510000000001</v>
      </c>
      <c r="E1330" s="23">
        <f t="shared" si="57"/>
        <v>-0.76901365175932734</v>
      </c>
      <c r="F1330" s="24">
        <f t="shared" si="56"/>
        <v>1.6954775198125174E-4</v>
      </c>
      <c r="G1330" s="115"/>
    </row>
    <row r="1331" spans="1:7" x14ac:dyDescent="0.15">
      <c r="A1331" s="61" t="s">
        <v>1124</v>
      </c>
      <c r="B1331" s="25" t="s">
        <v>149</v>
      </c>
      <c r="C1331" s="21">
        <v>54.539859999999997</v>
      </c>
      <c r="D1331" s="22">
        <v>48.501449999999998</v>
      </c>
      <c r="E1331" s="23">
        <f t="shared" si="57"/>
        <v>0.12449957681677559</v>
      </c>
      <c r="F1331" s="24">
        <f t="shared" si="56"/>
        <v>1.9462373173800454E-3</v>
      </c>
      <c r="G1331" s="115"/>
    </row>
    <row r="1332" spans="1:7" x14ac:dyDescent="0.15">
      <c r="A1332" s="61" t="s">
        <v>1126</v>
      </c>
      <c r="B1332" s="25" t="s">
        <v>150</v>
      </c>
      <c r="C1332" s="21">
        <v>49.495826999999998</v>
      </c>
      <c r="D1332" s="22">
        <v>39.761704000000002</v>
      </c>
      <c r="E1332" s="23">
        <f t="shared" si="57"/>
        <v>0.24481151512017685</v>
      </c>
      <c r="F1332" s="24">
        <f t="shared" si="56"/>
        <v>1.7662426262551247E-3</v>
      </c>
      <c r="G1332" s="115"/>
    </row>
    <row r="1333" spans="1:7" x14ac:dyDescent="0.15">
      <c r="A1333" s="61" t="s">
        <v>1128</v>
      </c>
      <c r="B1333" s="25" t="s">
        <v>151</v>
      </c>
      <c r="C1333" s="21">
        <v>43.984305999999997</v>
      </c>
      <c r="D1333" s="22">
        <v>25.424415</v>
      </c>
      <c r="E1333" s="23">
        <f t="shared" si="57"/>
        <v>0.73000267656109274</v>
      </c>
      <c r="F1333" s="24">
        <f t="shared" si="56"/>
        <v>1.5695657765946417E-3</v>
      </c>
      <c r="G1333" s="115"/>
    </row>
    <row r="1334" spans="1:7" x14ac:dyDescent="0.15">
      <c r="A1334" s="25" t="s">
        <v>1130</v>
      </c>
      <c r="B1334" s="25" t="s">
        <v>152</v>
      </c>
      <c r="C1334" s="21">
        <v>43.156930000000003</v>
      </c>
      <c r="D1334" s="22">
        <v>52.172220000000003</v>
      </c>
      <c r="E1334" s="23">
        <f t="shared" si="57"/>
        <v>-0.17279866565003366</v>
      </c>
      <c r="F1334" s="24">
        <f t="shared" si="56"/>
        <v>1.5400411308272228E-3</v>
      </c>
      <c r="G1334" s="115"/>
    </row>
    <row r="1335" spans="1:7" x14ac:dyDescent="0.15">
      <c r="A1335" s="25" t="s">
        <v>391</v>
      </c>
      <c r="B1335" s="25" t="s">
        <v>392</v>
      </c>
      <c r="C1335" s="21">
        <v>186.97800000000001</v>
      </c>
      <c r="D1335" s="22">
        <v>180.31780000000001</v>
      </c>
      <c r="E1335" s="23">
        <f t="shared" si="57"/>
        <v>3.69358987299091E-2</v>
      </c>
      <c r="F1335" s="24">
        <f t="shared" si="56"/>
        <v>6.6722496377710936E-3</v>
      </c>
      <c r="G1335" s="115"/>
    </row>
    <row r="1336" spans="1:7" x14ac:dyDescent="0.15">
      <c r="A1336" s="25" t="s">
        <v>393</v>
      </c>
      <c r="B1336" s="25" t="s">
        <v>394</v>
      </c>
      <c r="C1336" s="21">
        <v>85.490750000000006</v>
      </c>
      <c r="D1336" s="22">
        <v>69.2744</v>
      </c>
      <c r="E1336" s="23">
        <f t="shared" si="57"/>
        <v>0.23408863880452246</v>
      </c>
      <c r="F1336" s="24">
        <f t="shared" si="56"/>
        <v>3.0507098467214278E-3</v>
      </c>
      <c r="G1336" s="115"/>
    </row>
    <row r="1337" spans="1:7" x14ac:dyDescent="0.15">
      <c r="A1337" s="25" t="s">
        <v>1132</v>
      </c>
      <c r="B1337" s="25" t="s">
        <v>153</v>
      </c>
      <c r="C1337" s="21">
        <v>125.24630000000001</v>
      </c>
      <c r="D1337" s="22">
        <v>92.851299999999995</v>
      </c>
      <c r="E1337" s="23">
        <f t="shared" si="57"/>
        <v>0.34889118407604425</v>
      </c>
      <c r="F1337" s="24">
        <f t="shared" si="56"/>
        <v>4.4693738290449668E-3</v>
      </c>
      <c r="G1337" s="115"/>
    </row>
    <row r="1338" spans="1:7" x14ac:dyDescent="0.15">
      <c r="A1338" s="25" t="s">
        <v>435</v>
      </c>
      <c r="B1338" s="25" t="s">
        <v>35</v>
      </c>
      <c r="C1338" s="21">
        <v>1.4574640000000001</v>
      </c>
      <c r="D1338" s="22">
        <v>1.3562537000000001</v>
      </c>
      <c r="E1338" s="23">
        <f t="shared" si="57"/>
        <v>7.4624902405796112E-2</v>
      </c>
      <c r="F1338" s="24">
        <f t="shared" si="56"/>
        <v>5.2009132871591364E-5</v>
      </c>
      <c r="G1338" s="115"/>
    </row>
    <row r="1339" spans="1:7" x14ac:dyDescent="0.15">
      <c r="A1339" s="25" t="s">
        <v>1134</v>
      </c>
      <c r="B1339" s="25" t="s">
        <v>154</v>
      </c>
      <c r="C1339" s="21">
        <v>97.418750000000003</v>
      </c>
      <c r="D1339" s="22">
        <v>17.555099999999999</v>
      </c>
      <c r="E1339" s="23">
        <f t="shared" si="57"/>
        <v>4.5493133049655086</v>
      </c>
      <c r="F1339" s="24">
        <f t="shared" si="56"/>
        <v>3.47635668046301E-3</v>
      </c>
      <c r="G1339" s="115"/>
    </row>
    <row r="1340" spans="1:7" x14ac:dyDescent="0.15">
      <c r="A1340" s="25" t="s">
        <v>1136</v>
      </c>
      <c r="B1340" s="25" t="s">
        <v>155</v>
      </c>
      <c r="C1340" s="21">
        <v>3.8713432000000001</v>
      </c>
      <c r="D1340" s="22">
        <v>0.7627351</v>
      </c>
      <c r="E1340" s="23">
        <f t="shared" si="57"/>
        <v>4.0756064589134553</v>
      </c>
      <c r="F1340" s="24">
        <f t="shared" si="56"/>
        <v>1.3814763375310244E-4</v>
      </c>
      <c r="G1340" s="115"/>
    </row>
    <row r="1341" spans="1:7" x14ac:dyDescent="0.15">
      <c r="A1341" s="25" t="s">
        <v>1138</v>
      </c>
      <c r="B1341" s="25" t="s">
        <v>156</v>
      </c>
      <c r="C1341" s="21">
        <v>25.849322000000001</v>
      </c>
      <c r="D1341" s="22">
        <v>9.86111</v>
      </c>
      <c r="E1341" s="23">
        <f t="shared" si="57"/>
        <v>1.6213399911369004</v>
      </c>
      <c r="F1341" s="24">
        <f t="shared" si="56"/>
        <v>9.2242472029398302E-4</v>
      </c>
      <c r="G1341" s="115"/>
    </row>
    <row r="1342" spans="1:7" x14ac:dyDescent="0.15">
      <c r="A1342" s="25" t="s">
        <v>1140</v>
      </c>
      <c r="B1342" s="25" t="s">
        <v>169</v>
      </c>
      <c r="C1342" s="21">
        <v>60.244660000000003</v>
      </c>
      <c r="D1342" s="22">
        <v>19.008942000000001</v>
      </c>
      <c r="E1342" s="23">
        <f t="shared" si="57"/>
        <v>2.1692800156894583</v>
      </c>
      <c r="F1342" s="24">
        <f t="shared" si="56"/>
        <v>2.1498112658315028E-3</v>
      </c>
      <c r="G1342" s="115"/>
    </row>
    <row r="1343" spans="1:7" x14ac:dyDescent="0.15">
      <c r="A1343" s="25" t="s">
        <v>1142</v>
      </c>
      <c r="B1343" s="25" t="s">
        <v>170</v>
      </c>
      <c r="C1343" s="21">
        <v>10.51159</v>
      </c>
      <c r="D1343" s="22">
        <v>16.87668</v>
      </c>
      <c r="E1343" s="23">
        <f t="shared" si="57"/>
        <v>-0.37715297084497668</v>
      </c>
      <c r="F1343" s="24">
        <f t="shared" si="56"/>
        <v>3.7510269962187127E-4</v>
      </c>
      <c r="G1343" s="115"/>
    </row>
    <row r="1344" spans="1:7" x14ac:dyDescent="0.15">
      <c r="A1344" s="25" t="s">
        <v>171</v>
      </c>
      <c r="B1344" s="25" t="s">
        <v>172</v>
      </c>
      <c r="C1344" s="21">
        <v>12.2644</v>
      </c>
      <c r="D1344" s="22">
        <v>25.628360000000001</v>
      </c>
      <c r="E1344" s="23">
        <f>IF(ISERROR(C1344/D1344-1),"",((C1344/D1344-1)))</f>
        <v>-0.52145201643803973</v>
      </c>
      <c r="F1344" s="24">
        <f t="shared" si="56"/>
        <v>4.3765115926729239E-4</v>
      </c>
      <c r="G1344" s="115"/>
    </row>
    <row r="1345" spans="1:7" x14ac:dyDescent="0.15">
      <c r="A1345" s="25" t="s">
        <v>157</v>
      </c>
      <c r="B1345" s="25" t="s">
        <v>795</v>
      </c>
      <c r="C1345" s="21">
        <v>6.7793482999999997</v>
      </c>
      <c r="D1345" s="22">
        <v>9.9963776699999993</v>
      </c>
      <c r="E1345" s="23">
        <f>IF(ISERROR(C1345/D1345-1),"",((C1345/D1345-1)))</f>
        <v>-0.32181951064680014</v>
      </c>
      <c r="F1345" s="24">
        <f t="shared" si="56"/>
        <v>2.4191885804211767E-4</v>
      </c>
      <c r="G1345" s="115"/>
    </row>
    <row r="1346" spans="1:7" x14ac:dyDescent="0.15">
      <c r="A1346" s="25" t="s">
        <v>158</v>
      </c>
      <c r="B1346" s="25" t="s">
        <v>796</v>
      </c>
      <c r="C1346" s="21">
        <v>29.329650999999998</v>
      </c>
      <c r="D1346" s="22">
        <v>34.288862999999999</v>
      </c>
      <c r="E1346" s="23">
        <f>IF(ISERROR(C1346/D1346-1),"",((C1346/D1346-1)))</f>
        <v>-0.14463040083889633</v>
      </c>
      <c r="F1346" s="24">
        <f t="shared" si="56"/>
        <v>1.0466191384050669E-3</v>
      </c>
      <c r="G1346" s="115"/>
    </row>
    <row r="1347" spans="1:7" x14ac:dyDescent="0.15">
      <c r="A1347" s="25" t="s">
        <v>1764</v>
      </c>
      <c r="B1347" s="25" t="s">
        <v>1763</v>
      </c>
      <c r="C1347" s="21">
        <v>0.10503116999999999</v>
      </c>
      <c r="D1347" s="22"/>
      <c r="E1347" s="23"/>
      <c r="F1347" s="24">
        <f t="shared" si="56"/>
        <v>3.7480034334904325E-6</v>
      </c>
      <c r="G1347" s="115"/>
    </row>
    <row r="1348" spans="1:7" x14ac:dyDescent="0.15">
      <c r="A1348" s="25" t="s">
        <v>1760</v>
      </c>
      <c r="B1348" s="25" t="s">
        <v>1759</v>
      </c>
      <c r="C1348" s="21">
        <v>0</v>
      </c>
      <c r="D1348" s="22"/>
      <c r="E1348" s="23"/>
      <c r="F1348" s="24">
        <f t="shared" si="56"/>
        <v>0</v>
      </c>
      <c r="G1348" s="115"/>
    </row>
    <row r="1349" spans="1:7" x14ac:dyDescent="0.15">
      <c r="A1349" s="25" t="s">
        <v>1762</v>
      </c>
      <c r="B1349" s="25" t="s">
        <v>1761</v>
      </c>
      <c r="C1349" s="21">
        <v>2.1508599999999999E-2</v>
      </c>
      <c r="D1349" s="22"/>
      <c r="E1349" s="23"/>
      <c r="F1349" s="24">
        <f t="shared" si="56"/>
        <v>7.675274554170188E-7</v>
      </c>
      <c r="G1349" s="115"/>
    </row>
    <row r="1350" spans="1:7" x14ac:dyDescent="0.15">
      <c r="A1350" s="25" t="s">
        <v>162</v>
      </c>
      <c r="B1350" s="25" t="s">
        <v>136</v>
      </c>
      <c r="C1350" s="21">
        <v>3.3342538099999999</v>
      </c>
      <c r="D1350" s="22">
        <v>3.0129260000000002</v>
      </c>
      <c r="E1350" s="23">
        <f t="shared" ref="E1350:E1381" si="58">IF(ISERROR(C1350/D1350-1),"",((C1350/D1350-1)))</f>
        <v>0.10664975176954217</v>
      </c>
      <c r="F1350" s="24">
        <f t="shared" si="56"/>
        <v>1.1898177205879509E-4</v>
      </c>
      <c r="G1350" s="115"/>
    </row>
    <row r="1351" spans="1:7" x14ac:dyDescent="0.15">
      <c r="A1351" s="25" t="s">
        <v>163</v>
      </c>
      <c r="B1351" s="25" t="s">
        <v>135</v>
      </c>
      <c r="C1351" s="21">
        <v>0.36620509999999995</v>
      </c>
      <c r="D1351" s="22">
        <v>3.6278980000000001</v>
      </c>
      <c r="E1351" s="23">
        <f t="shared" si="58"/>
        <v>-0.89905860087576883</v>
      </c>
      <c r="F1351" s="24">
        <f t="shared" si="56"/>
        <v>1.3067910908368507E-5</v>
      </c>
      <c r="G1351" s="115"/>
    </row>
    <row r="1352" spans="1:7" x14ac:dyDescent="0.15">
      <c r="A1352" s="25" t="s">
        <v>164</v>
      </c>
      <c r="B1352" s="25" t="s">
        <v>137</v>
      </c>
      <c r="C1352" s="21">
        <v>1.8931568999999999</v>
      </c>
      <c r="D1352" s="22">
        <v>2.5993119999999998</v>
      </c>
      <c r="E1352" s="23">
        <f t="shared" si="58"/>
        <v>-0.27167000344706593</v>
      </c>
      <c r="F1352" s="24">
        <f t="shared" si="56"/>
        <v>6.7556693516182892E-5</v>
      </c>
      <c r="G1352" s="115"/>
    </row>
    <row r="1353" spans="1:7" x14ac:dyDescent="0.15">
      <c r="A1353" s="25" t="s">
        <v>557</v>
      </c>
      <c r="B1353" s="25" t="s">
        <v>793</v>
      </c>
      <c r="C1353" s="21">
        <v>11.1168139</v>
      </c>
      <c r="D1353" s="22">
        <v>12.1324226</v>
      </c>
      <c r="E1353" s="23">
        <f t="shared" si="58"/>
        <v>-8.3710297067957407E-2</v>
      </c>
      <c r="F1353" s="24">
        <f t="shared" si="56"/>
        <v>3.9669991933512851E-4</v>
      </c>
      <c r="G1353" s="115"/>
    </row>
    <row r="1354" spans="1:7" x14ac:dyDescent="0.15">
      <c r="A1354" s="25" t="s">
        <v>165</v>
      </c>
      <c r="B1354" s="25" t="s">
        <v>794</v>
      </c>
      <c r="C1354" s="21">
        <v>45.219479999999997</v>
      </c>
      <c r="D1354" s="22">
        <v>9.2091329999999996</v>
      </c>
      <c r="E1354" s="23">
        <f t="shared" si="58"/>
        <v>3.9102863429163204</v>
      </c>
      <c r="F1354" s="24">
        <f t="shared" si="56"/>
        <v>1.6136425624950379E-3</v>
      </c>
      <c r="G1354" s="115"/>
    </row>
    <row r="1355" spans="1:7" x14ac:dyDescent="0.15">
      <c r="A1355" s="25" t="s">
        <v>1151</v>
      </c>
      <c r="B1355" s="25" t="s">
        <v>173</v>
      </c>
      <c r="C1355" s="21">
        <v>4.1101251000000003</v>
      </c>
      <c r="D1355" s="22">
        <v>4.0485017799999996</v>
      </c>
      <c r="E1355" s="23">
        <f t="shared" si="58"/>
        <v>1.5221265383758897E-2</v>
      </c>
      <c r="F1355" s="24">
        <f t="shared" si="56"/>
        <v>1.4666848885788104E-4</v>
      </c>
      <c r="G1355" s="115"/>
    </row>
    <row r="1356" spans="1:7" x14ac:dyDescent="0.15">
      <c r="A1356" s="25" t="s">
        <v>820</v>
      </c>
      <c r="B1356" s="25" t="s">
        <v>1156</v>
      </c>
      <c r="C1356" s="21">
        <v>38.761839999999999</v>
      </c>
      <c r="D1356" s="22">
        <v>215.25120000000001</v>
      </c>
      <c r="E1356" s="23">
        <f t="shared" si="58"/>
        <v>-0.81992276930395747</v>
      </c>
      <c r="F1356" s="24">
        <f t="shared" si="56"/>
        <v>1.3832037614015611E-3</v>
      </c>
      <c r="G1356" s="115"/>
    </row>
    <row r="1357" spans="1:7" x14ac:dyDescent="0.15">
      <c r="A1357" s="25" t="s">
        <v>338</v>
      </c>
      <c r="B1357" s="25" t="s">
        <v>174</v>
      </c>
      <c r="C1357" s="21">
        <v>0.20275279999999998</v>
      </c>
      <c r="D1357" s="22">
        <v>0.6690026</v>
      </c>
      <c r="E1357" s="23">
        <f t="shared" si="58"/>
        <v>-0.69693271745132235</v>
      </c>
      <c r="F1357" s="24">
        <f t="shared" si="56"/>
        <v>7.2351682890878867E-6</v>
      </c>
      <c r="G1357" s="115"/>
    </row>
    <row r="1358" spans="1:7" x14ac:dyDescent="0.15">
      <c r="A1358" s="25" t="s">
        <v>1205</v>
      </c>
      <c r="B1358" s="25" t="s">
        <v>175</v>
      </c>
      <c r="C1358" s="21">
        <v>2.1308340000000001</v>
      </c>
      <c r="D1358" s="22">
        <v>2.7750499999999998</v>
      </c>
      <c r="E1358" s="23">
        <f t="shared" si="58"/>
        <v>-0.23214572710401604</v>
      </c>
      <c r="F1358" s="24">
        <f t="shared" si="56"/>
        <v>7.6038124189211194E-5</v>
      </c>
      <c r="G1358" s="115"/>
    </row>
    <row r="1359" spans="1:7" x14ac:dyDescent="0.15">
      <c r="A1359" s="25" t="s">
        <v>340</v>
      </c>
      <c r="B1359" s="25" t="s">
        <v>176</v>
      </c>
      <c r="C1359" s="21">
        <v>2.4497300000000002</v>
      </c>
      <c r="D1359" s="22">
        <v>9.4993219999999994</v>
      </c>
      <c r="E1359" s="23">
        <f t="shared" si="58"/>
        <v>-0.74211527938520239</v>
      </c>
      <c r="F1359" s="24">
        <f t="shared" si="56"/>
        <v>8.741782511919574E-5</v>
      </c>
      <c r="G1359" s="115"/>
    </row>
    <row r="1360" spans="1:7" x14ac:dyDescent="0.15">
      <c r="A1360" s="25" t="s">
        <v>822</v>
      </c>
      <c r="B1360" s="25" t="s">
        <v>177</v>
      </c>
      <c r="C1360" s="21">
        <v>6.339321</v>
      </c>
      <c r="D1360" s="22">
        <v>9.5632649999999995</v>
      </c>
      <c r="E1360" s="23">
        <f t="shared" si="58"/>
        <v>-0.33711750118814021</v>
      </c>
      <c r="F1360" s="24">
        <f t="shared" si="56"/>
        <v>2.2621662573118061E-4</v>
      </c>
      <c r="G1360" s="115"/>
    </row>
    <row r="1361" spans="1:7" x14ac:dyDescent="0.15">
      <c r="A1361" s="25" t="s">
        <v>344</v>
      </c>
      <c r="B1361" s="25" t="s">
        <v>178</v>
      </c>
      <c r="C1361" s="21">
        <v>0.59761069999999994</v>
      </c>
      <c r="D1361" s="22">
        <v>2.346085</v>
      </c>
      <c r="E1361" s="23">
        <f t="shared" si="58"/>
        <v>-0.74527321047617634</v>
      </c>
      <c r="F1361" s="24">
        <f t="shared" si="56"/>
        <v>2.132554512618131E-5</v>
      </c>
      <c r="G1361" s="115"/>
    </row>
    <row r="1362" spans="1:7" x14ac:dyDescent="0.15">
      <c r="A1362" s="25" t="s">
        <v>1172</v>
      </c>
      <c r="B1362" s="25" t="s">
        <v>1173</v>
      </c>
      <c r="C1362" s="21">
        <v>12.59165</v>
      </c>
      <c r="D1362" s="22">
        <v>14.15714</v>
      </c>
      <c r="E1362" s="23">
        <f t="shared" si="58"/>
        <v>-0.1105795379575254</v>
      </c>
      <c r="F1362" s="24">
        <f t="shared" si="56"/>
        <v>4.4932896999347723E-4</v>
      </c>
      <c r="G1362" s="115"/>
    </row>
    <row r="1363" spans="1:7" x14ac:dyDescent="0.15">
      <c r="A1363" s="25" t="s">
        <v>179</v>
      </c>
      <c r="B1363" s="25" t="s">
        <v>180</v>
      </c>
      <c r="C1363" s="21">
        <v>862.57339999999999</v>
      </c>
      <c r="D1363" s="22">
        <v>850.54909999999995</v>
      </c>
      <c r="E1363" s="23">
        <f t="shared" si="58"/>
        <v>1.4137102725756856E-2</v>
      </c>
      <c r="F1363" s="24">
        <f t="shared" si="56"/>
        <v>3.0780653636796738E-2</v>
      </c>
      <c r="G1363" s="115"/>
    </row>
    <row r="1364" spans="1:7" x14ac:dyDescent="0.15">
      <c r="A1364" s="25" t="s">
        <v>395</v>
      </c>
      <c r="B1364" s="25" t="s">
        <v>396</v>
      </c>
      <c r="C1364" s="21">
        <v>163.0367</v>
      </c>
      <c r="D1364" s="22">
        <v>91.816180000000003</v>
      </c>
      <c r="E1364" s="23">
        <f t="shared" si="58"/>
        <v>0.77568594119249989</v>
      </c>
      <c r="F1364" s="24">
        <f t="shared" si="56"/>
        <v>5.8179120672934483E-3</v>
      </c>
      <c r="G1364" s="115"/>
    </row>
    <row r="1365" spans="1:7" x14ac:dyDescent="0.15">
      <c r="A1365" s="25" t="s">
        <v>1434</v>
      </c>
      <c r="B1365" s="25" t="s">
        <v>181</v>
      </c>
      <c r="C1365" s="21">
        <v>28.238453</v>
      </c>
      <c r="D1365" s="22">
        <v>28.666602999999999</v>
      </c>
      <c r="E1365" s="23">
        <f t="shared" si="58"/>
        <v>-1.493549828697871E-2</v>
      </c>
      <c r="F1365" s="24">
        <f t="shared" si="56"/>
        <v>1.0076800896387063E-3</v>
      </c>
      <c r="G1365" s="115"/>
    </row>
    <row r="1366" spans="1:7" x14ac:dyDescent="0.15">
      <c r="A1366" s="25" t="s">
        <v>166</v>
      </c>
      <c r="B1366" s="25" t="s">
        <v>134</v>
      </c>
      <c r="C1366" s="21">
        <v>2.7997109999999998</v>
      </c>
      <c r="D1366" s="22">
        <v>4.5122350000000004</v>
      </c>
      <c r="E1366" s="23">
        <f t="shared" si="58"/>
        <v>-0.37952899173026233</v>
      </c>
      <c r="F1366" s="24">
        <f t="shared" si="56"/>
        <v>9.9906784250627047E-5</v>
      </c>
      <c r="G1366" s="115"/>
    </row>
    <row r="1367" spans="1:7" x14ac:dyDescent="0.15">
      <c r="A1367" s="25" t="s">
        <v>1436</v>
      </c>
      <c r="B1367" s="25" t="s">
        <v>182</v>
      </c>
      <c r="C1367" s="21">
        <v>17.628896000000001</v>
      </c>
      <c r="D1367" s="22">
        <v>15.731540000000001</v>
      </c>
      <c r="E1367" s="23">
        <f t="shared" si="58"/>
        <v>0.12060840833128861</v>
      </c>
      <c r="F1367" s="24">
        <f t="shared" ref="F1367:F1430" si="59">C1367/$C$1750</f>
        <v>6.2908146921190878E-4</v>
      </c>
      <c r="G1367" s="115"/>
    </row>
    <row r="1368" spans="1:7" x14ac:dyDescent="0.15">
      <c r="A1368" s="25" t="s">
        <v>1438</v>
      </c>
      <c r="B1368" s="25" t="s">
        <v>183</v>
      </c>
      <c r="C1368" s="21">
        <v>53.986420000000003</v>
      </c>
      <c r="D1368" s="22">
        <v>36.950780000000002</v>
      </c>
      <c r="E1368" s="23">
        <f t="shared" si="58"/>
        <v>0.46103600519393639</v>
      </c>
      <c r="F1368" s="24">
        <f t="shared" si="59"/>
        <v>1.926487989440245E-3</v>
      </c>
      <c r="G1368" s="115"/>
    </row>
    <row r="1369" spans="1:7" x14ac:dyDescent="0.15">
      <c r="A1369" s="25" t="s">
        <v>397</v>
      </c>
      <c r="B1369" s="25" t="s">
        <v>398</v>
      </c>
      <c r="C1369" s="21">
        <v>79.164869999999993</v>
      </c>
      <c r="D1369" s="22">
        <v>49.424999999999997</v>
      </c>
      <c r="E1369" s="23">
        <f t="shared" si="58"/>
        <v>0.6017171471927163</v>
      </c>
      <c r="F1369" s="24">
        <f t="shared" si="59"/>
        <v>2.8249728587411123E-3</v>
      </c>
      <c r="G1369" s="115"/>
    </row>
    <row r="1370" spans="1:7" x14ac:dyDescent="0.15">
      <c r="A1370" s="25" t="s">
        <v>1440</v>
      </c>
      <c r="B1370" s="25" t="s">
        <v>184</v>
      </c>
      <c r="C1370" s="21">
        <v>8.6642989999999998</v>
      </c>
      <c r="D1370" s="22">
        <v>13.16413</v>
      </c>
      <c r="E1370" s="23">
        <f t="shared" si="58"/>
        <v>-0.34182517188754591</v>
      </c>
      <c r="F1370" s="24">
        <f t="shared" si="59"/>
        <v>3.0918271595744125E-4</v>
      </c>
      <c r="G1370" s="115"/>
    </row>
    <row r="1371" spans="1:7" x14ac:dyDescent="0.15">
      <c r="A1371" s="25" t="s">
        <v>141</v>
      </c>
      <c r="B1371" s="25" t="s">
        <v>138</v>
      </c>
      <c r="C1371" s="21">
        <v>41.597819999999999</v>
      </c>
      <c r="D1371" s="22">
        <v>12.53781</v>
      </c>
      <c r="E1371" s="23">
        <f t="shared" si="58"/>
        <v>2.3177899489623783</v>
      </c>
      <c r="F1371" s="24">
        <f t="shared" si="59"/>
        <v>1.4844047932220214E-3</v>
      </c>
      <c r="G1371" s="115"/>
    </row>
    <row r="1372" spans="1:7" x14ac:dyDescent="0.15">
      <c r="A1372" s="25" t="s">
        <v>536</v>
      </c>
      <c r="B1372" s="25" t="s">
        <v>460</v>
      </c>
      <c r="C1372" s="21">
        <v>2.7835809999999999</v>
      </c>
      <c r="D1372" s="22">
        <v>1.84432</v>
      </c>
      <c r="E1372" s="23">
        <f t="shared" si="58"/>
        <v>0.50927225210375626</v>
      </c>
      <c r="F1372" s="24">
        <f t="shared" si="59"/>
        <v>9.9331190401846729E-5</v>
      </c>
      <c r="G1372" s="115"/>
    </row>
    <row r="1373" spans="1:7" x14ac:dyDescent="0.15">
      <c r="A1373" s="25" t="s">
        <v>450</v>
      </c>
      <c r="B1373" s="25" t="s">
        <v>451</v>
      </c>
      <c r="C1373" s="21">
        <v>108.18899999999999</v>
      </c>
      <c r="D1373" s="22">
        <v>68.562489999999997</v>
      </c>
      <c r="E1373" s="23">
        <f t="shared" si="58"/>
        <v>0.57796194391423072</v>
      </c>
      <c r="F1373" s="24">
        <f t="shared" si="59"/>
        <v>3.8606895787783417E-3</v>
      </c>
      <c r="G1373" s="115"/>
    </row>
    <row r="1374" spans="1:7" x14ac:dyDescent="0.15">
      <c r="A1374" s="25" t="s">
        <v>1442</v>
      </c>
      <c r="B1374" s="25" t="s">
        <v>452</v>
      </c>
      <c r="C1374" s="21">
        <v>44.014510000000001</v>
      </c>
      <c r="D1374" s="22">
        <v>36.300199999999997</v>
      </c>
      <c r="E1374" s="23">
        <f t="shared" si="58"/>
        <v>0.21251425611980124</v>
      </c>
      <c r="F1374" s="24">
        <f t="shared" si="59"/>
        <v>1.5706435965951726E-3</v>
      </c>
      <c r="G1374" s="115"/>
    </row>
    <row r="1375" spans="1:7" x14ac:dyDescent="0.15">
      <c r="A1375" s="25" t="s">
        <v>1444</v>
      </c>
      <c r="B1375" s="25" t="s">
        <v>185</v>
      </c>
      <c r="C1375" s="21">
        <v>19.638490000000001</v>
      </c>
      <c r="D1375" s="22">
        <v>13.449909999999999</v>
      </c>
      <c r="E1375" s="23">
        <f t="shared" si="58"/>
        <v>0.46012055099253457</v>
      </c>
      <c r="F1375" s="24">
        <f t="shared" si="59"/>
        <v>7.007931830957185E-4</v>
      </c>
      <c r="G1375" s="115"/>
    </row>
    <row r="1376" spans="1:7" x14ac:dyDescent="0.15">
      <c r="A1376" s="25" t="s">
        <v>1446</v>
      </c>
      <c r="B1376" s="25" t="s">
        <v>186</v>
      </c>
      <c r="C1376" s="21">
        <v>6.1549589999999998</v>
      </c>
      <c r="D1376" s="22">
        <v>12.845606999999999</v>
      </c>
      <c r="E1376" s="23">
        <f t="shared" si="58"/>
        <v>-0.52085105826451017</v>
      </c>
      <c r="F1376" s="24">
        <f t="shared" si="59"/>
        <v>2.196377272098639E-4</v>
      </c>
      <c r="G1376" s="115"/>
    </row>
    <row r="1377" spans="1:9" x14ac:dyDescent="0.15">
      <c r="A1377" s="25" t="s">
        <v>1451</v>
      </c>
      <c r="B1377" s="25" t="s">
        <v>187</v>
      </c>
      <c r="C1377" s="21">
        <v>67.013940000000005</v>
      </c>
      <c r="D1377" s="22">
        <v>91.402569999999997</v>
      </c>
      <c r="E1377" s="23">
        <f t="shared" si="58"/>
        <v>-0.26682652358680936</v>
      </c>
      <c r="F1377" s="24">
        <f t="shared" si="59"/>
        <v>2.3913708398347069E-3</v>
      </c>
      <c r="G1377" s="115"/>
    </row>
    <row r="1378" spans="1:9" x14ac:dyDescent="0.15">
      <c r="A1378" s="25" t="s">
        <v>1453</v>
      </c>
      <c r="B1378" s="25" t="s">
        <v>188</v>
      </c>
      <c r="C1378" s="21">
        <v>2.741409</v>
      </c>
      <c r="D1378" s="22">
        <v>2.0713149999999998</v>
      </c>
      <c r="E1378" s="23">
        <f t="shared" si="58"/>
        <v>0.32351139252117633</v>
      </c>
      <c r="F1378" s="24">
        <f t="shared" si="59"/>
        <v>9.7826296180472653E-5</v>
      </c>
      <c r="G1378" s="115"/>
    </row>
    <row r="1379" spans="1:9" x14ac:dyDescent="0.15">
      <c r="A1379" s="25" t="s">
        <v>1455</v>
      </c>
      <c r="B1379" s="25" t="s">
        <v>189</v>
      </c>
      <c r="C1379" s="21">
        <v>5.6139549999999998</v>
      </c>
      <c r="D1379" s="22">
        <v>2.4388700000000001</v>
      </c>
      <c r="E1379" s="23">
        <f t="shared" si="58"/>
        <v>1.3018672581974435</v>
      </c>
      <c r="F1379" s="24">
        <f t="shared" si="59"/>
        <v>2.0033217391999709E-4</v>
      </c>
      <c r="G1379" s="115"/>
    </row>
    <row r="1380" spans="1:9" x14ac:dyDescent="0.15">
      <c r="A1380" s="25" t="s">
        <v>556</v>
      </c>
      <c r="B1380" s="25" t="s">
        <v>211</v>
      </c>
      <c r="C1380" s="21">
        <v>6.6513879999999999</v>
      </c>
      <c r="D1380" s="22">
        <v>8.7303909999999991</v>
      </c>
      <c r="E1380" s="23">
        <f t="shared" si="58"/>
        <v>-0.23813400797283868</v>
      </c>
      <c r="F1380" s="24">
        <f t="shared" si="59"/>
        <v>2.3735263599821902E-4</v>
      </c>
      <c r="G1380" s="115"/>
      <c r="I1380" s="128"/>
    </row>
    <row r="1381" spans="1:9" x14ac:dyDescent="0.15">
      <c r="A1381" s="25" t="s">
        <v>547</v>
      </c>
      <c r="B1381" s="25" t="s">
        <v>36</v>
      </c>
      <c r="C1381" s="21">
        <v>10.1462865</v>
      </c>
      <c r="D1381" s="22">
        <v>7.4033443999999999</v>
      </c>
      <c r="E1381" s="23">
        <f t="shared" si="58"/>
        <v>0.37050040519525207</v>
      </c>
      <c r="F1381" s="24">
        <f t="shared" si="59"/>
        <v>3.6206696201877619E-4</v>
      </c>
      <c r="G1381" s="115"/>
      <c r="I1381" s="127"/>
    </row>
    <row r="1382" spans="1:9" x14ac:dyDescent="0.15">
      <c r="A1382" s="25" t="s">
        <v>1766</v>
      </c>
      <c r="B1382" s="25" t="s">
        <v>1765</v>
      </c>
      <c r="C1382" s="21">
        <v>27.276669999999999</v>
      </c>
      <c r="D1382" s="22"/>
      <c r="E1382" s="23"/>
      <c r="F1382" s="24">
        <f t="shared" si="59"/>
        <v>9.7335917341666745E-4</v>
      </c>
      <c r="G1382" s="115"/>
      <c r="I1382" s="127"/>
    </row>
    <row r="1383" spans="1:9" x14ac:dyDescent="0.15">
      <c r="A1383" s="25" t="s">
        <v>889</v>
      </c>
      <c r="B1383" s="25" t="s">
        <v>453</v>
      </c>
      <c r="C1383" s="21">
        <v>32.244121849999999</v>
      </c>
      <c r="D1383" s="22">
        <v>9.3666518000000014</v>
      </c>
      <c r="E1383" s="23">
        <f t="shared" ref="E1383:E1388" si="60">IF(ISERROR(C1383/D1383-1),"",((C1383/D1383-1)))</f>
        <v>2.4424384015214482</v>
      </c>
      <c r="F1383" s="24">
        <f t="shared" si="59"/>
        <v>1.1506210908979104E-3</v>
      </c>
      <c r="G1383" s="115"/>
      <c r="I1383" s="127"/>
    </row>
    <row r="1384" spans="1:9" x14ac:dyDescent="0.15">
      <c r="A1384" s="25" t="s">
        <v>491</v>
      </c>
      <c r="B1384" s="25" t="s">
        <v>193</v>
      </c>
      <c r="C1384" s="21">
        <v>111.93479000000001</v>
      </c>
      <c r="D1384" s="22">
        <v>101.23296000000001</v>
      </c>
      <c r="E1384" s="23">
        <f t="shared" si="60"/>
        <v>0.10571487784215727</v>
      </c>
      <c r="F1384" s="24">
        <f t="shared" si="59"/>
        <v>3.9943568870748616E-3</v>
      </c>
      <c r="G1384" s="115"/>
      <c r="I1384" s="127"/>
    </row>
    <row r="1385" spans="1:9" x14ac:dyDescent="0.15">
      <c r="A1385" s="25" t="s">
        <v>167</v>
      </c>
      <c r="B1385" s="25" t="s">
        <v>248</v>
      </c>
      <c r="C1385" s="21">
        <v>4.1822460000000001</v>
      </c>
      <c r="D1385" s="22">
        <v>6.1247759999999998</v>
      </c>
      <c r="E1385" s="23">
        <f t="shared" si="60"/>
        <v>-0.31715935407270401</v>
      </c>
      <c r="F1385" s="24">
        <f t="shared" si="59"/>
        <v>1.4924209991854445E-4</v>
      </c>
      <c r="G1385" s="115"/>
      <c r="I1385" s="127"/>
    </row>
    <row r="1386" spans="1:9" x14ac:dyDescent="0.15">
      <c r="A1386" s="25" t="s">
        <v>1467</v>
      </c>
      <c r="B1386" s="25" t="s">
        <v>194</v>
      </c>
      <c r="C1386" s="21">
        <v>64.84751</v>
      </c>
      <c r="D1386" s="22">
        <v>42.525590000000001</v>
      </c>
      <c r="E1386" s="23">
        <f t="shared" si="60"/>
        <v>0.52490559213875687</v>
      </c>
      <c r="F1386" s="24">
        <f t="shared" si="59"/>
        <v>2.3140624838636488E-3</v>
      </c>
      <c r="G1386" s="115"/>
      <c r="I1386" s="127"/>
    </row>
    <row r="1387" spans="1:9" x14ac:dyDescent="0.15">
      <c r="A1387" s="25" t="s">
        <v>454</v>
      </c>
      <c r="B1387" s="25" t="s">
        <v>198</v>
      </c>
      <c r="C1387" s="21">
        <v>11.859216999999999</v>
      </c>
      <c r="D1387" s="22">
        <v>13.325022000000001</v>
      </c>
      <c r="E1387" s="23">
        <f t="shared" si="60"/>
        <v>-0.11000394595971408</v>
      </c>
      <c r="F1387" s="24">
        <f t="shared" si="59"/>
        <v>4.2319233456609219E-4</v>
      </c>
      <c r="G1387" s="115"/>
      <c r="I1387" s="127"/>
    </row>
    <row r="1388" spans="1:9" x14ac:dyDescent="0.15">
      <c r="A1388" s="25" t="s">
        <v>1471</v>
      </c>
      <c r="B1388" s="25" t="s">
        <v>199</v>
      </c>
      <c r="C1388" s="21">
        <v>198.76736</v>
      </c>
      <c r="D1388" s="22">
        <v>95.327330000000003</v>
      </c>
      <c r="E1388" s="23">
        <f t="shared" si="60"/>
        <v>1.0851036108952172</v>
      </c>
      <c r="F1388" s="24">
        <f t="shared" si="59"/>
        <v>7.0929491478180133E-3</v>
      </c>
      <c r="G1388" s="115"/>
      <c r="I1388" s="127"/>
    </row>
    <row r="1389" spans="1:9" x14ac:dyDescent="0.15">
      <c r="A1389" s="25" t="s">
        <v>1754</v>
      </c>
      <c r="B1389" s="25" t="s">
        <v>1753</v>
      </c>
      <c r="C1389" s="21">
        <v>2.1512100000000002E-3</v>
      </c>
      <c r="D1389" s="22"/>
      <c r="E1389" s="23"/>
      <c r="F1389" s="24">
        <f t="shared" si="59"/>
        <v>7.6765235178842197E-8</v>
      </c>
      <c r="G1389" s="115"/>
      <c r="I1389" s="127"/>
    </row>
    <row r="1390" spans="1:9" x14ac:dyDescent="0.15">
      <c r="A1390" s="25" t="s">
        <v>455</v>
      </c>
      <c r="B1390" s="25" t="s">
        <v>190</v>
      </c>
      <c r="C1390" s="21">
        <v>1.1909073000000001</v>
      </c>
      <c r="D1390" s="22">
        <v>3.1726960000000002</v>
      </c>
      <c r="E1390" s="23">
        <f>IF(ISERROR(C1390/D1390-1),"",((C1390/D1390-1)))</f>
        <v>-0.6246386984444775</v>
      </c>
      <c r="F1390" s="24">
        <f t="shared" si="59"/>
        <v>4.2497142984971238E-5</v>
      </c>
      <c r="G1390" s="115"/>
      <c r="I1390" s="127"/>
    </row>
    <row r="1391" spans="1:9" x14ac:dyDescent="0.15">
      <c r="A1391" s="25" t="s">
        <v>801</v>
      </c>
      <c r="B1391" s="25" t="s">
        <v>797</v>
      </c>
      <c r="C1391" s="21">
        <v>5.5367730000000002</v>
      </c>
      <c r="D1391" s="22">
        <v>13.660482999999999</v>
      </c>
      <c r="E1391" s="23">
        <f>IF(ISERROR(C1391/D1391-1),"",((C1391/D1391-1)))</f>
        <v>-0.59468687893392924</v>
      </c>
      <c r="F1391" s="24">
        <f t="shared" si="59"/>
        <v>1.9757795913781712E-4</v>
      </c>
      <c r="G1391" s="115"/>
      <c r="I1391" s="127"/>
    </row>
    <row r="1392" spans="1:9" x14ac:dyDescent="0.15">
      <c r="A1392" s="25" t="s">
        <v>1473</v>
      </c>
      <c r="B1392" s="25" t="s">
        <v>200</v>
      </c>
      <c r="C1392" s="21">
        <v>5.2832980000000003</v>
      </c>
      <c r="D1392" s="22">
        <v>12.255229999999999</v>
      </c>
      <c r="E1392" s="23">
        <f>IF(ISERROR(C1392/D1392-1),"",((C1392/D1392-1)))</f>
        <v>-0.56889442303408422</v>
      </c>
      <c r="F1392" s="24">
        <f t="shared" si="59"/>
        <v>1.8853278549742079E-4</v>
      </c>
      <c r="G1392" s="115"/>
      <c r="I1392" s="128"/>
    </row>
    <row r="1393" spans="1:9" x14ac:dyDescent="0.15">
      <c r="A1393" s="25" t="s">
        <v>1750</v>
      </c>
      <c r="B1393" s="25" t="s">
        <v>1749</v>
      </c>
      <c r="C1393" s="21">
        <v>0</v>
      </c>
      <c r="D1393" s="22"/>
      <c r="E1393" s="23"/>
      <c r="F1393" s="24">
        <f t="shared" si="59"/>
        <v>0</v>
      </c>
      <c r="G1393" s="115"/>
      <c r="I1393" s="128"/>
    </row>
    <row r="1394" spans="1:9" x14ac:dyDescent="0.15">
      <c r="A1394" s="25" t="s">
        <v>139</v>
      </c>
      <c r="B1394" s="25" t="s">
        <v>132</v>
      </c>
      <c r="C1394" s="21">
        <v>1.4724324</v>
      </c>
      <c r="D1394" s="22">
        <v>13.626525000000001</v>
      </c>
      <c r="E1394" s="23">
        <f>IF(ISERROR(C1394/D1394-1),"",((C1394/D1394-1)))</f>
        <v>-0.89194366135166525</v>
      </c>
      <c r="F1394" s="24">
        <f t="shared" si="59"/>
        <v>5.2543275398936886E-5</v>
      </c>
      <c r="G1394" s="115"/>
      <c r="I1394" s="128"/>
    </row>
    <row r="1395" spans="1:9" x14ac:dyDescent="0.15">
      <c r="A1395" s="25" t="s">
        <v>1475</v>
      </c>
      <c r="B1395" s="25" t="s">
        <v>201</v>
      </c>
      <c r="C1395" s="21">
        <v>58.074300000000001</v>
      </c>
      <c r="D1395" s="22">
        <v>32.901919999999997</v>
      </c>
      <c r="E1395" s="23">
        <f>IF(ISERROR(C1395/D1395-1),"",((C1395/D1395-1)))</f>
        <v>0.76507328447701561</v>
      </c>
      <c r="F1395" s="24">
        <f t="shared" si="59"/>
        <v>2.0723626690776981E-3</v>
      </c>
      <c r="G1395" s="115"/>
    </row>
    <row r="1396" spans="1:9" x14ac:dyDescent="0.15">
      <c r="A1396" s="25" t="s">
        <v>168</v>
      </c>
      <c r="B1396" s="25" t="s">
        <v>798</v>
      </c>
      <c r="C1396" s="21">
        <v>0.94008709999999995</v>
      </c>
      <c r="D1396" s="22">
        <v>3.7094260000000004E-2</v>
      </c>
      <c r="E1396" s="23">
        <f>IF(ISERROR(C1396/D1396-1),"",((C1396/D1396-1)))</f>
        <v>24.343195955385006</v>
      </c>
      <c r="F1396" s="24">
        <f t="shared" si="59"/>
        <v>3.3546705026517975E-5</v>
      </c>
      <c r="G1396" s="115"/>
    </row>
    <row r="1397" spans="1:9" x14ac:dyDescent="0.15">
      <c r="A1397" s="25" t="s">
        <v>1491</v>
      </c>
      <c r="B1397" s="25" t="s">
        <v>202</v>
      </c>
      <c r="C1397" s="21">
        <v>61.21181</v>
      </c>
      <c r="D1397" s="22">
        <v>69.134600000000006</v>
      </c>
      <c r="E1397" s="23">
        <f>IF(ISERROR(C1397/D1397-1),"",((C1397/D1397-1)))</f>
        <v>-0.11459949142686887</v>
      </c>
      <c r="F1397" s="24">
        <f t="shared" si="59"/>
        <v>2.1843237017179187E-3</v>
      </c>
      <c r="G1397" s="115"/>
    </row>
    <row r="1398" spans="1:9" x14ac:dyDescent="0.15">
      <c r="A1398" s="25" t="s">
        <v>1756</v>
      </c>
      <c r="B1398" s="25" t="s">
        <v>1755</v>
      </c>
      <c r="C1398" s="21">
        <v>0</v>
      </c>
      <c r="D1398" s="22"/>
      <c r="E1398" s="23"/>
      <c r="F1398" s="24">
        <f t="shared" si="59"/>
        <v>0</v>
      </c>
      <c r="G1398" s="115"/>
    </row>
    <row r="1399" spans="1:9" x14ac:dyDescent="0.15">
      <c r="A1399" s="61" t="s">
        <v>259</v>
      </c>
      <c r="B1399" s="25" t="s">
        <v>260</v>
      </c>
      <c r="C1399" s="21">
        <v>19.949905999999999</v>
      </c>
      <c r="D1399" s="22">
        <v>30.811399999999999</v>
      </c>
      <c r="E1399" s="23">
        <f t="shared" ref="E1399:E1407" si="61">IF(ISERROR(C1399/D1399-1),"",((C1399/D1399-1)))</f>
        <v>-0.35251543259962226</v>
      </c>
      <c r="F1399" s="24">
        <f t="shared" si="59"/>
        <v>7.1190596263767583E-4</v>
      </c>
      <c r="G1399" s="115"/>
    </row>
    <row r="1400" spans="1:9" x14ac:dyDescent="0.15">
      <c r="A1400" s="25" t="s">
        <v>1493</v>
      </c>
      <c r="B1400" s="25" t="s">
        <v>203</v>
      </c>
      <c r="C1400" s="21">
        <v>17.013981000000001</v>
      </c>
      <c r="D1400" s="22">
        <v>17.307285</v>
      </c>
      <c r="E1400" s="23">
        <f t="shared" si="61"/>
        <v>-1.6946852149253844E-2</v>
      </c>
      <c r="F1400" s="24">
        <f t="shared" si="59"/>
        <v>6.0713842572010762E-4</v>
      </c>
      <c r="G1400" s="115"/>
    </row>
    <row r="1401" spans="1:9" x14ac:dyDescent="0.15">
      <c r="A1401" s="25" t="s">
        <v>1495</v>
      </c>
      <c r="B1401" s="25" t="s">
        <v>204</v>
      </c>
      <c r="C1401" s="21">
        <v>17.776620000000001</v>
      </c>
      <c r="D1401" s="22">
        <v>11.871586000000001</v>
      </c>
      <c r="E1401" s="23">
        <f t="shared" si="61"/>
        <v>0.49740902352895389</v>
      </c>
      <c r="F1401" s="24">
        <f t="shared" si="59"/>
        <v>6.3435295251737848E-4</v>
      </c>
      <c r="G1401" s="115"/>
    </row>
    <row r="1402" spans="1:9" x14ac:dyDescent="0.15">
      <c r="A1402" s="25" t="s">
        <v>205</v>
      </c>
      <c r="B1402" s="25" t="s">
        <v>206</v>
      </c>
      <c r="C1402" s="21">
        <v>35.295918999999998</v>
      </c>
      <c r="D1402" s="22">
        <v>18.998597</v>
      </c>
      <c r="E1402" s="23">
        <f t="shared" si="61"/>
        <v>0.85781713249667835</v>
      </c>
      <c r="F1402" s="24">
        <f t="shared" si="59"/>
        <v>1.2595234881245271E-3</v>
      </c>
      <c r="G1402" s="115"/>
    </row>
    <row r="1403" spans="1:9" x14ac:dyDescent="0.15">
      <c r="A1403" s="25" t="s">
        <v>140</v>
      </c>
      <c r="B1403" s="25" t="s">
        <v>133</v>
      </c>
      <c r="C1403" s="21">
        <v>6.4472430000000003</v>
      </c>
      <c r="D1403" s="22">
        <v>10.807066000000001</v>
      </c>
      <c r="E1403" s="23">
        <f t="shared" si="61"/>
        <v>-0.40342337133871486</v>
      </c>
      <c r="F1403" s="24">
        <f t="shared" si="59"/>
        <v>2.3006778750105477E-4</v>
      </c>
      <c r="G1403" s="115"/>
    </row>
    <row r="1404" spans="1:9" x14ac:dyDescent="0.15">
      <c r="A1404" s="25" t="s">
        <v>1499</v>
      </c>
      <c r="B1404" s="25" t="s">
        <v>207</v>
      </c>
      <c r="C1404" s="21">
        <v>59.400568999999997</v>
      </c>
      <c r="D1404" s="22">
        <v>29.832474000000001</v>
      </c>
      <c r="E1404" s="23">
        <f t="shared" si="61"/>
        <v>0.99113787880951465</v>
      </c>
      <c r="F1404" s="24">
        <f t="shared" si="59"/>
        <v>2.1196901506789398E-3</v>
      </c>
      <c r="G1404" s="115"/>
    </row>
    <row r="1405" spans="1:9" x14ac:dyDescent="0.15">
      <c r="A1405" s="25" t="s">
        <v>1501</v>
      </c>
      <c r="B1405" s="25" t="s">
        <v>208</v>
      </c>
      <c r="C1405" s="21">
        <v>7.4376636999999999</v>
      </c>
      <c r="D1405" s="22">
        <v>19.777547999999999</v>
      </c>
      <c r="E1405" s="23">
        <f t="shared" si="61"/>
        <v>-0.62393398312065784</v>
      </c>
      <c r="F1405" s="24">
        <f t="shared" si="59"/>
        <v>2.654106308131877E-4</v>
      </c>
      <c r="G1405" s="115"/>
    </row>
    <row r="1406" spans="1:9" x14ac:dyDescent="0.15">
      <c r="A1406" s="25" t="s">
        <v>456</v>
      </c>
      <c r="B1406" s="25" t="s">
        <v>191</v>
      </c>
      <c r="C1406" s="21">
        <v>6.9745860000000007E-2</v>
      </c>
      <c r="D1406" s="22">
        <v>0.17695204</v>
      </c>
      <c r="E1406" s="23">
        <f t="shared" si="61"/>
        <v>-0.60584879383136814</v>
      </c>
      <c r="F1406" s="24">
        <f t="shared" si="59"/>
        <v>2.4888585241099672E-6</v>
      </c>
      <c r="G1406" s="115"/>
    </row>
    <row r="1407" spans="1:9" x14ac:dyDescent="0.15">
      <c r="A1407" s="25" t="s">
        <v>1505</v>
      </c>
      <c r="B1407" s="25" t="s">
        <v>209</v>
      </c>
      <c r="C1407" s="21">
        <v>109.12384</v>
      </c>
      <c r="D1407" s="22">
        <v>84.751769999999993</v>
      </c>
      <c r="E1407" s="23">
        <f t="shared" si="61"/>
        <v>0.2875700413100517</v>
      </c>
      <c r="F1407" s="24">
        <f t="shared" si="59"/>
        <v>3.8940490427333205E-3</v>
      </c>
      <c r="G1407" s="115"/>
    </row>
    <row r="1408" spans="1:9" x14ac:dyDescent="0.15">
      <c r="A1408" s="25" t="s">
        <v>1752</v>
      </c>
      <c r="B1408" s="25" t="s">
        <v>1751</v>
      </c>
      <c r="C1408" s="21">
        <v>0</v>
      </c>
      <c r="D1408" s="22"/>
      <c r="E1408" s="23"/>
      <c r="F1408" s="24">
        <f t="shared" si="59"/>
        <v>0</v>
      </c>
      <c r="G1408" s="115"/>
    </row>
    <row r="1409" spans="1:7" x14ac:dyDescent="0.15">
      <c r="A1409" s="25" t="s">
        <v>457</v>
      </c>
      <c r="B1409" s="25" t="s">
        <v>192</v>
      </c>
      <c r="C1409" s="21">
        <v>1.3633909</v>
      </c>
      <c r="D1409" s="22">
        <v>0.66452517</v>
      </c>
      <c r="E1409" s="23">
        <f>IF(ISERROR(C1409/D1409-1),"",((C1409/D1409-1)))</f>
        <v>1.0516768386666224</v>
      </c>
      <c r="F1409" s="24">
        <f t="shared" si="59"/>
        <v>4.8652164632552519E-5</v>
      </c>
      <c r="G1409" s="115"/>
    </row>
    <row r="1410" spans="1:7" x14ac:dyDescent="0.15">
      <c r="A1410" s="25" t="s">
        <v>1512</v>
      </c>
      <c r="B1410" s="25" t="s">
        <v>210</v>
      </c>
      <c r="C1410" s="21">
        <v>269.49430000000001</v>
      </c>
      <c r="D1410" s="22">
        <v>156.21301</v>
      </c>
      <c r="E1410" s="23">
        <f>IF(ISERROR(C1410/D1410-1),"",((C1410/D1410-1)))</f>
        <v>0.72517193030209204</v>
      </c>
      <c r="F1410" s="24">
        <f t="shared" si="59"/>
        <v>9.6168171953725807E-3</v>
      </c>
      <c r="G1410" s="115"/>
    </row>
    <row r="1411" spans="1:7" x14ac:dyDescent="0.15">
      <c r="A1411" s="25" t="s">
        <v>1758</v>
      </c>
      <c r="B1411" s="25" t="s">
        <v>1757</v>
      </c>
      <c r="C1411" s="21">
        <v>0.86491469999999993</v>
      </c>
      <c r="D1411" s="22"/>
      <c r="E1411" s="23"/>
      <c r="F1411" s="24">
        <f t="shared" si="59"/>
        <v>3.0864202172329863E-5</v>
      </c>
      <c r="G1411" s="115"/>
    </row>
    <row r="1412" spans="1:7" x14ac:dyDescent="0.15">
      <c r="A1412" s="25" t="s">
        <v>890</v>
      </c>
      <c r="B1412" s="25" t="s">
        <v>458</v>
      </c>
      <c r="C1412" s="21">
        <v>6.167967</v>
      </c>
      <c r="D1412" s="22">
        <v>3.4597440000000002</v>
      </c>
      <c r="E1412" s="23">
        <f t="shared" ref="E1412:E1449" si="62">IF(ISERROR(C1412/D1412-1),"",((C1412/D1412-1)))</f>
        <v>0.78278132717333992</v>
      </c>
      <c r="F1412" s="24">
        <f t="shared" si="59"/>
        <v>2.2010191349535271E-4</v>
      </c>
      <c r="G1412" s="115"/>
    </row>
    <row r="1413" spans="1:7" x14ac:dyDescent="0.15">
      <c r="A1413" s="25" t="s">
        <v>1517</v>
      </c>
      <c r="B1413" s="25" t="s">
        <v>212</v>
      </c>
      <c r="C1413" s="21">
        <v>8.1204739999999997</v>
      </c>
      <c r="D1413" s="22">
        <v>3.2110406</v>
      </c>
      <c r="E1413" s="23">
        <f t="shared" si="62"/>
        <v>1.5289228669360329</v>
      </c>
      <c r="F1413" s="24">
        <f t="shared" si="59"/>
        <v>2.8977649619222359E-4</v>
      </c>
      <c r="G1413" s="115"/>
    </row>
    <row r="1414" spans="1:7" x14ac:dyDescent="0.15">
      <c r="A1414" s="25" t="s">
        <v>1519</v>
      </c>
      <c r="B1414" s="25" t="s">
        <v>213</v>
      </c>
      <c r="C1414" s="21">
        <v>5.7382</v>
      </c>
      <c r="D1414" s="22">
        <v>3.8262776000000001</v>
      </c>
      <c r="E1414" s="23">
        <f t="shared" si="62"/>
        <v>0.49968209311316047</v>
      </c>
      <c r="F1414" s="24">
        <f t="shared" si="59"/>
        <v>2.0476581668141754E-4</v>
      </c>
      <c r="G1414" s="115"/>
    </row>
    <row r="1415" spans="1:7" x14ac:dyDescent="0.15">
      <c r="A1415" s="25" t="s">
        <v>250</v>
      </c>
      <c r="B1415" s="25" t="s">
        <v>249</v>
      </c>
      <c r="C1415" s="21">
        <v>7.5957109999999997</v>
      </c>
      <c r="D1415" s="22">
        <v>1.7884728000000001</v>
      </c>
      <c r="E1415" s="23">
        <f t="shared" si="62"/>
        <v>3.2470374724178077</v>
      </c>
      <c r="F1415" s="24">
        <f t="shared" si="59"/>
        <v>2.7105049775034447E-4</v>
      </c>
      <c r="G1415" s="115"/>
    </row>
    <row r="1416" spans="1:7" x14ac:dyDescent="0.15">
      <c r="A1416" s="25" t="s">
        <v>459</v>
      </c>
      <c r="B1416" s="25" t="s">
        <v>214</v>
      </c>
      <c r="C1416" s="21">
        <v>2.1257375000000001</v>
      </c>
      <c r="D1416" s="22">
        <v>3.0224426000000002</v>
      </c>
      <c r="E1416" s="23">
        <f t="shared" si="62"/>
        <v>-0.29668225957376326</v>
      </c>
      <c r="F1416" s="24">
        <f t="shared" si="59"/>
        <v>7.5856257230109582E-5</v>
      </c>
      <c r="G1416" s="115"/>
    </row>
    <row r="1417" spans="1:7" x14ac:dyDescent="0.15">
      <c r="A1417" s="25" t="s">
        <v>1526</v>
      </c>
      <c r="B1417" s="25" t="s">
        <v>462</v>
      </c>
      <c r="C1417" s="21">
        <v>1.1961612699999999</v>
      </c>
      <c r="D1417" s="22">
        <v>0.70985801999999987</v>
      </c>
      <c r="E1417" s="23">
        <f t="shared" si="62"/>
        <v>0.6850711498617712</v>
      </c>
      <c r="F1417" s="24">
        <f t="shared" si="59"/>
        <v>4.2684629210245647E-5</v>
      </c>
      <c r="G1417" s="115"/>
    </row>
    <row r="1418" spans="1:7" x14ac:dyDescent="0.15">
      <c r="A1418" s="25" t="s">
        <v>1528</v>
      </c>
      <c r="B1418" s="25" t="s">
        <v>461</v>
      </c>
      <c r="C1418" s="21">
        <v>0.80526850000000005</v>
      </c>
      <c r="D1418" s="22">
        <v>7.0610020000000002</v>
      </c>
      <c r="E1418" s="23">
        <f t="shared" si="62"/>
        <v>-0.88595549186928424</v>
      </c>
      <c r="F1418" s="24">
        <f t="shared" si="59"/>
        <v>2.8735746758621186E-5</v>
      </c>
      <c r="G1418" s="115"/>
    </row>
    <row r="1419" spans="1:7" x14ac:dyDescent="0.15">
      <c r="A1419" s="25" t="s">
        <v>887</v>
      </c>
      <c r="B1419" s="25" t="s">
        <v>463</v>
      </c>
      <c r="C1419" s="21">
        <v>4.7476820000000002</v>
      </c>
      <c r="D1419" s="22">
        <v>7.209409</v>
      </c>
      <c r="E1419" s="23">
        <f t="shared" si="62"/>
        <v>-0.34146030555347873</v>
      </c>
      <c r="F1419" s="24">
        <f t="shared" si="59"/>
        <v>1.694195012501596E-4</v>
      </c>
      <c r="G1419" s="115"/>
    </row>
    <row r="1420" spans="1:7" x14ac:dyDescent="0.15">
      <c r="A1420" s="25" t="s">
        <v>888</v>
      </c>
      <c r="B1420" s="25" t="s">
        <v>464</v>
      </c>
      <c r="C1420" s="21">
        <v>0.78095159999999997</v>
      </c>
      <c r="D1420" s="22">
        <v>2.0360127000000001</v>
      </c>
      <c r="E1420" s="23">
        <f t="shared" si="62"/>
        <v>-0.6164308798270266</v>
      </c>
      <c r="F1420" s="24">
        <f t="shared" si="59"/>
        <v>2.7868006023258113E-5</v>
      </c>
      <c r="G1420" s="115"/>
    </row>
    <row r="1421" spans="1:7" x14ac:dyDescent="0.15">
      <c r="A1421" s="25" t="s">
        <v>222</v>
      </c>
      <c r="B1421" s="25" t="s">
        <v>465</v>
      </c>
      <c r="C1421" s="21">
        <v>0.78838889999999995</v>
      </c>
      <c r="D1421" s="22">
        <v>0.75887150000000003</v>
      </c>
      <c r="E1421" s="23">
        <f t="shared" si="62"/>
        <v>3.889644030642847E-2</v>
      </c>
      <c r="F1421" s="24">
        <f t="shared" si="59"/>
        <v>2.8133403675554077E-5</v>
      </c>
      <c r="G1421" s="115"/>
    </row>
    <row r="1422" spans="1:7" x14ac:dyDescent="0.15">
      <c r="A1422" s="25" t="s">
        <v>1709</v>
      </c>
      <c r="B1422" s="25" t="s">
        <v>466</v>
      </c>
      <c r="C1422" s="21">
        <v>0.33200220000000003</v>
      </c>
      <c r="D1422" s="22">
        <v>0.71224109999999996</v>
      </c>
      <c r="E1422" s="23">
        <f t="shared" si="62"/>
        <v>-0.53386262039637977</v>
      </c>
      <c r="F1422" s="24">
        <f t="shared" si="59"/>
        <v>1.1847391450808149E-5</v>
      </c>
      <c r="G1422" s="115"/>
    </row>
    <row r="1423" spans="1:7" x14ac:dyDescent="0.15">
      <c r="A1423" s="25" t="s">
        <v>467</v>
      </c>
      <c r="B1423" s="25" t="s">
        <v>468</v>
      </c>
      <c r="C1423" s="21">
        <v>44.171219999999998</v>
      </c>
      <c r="D1423" s="22">
        <v>32.243980000000001</v>
      </c>
      <c r="E1423" s="23">
        <f t="shared" si="62"/>
        <v>0.3699059483351621</v>
      </c>
      <c r="F1423" s="24">
        <f t="shared" si="59"/>
        <v>1.5762357424130499E-3</v>
      </c>
      <c r="G1423" s="115"/>
    </row>
    <row r="1424" spans="1:7" x14ac:dyDescent="0.15">
      <c r="A1424" s="25" t="s">
        <v>469</v>
      </c>
      <c r="B1424" s="25" t="s">
        <v>470</v>
      </c>
      <c r="C1424" s="21">
        <v>11.152799999999999</v>
      </c>
      <c r="D1424" s="22">
        <v>8.4569460000000003</v>
      </c>
      <c r="E1424" s="23">
        <f t="shared" si="62"/>
        <v>0.31877394037989593</v>
      </c>
      <c r="F1424" s="24">
        <f t="shared" si="59"/>
        <v>3.9798407170968478E-4</v>
      </c>
      <c r="G1424" s="115"/>
    </row>
    <row r="1425" spans="1:7" x14ac:dyDescent="0.15">
      <c r="A1425" s="25" t="s">
        <v>471</v>
      </c>
      <c r="B1425" s="25" t="s">
        <v>472</v>
      </c>
      <c r="C1425" s="21">
        <v>16.973569999999999</v>
      </c>
      <c r="D1425" s="22">
        <v>13.47353</v>
      </c>
      <c r="E1425" s="23">
        <f t="shared" si="62"/>
        <v>0.25977156691676195</v>
      </c>
      <c r="F1425" s="24">
        <f t="shared" si="59"/>
        <v>6.0569637221588796E-4</v>
      </c>
      <c r="G1425" s="115"/>
    </row>
    <row r="1426" spans="1:7" x14ac:dyDescent="0.15">
      <c r="A1426" s="25" t="s">
        <v>224</v>
      </c>
      <c r="B1426" s="25" t="s">
        <v>473</v>
      </c>
      <c r="C1426" s="21">
        <v>13.267132</v>
      </c>
      <c r="D1426" s="22">
        <v>4.804265</v>
      </c>
      <c r="E1426" s="23">
        <f t="shared" si="62"/>
        <v>1.7615320970013104</v>
      </c>
      <c r="F1426" s="24">
        <f t="shared" si="59"/>
        <v>4.7343332735006946E-4</v>
      </c>
      <c r="G1426" s="115"/>
    </row>
    <row r="1427" spans="1:7" x14ac:dyDescent="0.15">
      <c r="A1427" s="25" t="s">
        <v>225</v>
      </c>
      <c r="B1427" s="25" t="s">
        <v>474</v>
      </c>
      <c r="C1427" s="21">
        <v>2.1883900999999999</v>
      </c>
      <c r="D1427" s="22">
        <v>2.1419117999999999</v>
      </c>
      <c r="E1427" s="23">
        <f t="shared" si="62"/>
        <v>2.1699446261045807E-2</v>
      </c>
      <c r="F1427" s="24">
        <f t="shared" si="59"/>
        <v>7.8091995058385727E-5</v>
      </c>
      <c r="G1427" s="115"/>
    </row>
    <row r="1428" spans="1:7" x14ac:dyDescent="0.15">
      <c r="A1428" s="25" t="s">
        <v>232</v>
      </c>
      <c r="B1428" s="25" t="s">
        <v>293</v>
      </c>
      <c r="C1428" s="21">
        <v>0.71982045000000006</v>
      </c>
      <c r="D1428" s="22">
        <v>3.5955500000000003E-3</v>
      </c>
      <c r="E1428" s="23">
        <f t="shared" si="62"/>
        <v>199.19759146723032</v>
      </c>
      <c r="F1428" s="24">
        <f t="shared" si="59"/>
        <v>2.5686560647630874E-5</v>
      </c>
      <c r="G1428" s="115"/>
    </row>
    <row r="1429" spans="1:7" x14ac:dyDescent="0.15">
      <c r="A1429" s="25" t="s">
        <v>1842</v>
      </c>
      <c r="B1429" s="25" t="s">
        <v>476</v>
      </c>
      <c r="C1429" s="21">
        <v>0.18699508000000001</v>
      </c>
      <c r="D1429" s="22">
        <v>0.21360725</v>
      </c>
      <c r="E1429" s="23">
        <f t="shared" si="62"/>
        <v>-0.12458458221806601</v>
      </c>
      <c r="F1429" s="24">
        <f t="shared" si="59"/>
        <v>6.6728591320635407E-6</v>
      </c>
      <c r="G1429" s="115"/>
    </row>
    <row r="1430" spans="1:7" x14ac:dyDescent="0.15">
      <c r="A1430" s="25" t="s">
        <v>1844</v>
      </c>
      <c r="B1430" s="25" t="s">
        <v>477</v>
      </c>
      <c r="C1430" s="21">
        <v>5.3009539000000006</v>
      </c>
      <c r="D1430" s="22">
        <v>2.0612868899999999</v>
      </c>
      <c r="E1430" s="23">
        <f t="shared" si="62"/>
        <v>1.5716720587108575</v>
      </c>
      <c r="F1430" s="24">
        <f t="shared" si="59"/>
        <v>1.891628305956651E-4</v>
      </c>
      <c r="G1430" s="115"/>
    </row>
    <row r="1431" spans="1:7" x14ac:dyDescent="0.15">
      <c r="A1431" s="25" t="s">
        <v>12</v>
      </c>
      <c r="B1431" s="25" t="s">
        <v>478</v>
      </c>
      <c r="C1431" s="21">
        <v>1.34840604</v>
      </c>
      <c r="D1431" s="22">
        <v>4.4907299000000007</v>
      </c>
      <c r="E1431" s="23">
        <f t="shared" si="62"/>
        <v>-0.69973566212476956</v>
      </c>
      <c r="F1431" s="24">
        <f t="shared" ref="F1431:F1451" si="63">C1431/$C$1750</f>
        <v>4.8117434735414619E-5</v>
      </c>
      <c r="G1431" s="115"/>
    </row>
    <row r="1432" spans="1:7" x14ac:dyDescent="0.15">
      <c r="A1432" s="25" t="s">
        <v>14</v>
      </c>
      <c r="B1432" s="25" t="s">
        <v>479</v>
      </c>
      <c r="C1432" s="21">
        <v>0.9064818</v>
      </c>
      <c r="D1432" s="22">
        <v>4.4326364000000007</v>
      </c>
      <c r="E1432" s="23">
        <f t="shared" si="62"/>
        <v>-0.79549827276606766</v>
      </c>
      <c r="F1432" s="24">
        <f t="shared" si="63"/>
        <v>3.2347510732257749E-5</v>
      </c>
      <c r="G1432" s="115"/>
    </row>
    <row r="1433" spans="1:7" x14ac:dyDescent="0.15">
      <c r="A1433" s="25" t="s">
        <v>363</v>
      </c>
      <c r="B1433" s="25" t="s">
        <v>480</v>
      </c>
      <c r="C1433" s="21">
        <v>0.38177520000000004</v>
      </c>
      <c r="D1433" s="22">
        <v>1.8105756000000002</v>
      </c>
      <c r="E1433" s="23">
        <f t="shared" si="62"/>
        <v>-0.78914153046136271</v>
      </c>
      <c r="F1433" s="24">
        <f t="shared" si="63"/>
        <v>1.3623524906192103E-5</v>
      </c>
      <c r="G1433" s="115"/>
    </row>
    <row r="1434" spans="1:7" x14ac:dyDescent="0.15">
      <c r="A1434" s="25" t="s">
        <v>832</v>
      </c>
      <c r="B1434" s="25" t="s">
        <v>481</v>
      </c>
      <c r="C1434" s="21">
        <v>0.14726961</v>
      </c>
      <c r="D1434" s="22">
        <v>0.25917745000000003</v>
      </c>
      <c r="E1434" s="23">
        <f t="shared" si="62"/>
        <v>-0.43178077413756488</v>
      </c>
      <c r="F1434" s="24">
        <f t="shared" si="63"/>
        <v>5.2552685448405173E-6</v>
      </c>
      <c r="G1434" s="115"/>
    </row>
    <row r="1435" spans="1:7" x14ac:dyDescent="0.15">
      <c r="A1435" s="25" t="s">
        <v>851</v>
      </c>
      <c r="B1435" s="25" t="s">
        <v>852</v>
      </c>
      <c r="C1435" s="21">
        <v>3.065027E-2</v>
      </c>
      <c r="D1435" s="22">
        <v>0</v>
      </c>
      <c r="E1435" s="23" t="str">
        <f t="shared" si="62"/>
        <v/>
      </c>
      <c r="F1435" s="24">
        <f t="shared" si="63"/>
        <v>1.0937450015781869E-6</v>
      </c>
      <c r="G1435" s="115"/>
    </row>
    <row r="1436" spans="1:7" x14ac:dyDescent="0.15">
      <c r="A1436" s="25" t="s">
        <v>853</v>
      </c>
      <c r="B1436" s="25" t="s">
        <v>854</v>
      </c>
      <c r="C1436" s="21">
        <v>0</v>
      </c>
      <c r="D1436" s="22">
        <v>0.27281179999999999</v>
      </c>
      <c r="E1436" s="23">
        <f t="shared" si="62"/>
        <v>-1</v>
      </c>
      <c r="F1436" s="24">
        <f t="shared" si="63"/>
        <v>0</v>
      </c>
      <c r="G1436" s="115"/>
    </row>
    <row r="1437" spans="1:7" x14ac:dyDescent="0.15">
      <c r="A1437" s="25" t="s">
        <v>353</v>
      </c>
      <c r="B1437" s="25" t="s">
        <v>1236</v>
      </c>
      <c r="C1437" s="21">
        <v>4.7577720000000004E-2</v>
      </c>
      <c r="D1437" s="22">
        <v>0</v>
      </c>
      <c r="E1437" s="23" t="str">
        <f t="shared" si="62"/>
        <v/>
      </c>
      <c r="F1437" s="24">
        <f t="shared" si="63"/>
        <v>1.6977955964657582E-6</v>
      </c>
      <c r="G1437" s="115"/>
    </row>
    <row r="1438" spans="1:7" x14ac:dyDescent="0.15">
      <c r="A1438" s="25" t="s">
        <v>482</v>
      </c>
      <c r="B1438" s="25" t="s">
        <v>483</v>
      </c>
      <c r="C1438" s="21">
        <v>2.2352880000000002</v>
      </c>
      <c r="D1438" s="22">
        <v>0</v>
      </c>
      <c r="E1438" s="23" t="str">
        <f t="shared" si="62"/>
        <v/>
      </c>
      <c r="F1438" s="24">
        <f t="shared" si="63"/>
        <v>7.9765531497363718E-5</v>
      </c>
      <c r="G1438" s="115"/>
    </row>
    <row r="1439" spans="1:7" x14ac:dyDescent="0.15">
      <c r="A1439" s="25" t="s">
        <v>855</v>
      </c>
      <c r="B1439" s="25" t="s">
        <v>856</v>
      </c>
      <c r="C1439" s="21">
        <v>2.1004999999999999E-3</v>
      </c>
      <c r="D1439" s="22">
        <v>6.12255E-3</v>
      </c>
      <c r="E1439" s="23">
        <f t="shared" si="62"/>
        <v>-0.65692399408743096</v>
      </c>
      <c r="F1439" s="24">
        <f t="shared" si="63"/>
        <v>7.4955665180599761E-8</v>
      </c>
      <c r="G1439" s="115"/>
    </row>
    <row r="1440" spans="1:7" x14ac:dyDescent="0.15">
      <c r="A1440" s="25" t="s">
        <v>857</v>
      </c>
      <c r="B1440" s="25" t="s">
        <v>858</v>
      </c>
      <c r="C1440" s="21">
        <v>11.146050000000001</v>
      </c>
      <c r="D1440" s="22">
        <v>5.6458560000000002</v>
      </c>
      <c r="E1440" s="23">
        <f t="shared" si="62"/>
        <v>0.97420019214092601</v>
      </c>
      <c r="F1440" s="24">
        <f t="shared" si="63"/>
        <v>3.977432001362647E-4</v>
      </c>
      <c r="G1440" s="115"/>
    </row>
    <row r="1441" spans="1:8" x14ac:dyDescent="0.15">
      <c r="A1441" s="25" t="s">
        <v>859</v>
      </c>
      <c r="B1441" s="25" t="s">
        <v>860</v>
      </c>
      <c r="C1441" s="21">
        <v>0</v>
      </c>
      <c r="D1441" s="22">
        <v>0.35189280000000001</v>
      </c>
      <c r="E1441" s="23">
        <f t="shared" si="62"/>
        <v>-1</v>
      </c>
      <c r="F1441" s="24">
        <f t="shared" si="63"/>
        <v>0</v>
      </c>
      <c r="G1441" s="115"/>
    </row>
    <row r="1442" spans="1:8" x14ac:dyDescent="0.15">
      <c r="A1442" s="25" t="s">
        <v>861</v>
      </c>
      <c r="B1442" s="25" t="s">
        <v>862</v>
      </c>
      <c r="C1442" s="21">
        <v>5.8550200000000007E-3</v>
      </c>
      <c r="D1442" s="22">
        <v>1.0564759999999999E-2</v>
      </c>
      <c r="E1442" s="23">
        <f t="shared" si="62"/>
        <v>-0.44579715961365884</v>
      </c>
      <c r="F1442" s="24">
        <f t="shared" si="63"/>
        <v>2.0893450071207582E-7</v>
      </c>
      <c r="G1442" s="115"/>
    </row>
    <row r="1443" spans="1:8" x14ac:dyDescent="0.15">
      <c r="A1443" s="25" t="s">
        <v>863</v>
      </c>
      <c r="B1443" s="25" t="s">
        <v>864</v>
      </c>
      <c r="C1443" s="21">
        <v>8.5171289999999997E-2</v>
      </c>
      <c r="D1443" s="22">
        <v>0.50446179999999996</v>
      </c>
      <c r="E1443" s="23">
        <f t="shared" si="62"/>
        <v>-0.83116404453221238</v>
      </c>
      <c r="F1443" s="24">
        <f t="shared" si="63"/>
        <v>3.0393100196333082E-6</v>
      </c>
      <c r="G1443" s="115"/>
    </row>
    <row r="1444" spans="1:8" x14ac:dyDescent="0.15">
      <c r="A1444" s="25" t="s">
        <v>484</v>
      </c>
      <c r="B1444" s="25" t="s">
        <v>485</v>
      </c>
      <c r="C1444" s="21">
        <v>2.582141</v>
      </c>
      <c r="D1444" s="22">
        <v>1.8394349999999999</v>
      </c>
      <c r="E1444" s="23">
        <f t="shared" si="62"/>
        <v>0.4037685484945106</v>
      </c>
      <c r="F1444" s="24">
        <f t="shared" si="63"/>
        <v>9.2142868957438245E-5</v>
      </c>
      <c r="G1444" s="115"/>
    </row>
    <row r="1445" spans="1:8" x14ac:dyDescent="0.15">
      <c r="A1445" s="25" t="s">
        <v>865</v>
      </c>
      <c r="B1445" s="25" t="s">
        <v>866</v>
      </c>
      <c r="C1445" s="21">
        <v>1.1745159999999999E-2</v>
      </c>
      <c r="D1445" s="22">
        <v>0.29217680000000001</v>
      </c>
      <c r="E1445" s="23">
        <f t="shared" si="62"/>
        <v>-0.95980118886920518</v>
      </c>
      <c r="F1445" s="24">
        <f t="shared" si="63"/>
        <v>4.1912224729948725E-7</v>
      </c>
      <c r="G1445" s="115"/>
    </row>
    <row r="1446" spans="1:8" x14ac:dyDescent="0.15">
      <c r="A1446" s="25" t="s">
        <v>1243</v>
      </c>
      <c r="B1446" s="25" t="s">
        <v>1240</v>
      </c>
      <c r="C1446" s="21">
        <v>0.238426</v>
      </c>
      <c r="D1446" s="22">
        <v>0.3432113</v>
      </c>
      <c r="E1446" s="23">
        <f t="shared" si="62"/>
        <v>-0.30530842078917564</v>
      </c>
      <c r="F1446" s="24">
        <f t="shared" si="63"/>
        <v>8.5081549280407898E-6</v>
      </c>
      <c r="G1446" s="115"/>
    </row>
    <row r="1447" spans="1:8" x14ac:dyDescent="0.15">
      <c r="A1447" s="25" t="s">
        <v>867</v>
      </c>
      <c r="B1447" s="25" t="s">
        <v>868</v>
      </c>
      <c r="C1447" s="21">
        <v>0.61311459999999995</v>
      </c>
      <c r="D1447" s="22">
        <v>0.5830282</v>
      </c>
      <c r="E1447" s="23">
        <f t="shared" si="62"/>
        <v>5.1603678861502633E-2</v>
      </c>
      <c r="F1447" s="24">
        <f t="shared" si="63"/>
        <v>2.1878796798351511E-5</v>
      </c>
      <c r="G1447" s="115"/>
    </row>
    <row r="1448" spans="1:8" x14ac:dyDescent="0.15">
      <c r="A1448" s="25" t="s">
        <v>869</v>
      </c>
      <c r="B1448" s="25" t="s">
        <v>870</v>
      </c>
      <c r="C1448" s="21">
        <v>0</v>
      </c>
      <c r="D1448" s="22">
        <v>4.2502180000000001E-2</v>
      </c>
      <c r="E1448" s="23">
        <f t="shared" si="62"/>
        <v>-1</v>
      </c>
      <c r="F1448" s="24">
        <f t="shared" si="63"/>
        <v>0</v>
      </c>
      <c r="G1448" s="115"/>
    </row>
    <row r="1449" spans="1:8" x14ac:dyDescent="0.15">
      <c r="A1449" s="25" t="s">
        <v>871</v>
      </c>
      <c r="B1449" s="25" t="s">
        <v>872</v>
      </c>
      <c r="C1449" s="21">
        <v>8.7337300000000003E-3</v>
      </c>
      <c r="D1449" s="22">
        <v>2.7995669999999997E-2</v>
      </c>
      <c r="E1449" s="23">
        <f t="shared" si="62"/>
        <v>-0.6880328279337482</v>
      </c>
      <c r="F1449" s="24">
        <f t="shared" si="63"/>
        <v>3.1166033880397978E-7</v>
      </c>
      <c r="G1449" s="115"/>
    </row>
    <row r="1450" spans="1:8" x14ac:dyDescent="0.15">
      <c r="A1450" s="25" t="s">
        <v>1767</v>
      </c>
      <c r="B1450" s="25" t="s">
        <v>1007</v>
      </c>
      <c r="C1450" s="21">
        <v>2.7208410000000001</v>
      </c>
      <c r="D1450" s="22"/>
      <c r="E1450" s="23"/>
      <c r="F1450" s="24">
        <f t="shared" si="63"/>
        <v>9.7092333732753263E-5</v>
      </c>
      <c r="G1450" s="115"/>
    </row>
    <row r="1451" spans="1:8" x14ac:dyDescent="0.15">
      <c r="A1451" s="25" t="s">
        <v>1768</v>
      </c>
      <c r="B1451" s="25" t="s">
        <v>1009</v>
      </c>
      <c r="C1451" s="21">
        <v>1.415279</v>
      </c>
      <c r="D1451" s="21"/>
      <c r="E1451" s="23"/>
      <c r="F1451" s="24">
        <f t="shared" si="63"/>
        <v>5.0503774749409206E-5</v>
      </c>
      <c r="G1451" s="115"/>
    </row>
    <row r="1452" spans="1:8" s="4" customFormat="1" x14ac:dyDescent="0.15">
      <c r="A1452" s="107" t="s">
        <v>475</v>
      </c>
      <c r="B1452" s="26"/>
      <c r="C1452" s="28">
        <f>SUM(C1239:C1451)</f>
        <v>4385.6976718099995</v>
      </c>
      <c r="D1452" s="28">
        <f>SUM(D1239:D1451)</f>
        <v>3639.3576210400006</v>
      </c>
      <c r="E1452" s="29">
        <f>IF(ISERROR(C1452/D1452-1),"",((C1452/D1452-1)))</f>
        <v>0.20507466659918983</v>
      </c>
      <c r="F1452" s="45">
        <f>C1452/C$1750</f>
        <v>0.15650220722281658</v>
      </c>
      <c r="G1452" s="115"/>
      <c r="H1452"/>
    </row>
    <row r="1453" spans="1:8" x14ac:dyDescent="0.15">
      <c r="B1453" s="31">
        <f>COUNTA(B1239:B1451)</f>
        <v>213</v>
      </c>
      <c r="C1453" s="109"/>
      <c r="E1453" s="32"/>
      <c r="G1453" s="115"/>
    </row>
    <row r="1454" spans="1:8" s="4" customFormat="1" x14ac:dyDescent="0.15">
      <c r="A1454" s="33" t="s">
        <v>1288</v>
      </c>
      <c r="B1454" s="34" t="s">
        <v>904</v>
      </c>
      <c r="C1454" s="159" t="s">
        <v>234</v>
      </c>
      <c r="D1454" s="160"/>
      <c r="E1454" s="161"/>
      <c r="F1454" s="35"/>
      <c r="G1454" s="115"/>
      <c r="H1454"/>
    </row>
    <row r="1455" spans="1:8" s="10" customFormat="1" x14ac:dyDescent="0.15">
      <c r="A1455" s="36"/>
      <c r="B1455" s="37"/>
      <c r="C1455" s="7" t="s">
        <v>1748</v>
      </c>
      <c r="D1455" s="8" t="s">
        <v>1619</v>
      </c>
      <c r="E1455" s="39" t="s">
        <v>885</v>
      </c>
      <c r="F1455" s="40" t="s">
        <v>886</v>
      </c>
      <c r="G1455" s="115"/>
      <c r="H1455"/>
    </row>
    <row r="1456" spans="1:8" x14ac:dyDescent="0.15">
      <c r="A1456" s="20" t="s">
        <v>913</v>
      </c>
      <c r="B1456" s="130" t="s">
        <v>914</v>
      </c>
      <c r="C1456" s="116">
        <v>7.8093342480393897</v>
      </c>
      <c r="D1456" s="22">
        <v>4.1932482089051399</v>
      </c>
      <c r="E1456" s="41">
        <f t="shared" ref="E1456:E1487" si="64">IF(ISERROR(C1456/D1456-1),"",((C1456/D1456-1)))</f>
        <v>0.86235916859269635</v>
      </c>
      <c r="F1456" s="42">
        <f t="shared" ref="F1456:F1487" si="65">C1456/$C$1750</f>
        <v>2.7867357447247383E-4</v>
      </c>
      <c r="G1456" s="115"/>
    </row>
    <row r="1457" spans="1:7" x14ac:dyDescent="0.15">
      <c r="A1457" s="25" t="s">
        <v>331</v>
      </c>
      <c r="B1457" s="61" t="s">
        <v>917</v>
      </c>
      <c r="C1457" s="116">
        <v>4.0590221626002103</v>
      </c>
      <c r="D1457" s="22">
        <v>4.2703241494736401</v>
      </c>
      <c r="E1457" s="23">
        <f t="shared" si="64"/>
        <v>-4.9481486528247465E-2</v>
      </c>
      <c r="F1457" s="24">
        <f t="shared" si="65"/>
        <v>1.4484489701523223E-4</v>
      </c>
      <c r="G1457" s="115"/>
    </row>
    <row r="1458" spans="1:7" x14ac:dyDescent="0.15">
      <c r="A1458" s="25" t="s">
        <v>332</v>
      </c>
      <c r="B1458" s="61" t="s">
        <v>918</v>
      </c>
      <c r="C1458" s="116">
        <v>11.647063905977699</v>
      </c>
      <c r="D1458" s="22">
        <v>4.93880230249147</v>
      </c>
      <c r="E1458" s="23">
        <f t="shared" si="64"/>
        <v>1.3582770057635476</v>
      </c>
      <c r="F1458" s="24">
        <f t="shared" si="65"/>
        <v>4.1562171981600229E-4</v>
      </c>
      <c r="G1458" s="115"/>
    </row>
    <row r="1459" spans="1:7" x14ac:dyDescent="0.15">
      <c r="A1459" s="25" t="s">
        <v>333</v>
      </c>
      <c r="B1459" s="61" t="s">
        <v>919</v>
      </c>
      <c r="C1459" s="116">
        <v>0.35018701616416903</v>
      </c>
      <c r="D1459" s="22">
        <v>0.18690825019335602</v>
      </c>
      <c r="E1459" s="23">
        <f t="shared" si="64"/>
        <v>0.87357709358416025</v>
      </c>
      <c r="F1459" s="24">
        <f t="shared" si="65"/>
        <v>1.2496310751818485E-5</v>
      </c>
      <c r="G1459" s="115"/>
    </row>
    <row r="1460" spans="1:7" x14ac:dyDescent="0.15">
      <c r="A1460" s="25" t="s">
        <v>948</v>
      </c>
      <c r="B1460" s="61" t="s">
        <v>949</v>
      </c>
      <c r="C1460" s="116">
        <v>0.40081401943185796</v>
      </c>
      <c r="D1460" s="22">
        <v>1.03702618902649</v>
      </c>
      <c r="E1460" s="23">
        <f t="shared" si="64"/>
        <v>-0.6134967239273651</v>
      </c>
      <c r="F1460" s="24">
        <f t="shared" si="65"/>
        <v>1.4302919038431208E-5</v>
      </c>
      <c r="G1460" s="115"/>
    </row>
    <row r="1461" spans="1:7" x14ac:dyDescent="0.15">
      <c r="A1461" s="25" t="s">
        <v>28</v>
      </c>
      <c r="B1461" s="61" t="s">
        <v>323</v>
      </c>
      <c r="C1461" s="116">
        <v>9.5288045834785604E-2</v>
      </c>
      <c r="D1461" s="22">
        <v>0.50619952397102697</v>
      </c>
      <c r="E1461" s="23">
        <f t="shared" si="64"/>
        <v>-0.81175793077150438</v>
      </c>
      <c r="F1461" s="24">
        <f t="shared" si="65"/>
        <v>3.4003231893862572E-6</v>
      </c>
      <c r="G1461" s="115"/>
    </row>
    <row r="1462" spans="1:7" x14ac:dyDescent="0.15">
      <c r="A1462" s="25" t="s">
        <v>535</v>
      </c>
      <c r="B1462" s="61" t="s">
        <v>1088</v>
      </c>
      <c r="C1462" s="116">
        <v>0.23752731788079498</v>
      </c>
      <c r="D1462" s="22">
        <v>1.1156862745098001E-2</v>
      </c>
      <c r="E1462" s="23">
        <f t="shared" si="64"/>
        <v>20.289794748542331</v>
      </c>
      <c r="F1462" s="24">
        <f t="shared" si="65"/>
        <v>8.4760857464026454E-6</v>
      </c>
      <c r="G1462" s="115"/>
    </row>
    <row r="1463" spans="1:7" x14ac:dyDescent="0.15">
      <c r="A1463" s="25" t="s">
        <v>956</v>
      </c>
      <c r="B1463" s="61" t="s">
        <v>957</v>
      </c>
      <c r="C1463" s="116">
        <v>0.46433384376089204</v>
      </c>
      <c r="D1463" s="22">
        <v>0.78662053187926195</v>
      </c>
      <c r="E1463" s="23">
        <f t="shared" si="64"/>
        <v>-0.40971049579447993</v>
      </c>
      <c r="F1463" s="24">
        <f t="shared" si="65"/>
        <v>1.6569603487247009E-5</v>
      </c>
      <c r="G1463" s="115"/>
    </row>
    <row r="1464" spans="1:7" x14ac:dyDescent="0.15">
      <c r="A1464" s="25" t="s">
        <v>958</v>
      </c>
      <c r="B1464" s="61" t="s">
        <v>959</v>
      </c>
      <c r="C1464" s="116">
        <v>6.4804836062970494</v>
      </c>
      <c r="D1464" s="22">
        <v>4.8853817287946901</v>
      </c>
      <c r="E1464" s="23">
        <f t="shared" si="64"/>
        <v>0.32650506471188256</v>
      </c>
      <c r="F1464" s="24">
        <f t="shared" si="65"/>
        <v>2.3125396781812298E-4</v>
      </c>
      <c r="G1464" s="115"/>
    </row>
    <row r="1465" spans="1:7" x14ac:dyDescent="0.15">
      <c r="A1465" s="25" t="s">
        <v>988</v>
      </c>
      <c r="B1465" s="61" t="s">
        <v>989</v>
      </c>
      <c r="C1465" s="116">
        <v>6.0916507590767708</v>
      </c>
      <c r="D1465" s="22">
        <v>9.8852686072763998</v>
      </c>
      <c r="E1465" s="23">
        <f t="shared" si="64"/>
        <v>-0.38376477149110577</v>
      </c>
      <c r="F1465" s="24">
        <f t="shared" si="65"/>
        <v>2.1737859304665785E-4</v>
      </c>
      <c r="G1465" s="115"/>
    </row>
    <row r="1466" spans="1:7" x14ac:dyDescent="0.15">
      <c r="A1466" s="25" t="s">
        <v>486</v>
      </c>
      <c r="B1466" s="61" t="s">
        <v>991</v>
      </c>
      <c r="C1466" s="116">
        <v>5.9568501684267208</v>
      </c>
      <c r="D1466" s="22">
        <v>2.7863747368199197</v>
      </c>
      <c r="E1466" s="23">
        <f t="shared" si="64"/>
        <v>1.1378496186142049</v>
      </c>
      <c r="F1466" s="24">
        <f t="shared" si="65"/>
        <v>2.1256827743660678E-4</v>
      </c>
      <c r="G1466" s="115"/>
    </row>
    <row r="1467" spans="1:7" x14ac:dyDescent="0.15">
      <c r="A1467" s="25" t="s">
        <v>992</v>
      </c>
      <c r="B1467" s="61" t="s">
        <v>993</v>
      </c>
      <c r="C1467" s="116">
        <v>3.8134480955816499</v>
      </c>
      <c r="D1467" s="22">
        <v>0.15222349580323399</v>
      </c>
      <c r="E1467" s="23">
        <f t="shared" si="64"/>
        <v>24.051639206282328</v>
      </c>
      <c r="F1467" s="24">
        <f t="shared" si="65"/>
        <v>1.3608166562057317E-4</v>
      </c>
      <c r="G1467" s="115"/>
    </row>
    <row r="1468" spans="1:7" x14ac:dyDescent="0.15">
      <c r="A1468" s="25" t="s">
        <v>994</v>
      </c>
      <c r="B1468" s="61" t="s">
        <v>995</v>
      </c>
      <c r="C1468" s="116">
        <v>3.9034133890737199</v>
      </c>
      <c r="D1468" s="22">
        <v>1.79253575396493</v>
      </c>
      <c r="E1468" s="23">
        <f t="shared" si="64"/>
        <v>1.1775930440660476</v>
      </c>
      <c r="F1468" s="24">
        <f t="shared" si="65"/>
        <v>1.3929204810896449E-4</v>
      </c>
      <c r="G1468" s="115"/>
    </row>
    <row r="1469" spans="1:7" x14ac:dyDescent="0.15">
      <c r="A1469" s="25" t="s">
        <v>996</v>
      </c>
      <c r="B1469" s="61" t="s">
        <v>997</v>
      </c>
      <c r="C1469" s="116">
        <v>49.641950338347002</v>
      </c>
      <c r="D1469" s="22">
        <v>17.797497353375299</v>
      </c>
      <c r="E1469" s="23">
        <f t="shared" si="64"/>
        <v>1.7892657800526317</v>
      </c>
      <c r="F1469" s="24">
        <f t="shared" si="65"/>
        <v>1.7714569904656505E-3</v>
      </c>
      <c r="G1469" s="115"/>
    </row>
    <row r="1470" spans="1:7" x14ac:dyDescent="0.15">
      <c r="A1470" s="25" t="s">
        <v>1050</v>
      </c>
      <c r="B1470" s="61" t="s">
        <v>1051</v>
      </c>
      <c r="C1470" s="116">
        <v>0.22178807947019902</v>
      </c>
      <c r="D1470" s="22">
        <v>4.6211273219814206E-2</v>
      </c>
      <c r="E1470" s="23">
        <f t="shared" si="64"/>
        <v>3.7994366745796997</v>
      </c>
      <c r="F1470" s="24">
        <f t="shared" si="65"/>
        <v>7.9144360989366773E-6</v>
      </c>
      <c r="G1470" s="115"/>
    </row>
    <row r="1471" spans="1:7" x14ac:dyDescent="0.15">
      <c r="A1471" s="25" t="s">
        <v>1206</v>
      </c>
      <c r="B1471" s="61" t="s">
        <v>1053</v>
      </c>
      <c r="C1471" s="116">
        <v>7.4528018342628094E-2</v>
      </c>
      <c r="D1471" s="22">
        <v>0.78700917475003218</v>
      </c>
      <c r="E1471" s="23">
        <f t="shared" si="64"/>
        <v>-0.90530222425132534</v>
      </c>
      <c r="F1471" s="24">
        <f t="shared" si="65"/>
        <v>2.6595083025296971E-6</v>
      </c>
      <c r="G1471" s="115"/>
    </row>
    <row r="1472" spans="1:7" x14ac:dyDescent="0.15">
      <c r="A1472" s="25" t="s">
        <v>1054</v>
      </c>
      <c r="B1472" s="61" t="s">
        <v>1055</v>
      </c>
      <c r="C1472" s="116">
        <v>2.3477173790127202</v>
      </c>
      <c r="D1472" s="22">
        <v>3.2931952027187998</v>
      </c>
      <c r="E1472" s="23">
        <f t="shared" si="64"/>
        <v>-0.2871004497168923</v>
      </c>
      <c r="F1472" s="24">
        <f t="shared" si="65"/>
        <v>8.3777537633874155E-5</v>
      </c>
      <c r="G1472" s="115"/>
    </row>
    <row r="1473" spans="1:7" x14ac:dyDescent="0.15">
      <c r="A1473" s="25" t="s">
        <v>1056</v>
      </c>
      <c r="B1473" s="61" t="s">
        <v>1057</v>
      </c>
      <c r="C1473" s="116">
        <v>4.8173509783859298</v>
      </c>
      <c r="D1473" s="22">
        <v>6.3865084766110796</v>
      </c>
      <c r="E1473" s="23">
        <f t="shared" si="64"/>
        <v>-0.24569880459280369</v>
      </c>
      <c r="F1473" s="24">
        <f t="shared" si="65"/>
        <v>1.7190561627866244E-4</v>
      </c>
      <c r="G1473" s="115"/>
    </row>
    <row r="1474" spans="1:7" x14ac:dyDescent="0.15">
      <c r="A1474" s="25" t="s">
        <v>1058</v>
      </c>
      <c r="B1474" s="61" t="s">
        <v>1059</v>
      </c>
      <c r="C1474" s="116">
        <v>1.7947610308252</v>
      </c>
      <c r="D1474" s="22">
        <v>1.8838730254128</v>
      </c>
      <c r="E1474" s="23">
        <f t="shared" si="64"/>
        <v>-4.7302548200175765E-2</v>
      </c>
      <c r="F1474" s="24">
        <f t="shared" si="65"/>
        <v>6.4045468653045354E-5</v>
      </c>
      <c r="G1474" s="115"/>
    </row>
    <row r="1475" spans="1:7" x14ac:dyDescent="0.15">
      <c r="A1475" s="25" t="s">
        <v>1062</v>
      </c>
      <c r="B1475" s="61" t="s">
        <v>1063</v>
      </c>
      <c r="C1475" s="116">
        <v>3.4722890484981699</v>
      </c>
      <c r="D1475" s="22">
        <v>1.4705611775885798</v>
      </c>
      <c r="E1475" s="23">
        <f t="shared" si="64"/>
        <v>1.3611999972636402</v>
      </c>
      <c r="F1475" s="24">
        <f t="shared" si="65"/>
        <v>1.2390751503427381E-4</v>
      </c>
      <c r="G1475" s="115"/>
    </row>
    <row r="1476" spans="1:7" x14ac:dyDescent="0.15">
      <c r="A1476" s="25" t="s">
        <v>1064</v>
      </c>
      <c r="B1476" s="61" t="s">
        <v>1065</v>
      </c>
      <c r="C1476" s="116">
        <v>24.801701252563202</v>
      </c>
      <c r="D1476" s="22">
        <v>17.048763222509997</v>
      </c>
      <c r="E1476" s="23">
        <f t="shared" si="64"/>
        <v>0.45475075985668956</v>
      </c>
      <c r="F1476" s="24">
        <f t="shared" si="65"/>
        <v>8.8504071173358203E-4</v>
      </c>
      <c r="G1476" s="115"/>
    </row>
    <row r="1477" spans="1:7" x14ac:dyDescent="0.15">
      <c r="A1477" s="25" t="s">
        <v>1066</v>
      </c>
      <c r="B1477" s="61" t="s">
        <v>1067</v>
      </c>
      <c r="C1477" s="116">
        <v>7.1832083864116401</v>
      </c>
      <c r="D1477" s="22">
        <v>9.3381194352838985</v>
      </c>
      <c r="E1477" s="23">
        <f t="shared" si="64"/>
        <v>-0.23076499115335469</v>
      </c>
      <c r="F1477" s="24">
        <f t="shared" si="65"/>
        <v>2.5633047499849901E-4</v>
      </c>
      <c r="G1477" s="115"/>
    </row>
    <row r="1478" spans="1:7" x14ac:dyDescent="0.15">
      <c r="A1478" s="25" t="s">
        <v>1079</v>
      </c>
      <c r="B1478" s="61" t="s">
        <v>1080</v>
      </c>
      <c r="C1478" s="116">
        <v>1.28199928640641</v>
      </c>
      <c r="D1478" s="22">
        <v>1.6065493499177201</v>
      </c>
      <c r="E1478" s="23">
        <f t="shared" si="64"/>
        <v>-0.20201686523226448</v>
      </c>
      <c r="F1478" s="24">
        <f t="shared" si="65"/>
        <v>4.5747731146701587E-5</v>
      </c>
      <c r="G1478" s="115"/>
    </row>
    <row r="1479" spans="1:7" x14ac:dyDescent="0.15">
      <c r="A1479" s="25" t="s">
        <v>1081</v>
      </c>
      <c r="B1479" s="61" t="s">
        <v>1082</v>
      </c>
      <c r="C1479" s="116">
        <v>0.75250038833217103</v>
      </c>
      <c r="D1479" s="22">
        <v>0.37963001363402304</v>
      </c>
      <c r="E1479" s="23">
        <f t="shared" si="64"/>
        <v>0.9821941398385019</v>
      </c>
      <c r="F1479" s="24">
        <f t="shared" si="65"/>
        <v>2.68527337091633E-5</v>
      </c>
      <c r="G1479" s="115"/>
    </row>
    <row r="1480" spans="1:7" x14ac:dyDescent="0.15">
      <c r="A1480" s="25" t="s">
        <v>1083</v>
      </c>
      <c r="B1480" s="61" t="s">
        <v>1084</v>
      </c>
      <c r="C1480" s="116">
        <v>7.2649646653886402E-2</v>
      </c>
      <c r="D1480" s="22">
        <v>4.5389053134760403E-2</v>
      </c>
      <c r="E1480" s="23">
        <f t="shared" si="64"/>
        <v>0.60059841826153804</v>
      </c>
      <c r="F1480" s="24">
        <f t="shared" si="65"/>
        <v>2.592479214509683E-6</v>
      </c>
      <c r="G1480" s="115"/>
    </row>
    <row r="1481" spans="1:7" x14ac:dyDescent="0.15">
      <c r="A1481" s="25" t="s">
        <v>1089</v>
      </c>
      <c r="B1481" s="61" t="s">
        <v>1090</v>
      </c>
      <c r="C1481" s="116">
        <v>6.785367003354831</v>
      </c>
      <c r="D1481" s="22">
        <v>5.1357665435626405</v>
      </c>
      <c r="E1481" s="23">
        <f t="shared" si="64"/>
        <v>0.32119849019614422</v>
      </c>
      <c r="F1481" s="24">
        <f t="shared" si="65"/>
        <v>2.4213363353056618E-4</v>
      </c>
      <c r="G1481" s="115"/>
    </row>
    <row r="1482" spans="1:7" x14ac:dyDescent="0.15">
      <c r="A1482" s="25" t="s">
        <v>1091</v>
      </c>
      <c r="B1482" s="61" t="s">
        <v>1092</v>
      </c>
      <c r="C1482" s="116">
        <v>0.25600945037469502</v>
      </c>
      <c r="D1482" s="22">
        <v>1.8746547041193702</v>
      </c>
      <c r="E1482" s="23">
        <f t="shared" si="64"/>
        <v>-0.86343647722850547</v>
      </c>
      <c r="F1482" s="24">
        <f t="shared" si="65"/>
        <v>9.1356146847679173E-6</v>
      </c>
      <c r="G1482" s="115"/>
    </row>
    <row r="1483" spans="1:7" x14ac:dyDescent="0.15">
      <c r="A1483" s="25" t="s">
        <v>1093</v>
      </c>
      <c r="B1483" s="61" t="s">
        <v>1094</v>
      </c>
      <c r="C1483" s="116">
        <v>20.520428140292797</v>
      </c>
      <c r="D1483" s="22">
        <v>10.335526518878801</v>
      </c>
      <c r="E1483" s="23">
        <f t="shared" si="64"/>
        <v>0.98542649015609651</v>
      </c>
      <c r="F1483" s="24">
        <f t="shared" si="65"/>
        <v>7.3226486124558163E-4</v>
      </c>
      <c r="G1483" s="115"/>
    </row>
    <row r="1484" spans="1:7" x14ac:dyDescent="0.15">
      <c r="A1484" s="25" t="s">
        <v>487</v>
      </c>
      <c r="B1484" s="61" t="s">
        <v>488</v>
      </c>
      <c r="C1484" s="116">
        <v>1.05195851866504</v>
      </c>
      <c r="D1484" s="22">
        <v>0.40190955764533892</v>
      </c>
      <c r="E1484" s="23">
        <f t="shared" si="64"/>
        <v>1.6174011009544844</v>
      </c>
      <c r="F1484" s="24">
        <f t="shared" si="65"/>
        <v>3.7538800527939272E-5</v>
      </c>
      <c r="G1484" s="115"/>
    </row>
    <row r="1485" spans="1:7" x14ac:dyDescent="0.15">
      <c r="A1485" s="25" t="s">
        <v>1103</v>
      </c>
      <c r="B1485" s="61" t="s">
        <v>489</v>
      </c>
      <c r="C1485" s="116">
        <v>12.4325326762835</v>
      </c>
      <c r="D1485" s="22">
        <v>20.366603624574299</v>
      </c>
      <c r="E1485" s="23">
        <f t="shared" si="64"/>
        <v>-0.38956279085814616</v>
      </c>
      <c r="F1485" s="24">
        <f t="shared" si="65"/>
        <v>4.4365091960503304E-4</v>
      </c>
      <c r="G1485" s="115"/>
    </row>
    <row r="1486" spans="1:7" x14ac:dyDescent="0.15">
      <c r="A1486" s="25" t="s">
        <v>1124</v>
      </c>
      <c r="B1486" s="61" t="s">
        <v>149</v>
      </c>
      <c r="C1486" s="116">
        <v>1.6375002744092</v>
      </c>
      <c r="D1486" s="22">
        <v>2.1050672615379797</v>
      </c>
      <c r="E1486" s="23">
        <f t="shared" si="64"/>
        <v>-0.22211498685660591</v>
      </c>
      <c r="F1486" s="24">
        <f t="shared" si="65"/>
        <v>5.843366927005771E-5</v>
      </c>
      <c r="G1486" s="115"/>
    </row>
    <row r="1487" spans="1:7" x14ac:dyDescent="0.15">
      <c r="A1487" s="25" t="s">
        <v>1126</v>
      </c>
      <c r="B1487" s="61" t="s">
        <v>150</v>
      </c>
      <c r="C1487" s="116">
        <v>9.98488201031806</v>
      </c>
      <c r="D1487" s="22">
        <v>6.8990033238652098</v>
      </c>
      <c r="E1487" s="23">
        <f t="shared" si="64"/>
        <v>0.44729340479922652</v>
      </c>
      <c r="F1487" s="24">
        <f t="shared" si="65"/>
        <v>3.5630729485036628E-4</v>
      </c>
      <c r="G1487" s="115"/>
    </row>
    <row r="1488" spans="1:7" x14ac:dyDescent="0.15">
      <c r="A1488" s="25" t="s">
        <v>1128</v>
      </c>
      <c r="B1488" s="61" t="s">
        <v>151</v>
      </c>
      <c r="C1488" s="116">
        <v>8.9970207249629706</v>
      </c>
      <c r="D1488" s="22">
        <v>7.4421224277189104</v>
      </c>
      <c r="E1488" s="23">
        <f t="shared" ref="E1488:E1519" si="66">IF(ISERROR(C1488/D1488-1),"",((C1488/D1488-1)))</f>
        <v>0.20893210402622375</v>
      </c>
      <c r="F1488" s="24">
        <f t="shared" ref="F1488:F1519" si="67">C1488/$C$1750</f>
        <v>3.2105578342453764E-4</v>
      </c>
      <c r="G1488" s="115"/>
    </row>
    <row r="1489" spans="1:8" x14ac:dyDescent="0.15">
      <c r="A1489" s="25" t="s">
        <v>1130</v>
      </c>
      <c r="B1489" s="61" t="s">
        <v>152</v>
      </c>
      <c r="C1489" s="116">
        <v>3.4899039369553897</v>
      </c>
      <c r="D1489" s="22">
        <v>1.7476269871400101</v>
      </c>
      <c r="E1489" s="23">
        <f t="shared" si="66"/>
        <v>0.99693868464838387</v>
      </c>
      <c r="F1489" s="24">
        <f t="shared" si="67"/>
        <v>1.2453609664883844E-4</v>
      </c>
      <c r="G1489" s="115"/>
    </row>
    <row r="1490" spans="1:8" x14ac:dyDescent="0.15">
      <c r="A1490" s="25" t="s">
        <v>1132</v>
      </c>
      <c r="B1490" s="61" t="s">
        <v>153</v>
      </c>
      <c r="C1490" s="116">
        <v>1.45798272268212</v>
      </c>
      <c r="D1490" s="22">
        <v>1.22941656884729</v>
      </c>
      <c r="E1490" s="23">
        <f t="shared" si="66"/>
        <v>0.18591432686573861</v>
      </c>
      <c r="F1490" s="24">
        <f t="shared" si="67"/>
        <v>5.202764332323743E-5</v>
      </c>
      <c r="G1490" s="115"/>
    </row>
    <row r="1491" spans="1:8" x14ac:dyDescent="0.15">
      <c r="A1491" s="25" t="s">
        <v>1134</v>
      </c>
      <c r="B1491" s="61" t="s">
        <v>154</v>
      </c>
      <c r="C1491" s="116">
        <v>0.212358738454165</v>
      </c>
      <c r="D1491" s="22">
        <v>8.7890847718284495E-2</v>
      </c>
      <c r="E1491" s="23">
        <f t="shared" si="66"/>
        <v>1.4161644126455122</v>
      </c>
      <c r="F1491" s="24">
        <f t="shared" si="67"/>
        <v>7.5779531053296582E-6</v>
      </c>
      <c r="G1491" s="115"/>
    </row>
    <row r="1492" spans="1:8" x14ac:dyDescent="0.15">
      <c r="A1492" s="25" t="s">
        <v>1136</v>
      </c>
      <c r="B1492" s="61" t="s">
        <v>155</v>
      </c>
      <c r="C1492" s="116">
        <v>3.3622515162077406E-2</v>
      </c>
      <c r="D1492" s="22">
        <v>7.18180994152047E-3</v>
      </c>
      <c r="E1492" s="23">
        <f t="shared" si="66"/>
        <v>3.681621406839839</v>
      </c>
      <c r="F1492" s="24">
        <f t="shared" si="67"/>
        <v>1.1998086117678232E-6</v>
      </c>
      <c r="G1492" s="115"/>
    </row>
    <row r="1493" spans="1:8" x14ac:dyDescent="0.15">
      <c r="A1493" s="25" t="s">
        <v>1138</v>
      </c>
      <c r="B1493" s="61" t="s">
        <v>156</v>
      </c>
      <c r="C1493" s="116">
        <v>0.16582698984837901</v>
      </c>
      <c r="D1493" s="22">
        <v>0.31465446693326504</v>
      </c>
      <c r="E1493" s="23">
        <f t="shared" si="66"/>
        <v>-0.472987015043555</v>
      </c>
      <c r="F1493" s="24">
        <f t="shared" si="67"/>
        <v>5.9174826607863903E-6</v>
      </c>
      <c r="G1493" s="115"/>
      <c r="H1493" s="4"/>
    </row>
    <row r="1494" spans="1:8" x14ac:dyDescent="0.15">
      <c r="A1494" s="25" t="s">
        <v>1140</v>
      </c>
      <c r="B1494" s="61" t="s">
        <v>169</v>
      </c>
      <c r="C1494" s="116">
        <v>0.118366198675497</v>
      </c>
      <c r="D1494" s="22">
        <v>0.14717714761781903</v>
      </c>
      <c r="E1494" s="23">
        <f t="shared" si="66"/>
        <v>-0.19575694602491289</v>
      </c>
      <c r="F1494" s="24">
        <f t="shared" si="67"/>
        <v>4.2238596318119041E-6</v>
      </c>
      <c r="G1494" s="115"/>
    </row>
    <row r="1495" spans="1:8" x14ac:dyDescent="0.15">
      <c r="A1495" s="25" t="s">
        <v>1142</v>
      </c>
      <c r="B1495" s="61" t="s">
        <v>170</v>
      </c>
      <c r="C1495" s="116">
        <v>1.6207557175409602</v>
      </c>
      <c r="D1495" s="22">
        <v>1.2671487822927399</v>
      </c>
      <c r="E1495" s="23">
        <f t="shared" si="66"/>
        <v>0.27905715586800683</v>
      </c>
      <c r="F1495" s="24">
        <f t="shared" si="67"/>
        <v>5.7836145157601962E-5</v>
      </c>
      <c r="G1495" s="115"/>
      <c r="H1495" s="4"/>
    </row>
    <row r="1496" spans="1:8" x14ac:dyDescent="0.15">
      <c r="A1496" s="25" t="s">
        <v>1151</v>
      </c>
      <c r="B1496" s="61" t="s">
        <v>173</v>
      </c>
      <c r="C1496" s="116">
        <v>1.0121345841007301</v>
      </c>
      <c r="D1496" s="22">
        <v>0.58795608929629195</v>
      </c>
      <c r="E1496" s="23">
        <f t="shared" si="66"/>
        <v>0.72144587415044104</v>
      </c>
      <c r="F1496" s="24">
        <f t="shared" si="67"/>
        <v>3.6117696264489369E-5</v>
      </c>
      <c r="G1496" s="115"/>
      <c r="H1496" s="4"/>
    </row>
    <row r="1497" spans="1:8" x14ac:dyDescent="0.15">
      <c r="A1497" s="25" t="s">
        <v>820</v>
      </c>
      <c r="B1497" s="61" t="s">
        <v>1156</v>
      </c>
      <c r="C1497" s="116">
        <v>7.1402280341582403</v>
      </c>
      <c r="D1497" s="22">
        <v>10.544981136277002</v>
      </c>
      <c r="E1497" s="23">
        <f t="shared" si="66"/>
        <v>-0.32287901306960898</v>
      </c>
      <c r="F1497" s="24">
        <f t="shared" si="67"/>
        <v>2.5479673498762063E-4</v>
      </c>
      <c r="G1497" s="115"/>
    </row>
    <row r="1498" spans="1:8" x14ac:dyDescent="0.15">
      <c r="A1498" s="25" t="s">
        <v>336</v>
      </c>
      <c r="B1498" s="61" t="s">
        <v>1157</v>
      </c>
      <c r="C1498" s="116">
        <v>3.7504539399999999</v>
      </c>
      <c r="D1498" s="22">
        <v>9.3968728800000001</v>
      </c>
      <c r="E1498" s="23">
        <f t="shared" si="66"/>
        <v>-0.60088276303254617</v>
      </c>
      <c r="F1498" s="24">
        <f t="shared" si="67"/>
        <v>1.3383373949150257E-4</v>
      </c>
      <c r="G1498" s="115"/>
    </row>
    <row r="1499" spans="1:8" x14ac:dyDescent="0.15">
      <c r="A1499" s="25" t="s">
        <v>338</v>
      </c>
      <c r="B1499" s="61" t="s">
        <v>174</v>
      </c>
      <c r="C1499" s="116">
        <v>6.0420829557337102E-2</v>
      </c>
      <c r="D1499" s="22">
        <v>7.8157429050567606E-2</v>
      </c>
      <c r="E1499" s="23">
        <f t="shared" si="66"/>
        <v>-0.22693427494595531</v>
      </c>
      <c r="F1499" s="24">
        <f t="shared" si="67"/>
        <v>2.1560978196780984E-6</v>
      </c>
      <c r="G1499" s="115"/>
    </row>
    <row r="1500" spans="1:8" x14ac:dyDescent="0.15">
      <c r="A1500" s="25" t="s">
        <v>1205</v>
      </c>
      <c r="B1500" s="61" t="s">
        <v>175</v>
      </c>
      <c r="C1500" s="116">
        <v>0.53376318699895409</v>
      </c>
      <c r="D1500" s="22">
        <v>0.171849274504393</v>
      </c>
      <c r="E1500" s="23">
        <f t="shared" si="66"/>
        <v>2.1059961616847529</v>
      </c>
      <c r="F1500" s="24">
        <f t="shared" si="67"/>
        <v>1.9047167212770037E-5</v>
      </c>
      <c r="G1500" s="115"/>
    </row>
    <row r="1501" spans="1:8" x14ac:dyDescent="0.15">
      <c r="A1501" s="25" t="s">
        <v>340</v>
      </c>
      <c r="B1501" s="61" t="s">
        <v>176</v>
      </c>
      <c r="C1501" s="116">
        <v>1.8685599094196599</v>
      </c>
      <c r="D1501" s="22">
        <v>1.6850710863316298</v>
      </c>
      <c r="E1501" s="23">
        <f t="shared" si="66"/>
        <v>0.10889085011094823</v>
      </c>
      <c r="F1501" s="24">
        <f t="shared" si="67"/>
        <v>6.6678957838777356E-5</v>
      </c>
      <c r="G1501" s="115"/>
    </row>
    <row r="1502" spans="1:8" x14ac:dyDescent="0.15">
      <c r="A1502" s="25" t="s">
        <v>822</v>
      </c>
      <c r="B1502" s="61" t="s">
        <v>177</v>
      </c>
      <c r="C1502" s="116">
        <v>2.8479375500174298</v>
      </c>
      <c r="D1502" s="22">
        <v>0.55934429905235605</v>
      </c>
      <c r="E1502" s="23">
        <f t="shared" si="66"/>
        <v>4.0915644529539676</v>
      </c>
      <c r="F1502" s="24">
        <f t="shared" si="67"/>
        <v>1.0162773313704549E-4</v>
      </c>
      <c r="G1502" s="115"/>
    </row>
    <row r="1503" spans="1:8" x14ac:dyDescent="0.15">
      <c r="A1503" s="25" t="s">
        <v>344</v>
      </c>
      <c r="B1503" s="61" t="s">
        <v>178</v>
      </c>
      <c r="C1503" s="116">
        <v>6.2008397525270098E-2</v>
      </c>
      <c r="D1503" s="22">
        <v>0.92357543824281207</v>
      </c>
      <c r="E1503" s="23">
        <f t="shared" si="66"/>
        <v>-0.93286049524741932</v>
      </c>
      <c r="F1503" s="24">
        <f t="shared" si="67"/>
        <v>2.2127496706925379E-6</v>
      </c>
      <c r="G1503" s="115"/>
    </row>
    <row r="1504" spans="1:8" x14ac:dyDescent="0.15">
      <c r="A1504" s="25" t="s">
        <v>1172</v>
      </c>
      <c r="B1504" s="61" t="s">
        <v>1173</v>
      </c>
      <c r="C1504" s="116">
        <v>2.4053983046357601</v>
      </c>
      <c r="D1504" s="22">
        <v>7.5744260609783503</v>
      </c>
      <c r="E1504" s="23">
        <f t="shared" si="66"/>
        <v>-0.68243160798310476</v>
      </c>
      <c r="F1504" s="24">
        <f t="shared" si="67"/>
        <v>8.583586286515607E-5</v>
      </c>
      <c r="G1504" s="115"/>
    </row>
    <row r="1505" spans="1:7" x14ac:dyDescent="0.15">
      <c r="A1505" s="25" t="s">
        <v>1174</v>
      </c>
      <c r="B1505" s="61" t="s">
        <v>1175</v>
      </c>
      <c r="C1505" s="116">
        <v>0.91223814000000003</v>
      </c>
      <c r="D1505" s="22">
        <v>4.4975251500000004</v>
      </c>
      <c r="E1505" s="23">
        <f t="shared" si="66"/>
        <v>-0.79716886296900413</v>
      </c>
      <c r="F1505" s="24">
        <f t="shared" si="67"/>
        <v>3.2552923868989811E-5</v>
      </c>
      <c r="G1505" s="115"/>
    </row>
    <row r="1506" spans="1:7" x14ac:dyDescent="0.15">
      <c r="A1506" s="25" t="s">
        <v>1434</v>
      </c>
      <c r="B1506" s="61" t="s">
        <v>181</v>
      </c>
      <c r="C1506" s="116">
        <v>9.270742433626701</v>
      </c>
      <c r="D1506" s="22">
        <v>8.4986695253069406</v>
      </c>
      <c r="E1506" s="23">
        <f t="shared" si="66"/>
        <v>9.0846326712753944E-2</v>
      </c>
      <c r="F1506" s="24">
        <f t="shared" si="67"/>
        <v>3.3082345433492103E-4</v>
      </c>
      <c r="G1506" s="115"/>
    </row>
    <row r="1507" spans="1:7" x14ac:dyDescent="0.15">
      <c r="A1507" s="25" t="s">
        <v>1436</v>
      </c>
      <c r="B1507" s="61" t="s">
        <v>182</v>
      </c>
      <c r="C1507" s="116">
        <v>0.74850877684167005</v>
      </c>
      <c r="D1507" s="22">
        <v>1.79671085139871</v>
      </c>
      <c r="E1507" s="23">
        <f t="shared" si="66"/>
        <v>-0.58340053645305912</v>
      </c>
      <c r="F1507" s="24">
        <f t="shared" si="67"/>
        <v>2.6710294340244933E-5</v>
      </c>
      <c r="G1507" s="115"/>
    </row>
    <row r="1508" spans="1:7" x14ac:dyDescent="0.15">
      <c r="A1508" s="25" t="s">
        <v>1438</v>
      </c>
      <c r="B1508" s="61" t="s">
        <v>183</v>
      </c>
      <c r="C1508" s="116">
        <v>2.7727714502143601</v>
      </c>
      <c r="D1508" s="22">
        <v>2.7282759576834898</v>
      </c>
      <c r="E1508" s="23">
        <f t="shared" si="66"/>
        <v>1.6309014638185682E-2</v>
      </c>
      <c r="F1508" s="24">
        <f t="shared" si="67"/>
        <v>9.89454551033533E-5</v>
      </c>
      <c r="G1508" s="115"/>
    </row>
    <row r="1509" spans="1:7" x14ac:dyDescent="0.15">
      <c r="A1509" s="25" t="s">
        <v>490</v>
      </c>
      <c r="B1509" s="61" t="s">
        <v>398</v>
      </c>
      <c r="C1509" s="116">
        <v>2.8258281822063402</v>
      </c>
      <c r="D1509" s="22">
        <v>5.0628509265252601</v>
      </c>
      <c r="E1509" s="23">
        <f t="shared" si="66"/>
        <v>-0.44185040736607961</v>
      </c>
      <c r="F1509" s="24">
        <f t="shared" si="67"/>
        <v>1.0083876747601109E-4</v>
      </c>
      <c r="G1509" s="115"/>
    </row>
    <row r="1510" spans="1:7" x14ac:dyDescent="0.15">
      <c r="A1510" s="25" t="s">
        <v>1440</v>
      </c>
      <c r="B1510" s="61" t="s">
        <v>184</v>
      </c>
      <c r="C1510" s="116">
        <v>2.1054753680620397</v>
      </c>
      <c r="D1510" s="22">
        <v>2.2289205266674297</v>
      </c>
      <c r="E1510" s="23">
        <f t="shared" si="66"/>
        <v>-5.5383382730993524E-2</v>
      </c>
      <c r="F1510" s="24">
        <f t="shared" si="67"/>
        <v>7.5133209585555007E-5</v>
      </c>
      <c r="G1510" s="115"/>
    </row>
    <row r="1511" spans="1:7" x14ac:dyDescent="0.15">
      <c r="A1511" s="25" t="s">
        <v>1442</v>
      </c>
      <c r="B1511" s="61" t="s">
        <v>452</v>
      </c>
      <c r="C1511" s="116">
        <v>3.7456804172185398</v>
      </c>
      <c r="D1511" s="22">
        <v>2.2011974809941499</v>
      </c>
      <c r="E1511" s="23">
        <f t="shared" si="66"/>
        <v>0.70165578034681331</v>
      </c>
      <c r="F1511" s="24">
        <f t="shared" si="67"/>
        <v>1.3366339787029854E-4</v>
      </c>
      <c r="G1511" s="115"/>
    </row>
    <row r="1512" spans="1:7" x14ac:dyDescent="0.15">
      <c r="A1512" s="25" t="s">
        <v>1444</v>
      </c>
      <c r="B1512" s="61" t="s">
        <v>185</v>
      </c>
      <c r="C1512" s="116">
        <v>4.2821490079731594</v>
      </c>
      <c r="D1512" s="22">
        <v>0.61940010796216893</v>
      </c>
      <c r="E1512" s="23">
        <f t="shared" si="66"/>
        <v>5.9133811133185983</v>
      </c>
      <c r="F1512" s="24">
        <f t="shared" si="67"/>
        <v>1.528071065437151E-4</v>
      </c>
      <c r="G1512" s="115"/>
    </row>
    <row r="1513" spans="1:7" x14ac:dyDescent="0.15">
      <c r="A1513" s="25" t="s">
        <v>1446</v>
      </c>
      <c r="B1513" s="61" t="s">
        <v>186</v>
      </c>
      <c r="C1513" s="116">
        <v>0.97805214264987805</v>
      </c>
      <c r="D1513" s="22">
        <v>0.23635942489105402</v>
      </c>
      <c r="E1513" s="23">
        <f t="shared" si="66"/>
        <v>3.1379866408995332</v>
      </c>
      <c r="F1513" s="24">
        <f t="shared" si="67"/>
        <v>3.4901475331412736E-5</v>
      </c>
      <c r="G1513" s="115"/>
    </row>
    <row r="1514" spans="1:7" x14ac:dyDescent="0.15">
      <c r="A1514" s="25" t="s">
        <v>1451</v>
      </c>
      <c r="B1514" s="61" t="s">
        <v>187</v>
      </c>
      <c r="C1514" s="116">
        <v>14.636272568567401</v>
      </c>
      <c r="D1514" s="22">
        <v>17.955152338588</v>
      </c>
      <c r="E1514" s="23">
        <f t="shared" si="66"/>
        <v>-0.18484275195415012</v>
      </c>
      <c r="F1514" s="24">
        <f t="shared" si="67"/>
        <v>5.2229066705143299E-4</v>
      </c>
      <c r="G1514" s="115"/>
    </row>
    <row r="1515" spans="1:7" x14ac:dyDescent="0.15">
      <c r="A1515" s="25" t="s">
        <v>1453</v>
      </c>
      <c r="B1515" s="61" t="s">
        <v>188</v>
      </c>
      <c r="C1515" s="116">
        <v>0.63259284707215091</v>
      </c>
      <c r="D1515" s="22">
        <v>1.18152186343309</v>
      </c>
      <c r="E1515" s="23">
        <f t="shared" si="66"/>
        <v>-0.46459488677250793</v>
      </c>
      <c r="F1515" s="24">
        <f t="shared" si="67"/>
        <v>2.2573871764238273E-5</v>
      </c>
      <c r="G1515" s="115"/>
    </row>
    <row r="1516" spans="1:7" x14ac:dyDescent="0.15">
      <c r="A1516" s="25" t="s">
        <v>1455</v>
      </c>
      <c r="B1516" s="61" t="s">
        <v>189</v>
      </c>
      <c r="C1516" s="116">
        <v>1.8640855263157901E-3</v>
      </c>
      <c r="D1516" s="22">
        <v>5.0242604059167498E-5</v>
      </c>
      <c r="E1516" s="23">
        <f t="shared" si="66"/>
        <v>36.101690113843937</v>
      </c>
      <c r="F1516" s="24">
        <f t="shared" si="67"/>
        <v>6.6519290920508669E-8</v>
      </c>
      <c r="G1516" s="115"/>
    </row>
    <row r="1517" spans="1:7" x14ac:dyDescent="0.15">
      <c r="A1517" s="25" t="s">
        <v>491</v>
      </c>
      <c r="B1517" s="61" t="s">
        <v>193</v>
      </c>
      <c r="C1517" s="116">
        <v>37.984229535028298</v>
      </c>
      <c r="D1517" s="22">
        <v>46.363662454789996</v>
      </c>
      <c r="E1517" s="23">
        <f t="shared" si="66"/>
        <v>-0.18073276518938997</v>
      </c>
      <c r="F1517" s="24">
        <f t="shared" si="67"/>
        <v>1.3554549827044177E-3</v>
      </c>
      <c r="G1517" s="115"/>
    </row>
    <row r="1518" spans="1:7" x14ac:dyDescent="0.15">
      <c r="A1518" s="25" t="s">
        <v>1467</v>
      </c>
      <c r="B1518" s="61" t="s">
        <v>194</v>
      </c>
      <c r="C1518" s="116">
        <v>13.369814670507601</v>
      </c>
      <c r="D1518" s="22">
        <v>13.1823156373116</v>
      </c>
      <c r="E1518" s="23">
        <f t="shared" si="66"/>
        <v>1.4223527819748005E-2</v>
      </c>
      <c r="F1518" s="24">
        <f t="shared" si="67"/>
        <v>4.77097525336462E-4</v>
      </c>
      <c r="G1518" s="115"/>
    </row>
    <row r="1519" spans="1:7" x14ac:dyDescent="0.15">
      <c r="A1519" s="25" t="s">
        <v>1469</v>
      </c>
      <c r="B1519" s="61" t="s">
        <v>198</v>
      </c>
      <c r="C1519" s="116">
        <v>1.1875437367706498</v>
      </c>
      <c r="D1519" s="22">
        <v>0.97057321836484789</v>
      </c>
      <c r="E1519" s="23">
        <f t="shared" si="66"/>
        <v>0.22354884134484809</v>
      </c>
      <c r="F1519" s="24">
        <f t="shared" si="67"/>
        <v>4.2377115315733929E-5</v>
      </c>
      <c r="G1519" s="115"/>
    </row>
    <row r="1520" spans="1:7" x14ac:dyDescent="0.15">
      <c r="A1520" s="25" t="s">
        <v>1471</v>
      </c>
      <c r="B1520" s="61" t="s">
        <v>199</v>
      </c>
      <c r="C1520" s="116">
        <v>47.857400786748002</v>
      </c>
      <c r="D1520" s="22">
        <v>48.878319253984102</v>
      </c>
      <c r="E1520" s="23">
        <f t="shared" ref="E1520:E1551" si="68">IF(ISERROR(C1520/D1520-1),"",((C1520/D1520-1)))</f>
        <v>-2.0886938888613371E-2</v>
      </c>
      <c r="F1520" s="24">
        <f t="shared" ref="F1520:F1551" si="69">C1520/$C$1750</f>
        <v>1.7077759151560366E-3</v>
      </c>
      <c r="G1520" s="115"/>
    </row>
    <row r="1521" spans="1:8" x14ac:dyDescent="0.15">
      <c r="A1521" s="25" t="s">
        <v>1473</v>
      </c>
      <c r="B1521" s="61" t="s">
        <v>200</v>
      </c>
      <c r="C1521" s="116">
        <v>6.02600235469676</v>
      </c>
      <c r="D1521" s="22">
        <v>3.3046589879481396</v>
      </c>
      <c r="E1521" s="23">
        <f t="shared" si="68"/>
        <v>0.82348689431289879</v>
      </c>
      <c r="F1521" s="24">
        <f t="shared" si="69"/>
        <v>2.1503595090509694E-4</v>
      </c>
      <c r="G1521" s="115"/>
    </row>
    <row r="1522" spans="1:8" x14ac:dyDescent="0.15">
      <c r="A1522" s="25" t="s">
        <v>1475</v>
      </c>
      <c r="B1522" s="61" t="s">
        <v>201</v>
      </c>
      <c r="C1522" s="116">
        <v>0.25139320521087505</v>
      </c>
      <c r="D1522" s="22">
        <v>0.30254646302029603</v>
      </c>
      <c r="E1522" s="23">
        <f t="shared" si="68"/>
        <v>-0.16907570922747628</v>
      </c>
      <c r="F1522" s="24">
        <f t="shared" si="69"/>
        <v>8.9708854646342089E-6</v>
      </c>
      <c r="G1522" s="115"/>
    </row>
    <row r="1523" spans="1:8" x14ac:dyDescent="0.15">
      <c r="A1523" s="25" t="s">
        <v>1491</v>
      </c>
      <c r="B1523" s="61" t="s">
        <v>202</v>
      </c>
      <c r="C1523" s="116">
        <v>21.6666188338551</v>
      </c>
      <c r="D1523" s="22">
        <v>17.487546250829102</v>
      </c>
      <c r="E1523" s="23">
        <f t="shared" si="68"/>
        <v>0.23897421188109025</v>
      </c>
      <c r="F1523" s="24">
        <f t="shared" si="69"/>
        <v>7.7316630654897397E-4</v>
      </c>
      <c r="G1523" s="115"/>
    </row>
    <row r="1524" spans="1:8" x14ac:dyDescent="0.15">
      <c r="A1524" s="25" t="s">
        <v>1493</v>
      </c>
      <c r="B1524" s="61" t="s">
        <v>203</v>
      </c>
      <c r="C1524" s="116">
        <v>1.1580089999869301</v>
      </c>
      <c r="D1524" s="22">
        <v>2.41468250741839</v>
      </c>
      <c r="E1524" s="23">
        <f t="shared" si="68"/>
        <v>-0.52043012013824019</v>
      </c>
      <c r="F1524" s="24">
        <f t="shared" si="69"/>
        <v>4.1323177757268022E-5</v>
      </c>
      <c r="G1524" s="115"/>
    </row>
    <row r="1525" spans="1:8" x14ac:dyDescent="0.15">
      <c r="A1525" s="25" t="s">
        <v>205</v>
      </c>
      <c r="B1525" s="61" t="s">
        <v>206</v>
      </c>
      <c r="C1525" s="116">
        <v>41.182747935274101</v>
      </c>
      <c r="D1525" s="22">
        <v>9.9512649173041989</v>
      </c>
      <c r="E1525" s="23">
        <f t="shared" si="68"/>
        <v>3.1384435323052902</v>
      </c>
      <c r="F1525" s="24">
        <f t="shared" si="69"/>
        <v>1.4695930804348686E-3</v>
      </c>
      <c r="G1525" s="115"/>
    </row>
    <row r="1526" spans="1:8" x14ac:dyDescent="0.15">
      <c r="A1526" s="25" t="s">
        <v>1499</v>
      </c>
      <c r="B1526" s="61" t="s">
        <v>207</v>
      </c>
      <c r="C1526" s="116">
        <v>2.87825869803329</v>
      </c>
      <c r="D1526" s="22">
        <v>2.5963306074420602</v>
      </c>
      <c r="E1526" s="23">
        <f t="shared" si="68"/>
        <v>0.10858713053842917</v>
      </c>
      <c r="F1526" s="24">
        <f t="shared" si="69"/>
        <v>1.027097335267471E-4</v>
      </c>
      <c r="G1526" s="115"/>
    </row>
    <row r="1527" spans="1:8" x14ac:dyDescent="0.15">
      <c r="A1527" s="25" t="s">
        <v>1501</v>
      </c>
      <c r="B1527" s="61" t="s">
        <v>208</v>
      </c>
      <c r="C1527" s="116">
        <v>0.36694868071932701</v>
      </c>
      <c r="D1527" s="22">
        <v>0.9050543372007761</v>
      </c>
      <c r="E1527" s="23">
        <f t="shared" si="68"/>
        <v>-0.5945561878038671</v>
      </c>
      <c r="F1527" s="24">
        <f t="shared" si="69"/>
        <v>1.3094445346565427E-5</v>
      </c>
      <c r="G1527" s="115"/>
      <c r="H1527" s="4"/>
    </row>
    <row r="1528" spans="1:8" x14ac:dyDescent="0.15">
      <c r="A1528" s="25" t="s">
        <v>1505</v>
      </c>
      <c r="B1528" s="61" t="s">
        <v>209</v>
      </c>
      <c r="C1528" s="116">
        <v>37.003155898173098</v>
      </c>
      <c r="D1528" s="22">
        <v>40.218653092230106</v>
      </c>
      <c r="E1528" s="23">
        <f t="shared" si="68"/>
        <v>-7.9950394825087145E-2</v>
      </c>
      <c r="F1528" s="24">
        <f t="shared" si="69"/>
        <v>1.320445686326588E-3</v>
      </c>
      <c r="G1528" s="115"/>
    </row>
    <row r="1529" spans="1:8" x14ac:dyDescent="0.15">
      <c r="A1529" s="25" t="s">
        <v>1512</v>
      </c>
      <c r="B1529" s="61" t="s">
        <v>210</v>
      </c>
      <c r="C1529" s="116">
        <v>96.282670370839995</v>
      </c>
      <c r="D1529" s="22">
        <v>74.752585352137999</v>
      </c>
      <c r="E1529" s="23">
        <f t="shared" si="68"/>
        <v>0.28801793165119216</v>
      </c>
      <c r="F1529" s="24">
        <f t="shared" si="69"/>
        <v>3.435816045232438E-3</v>
      </c>
      <c r="G1529" s="115"/>
      <c r="H1529" s="4"/>
    </row>
    <row r="1530" spans="1:8" x14ac:dyDescent="0.15">
      <c r="A1530" s="25" t="s">
        <v>1514</v>
      </c>
      <c r="B1530" s="61" t="s">
        <v>211</v>
      </c>
      <c r="C1530" s="116">
        <v>1.7194123253442</v>
      </c>
      <c r="D1530" s="22">
        <v>1.96669192418312</v>
      </c>
      <c r="E1530" s="23">
        <f t="shared" si="68"/>
        <v>-0.12573377446578449</v>
      </c>
      <c r="F1530" s="24">
        <f t="shared" si="69"/>
        <v>6.1356674394618573E-5</v>
      </c>
      <c r="G1530" s="115"/>
      <c r="H1530" s="4"/>
    </row>
    <row r="1531" spans="1:8" x14ac:dyDescent="0.15">
      <c r="A1531" s="25" t="s">
        <v>1517</v>
      </c>
      <c r="B1531" s="61" t="s">
        <v>212</v>
      </c>
      <c r="C1531" s="116">
        <v>0.96418656502222</v>
      </c>
      <c r="D1531" s="22">
        <v>0.96308292667851303</v>
      </c>
      <c r="E1531" s="23">
        <f t="shared" si="68"/>
        <v>1.1459432133360536E-3</v>
      </c>
      <c r="F1531" s="24">
        <f t="shared" si="69"/>
        <v>3.4406686664812239E-5</v>
      </c>
      <c r="G1531" s="115"/>
    </row>
    <row r="1532" spans="1:8" x14ac:dyDescent="0.15">
      <c r="A1532" s="25" t="s">
        <v>1519</v>
      </c>
      <c r="B1532" s="61" t="s">
        <v>213</v>
      </c>
      <c r="C1532" s="116">
        <v>3.84685227857267</v>
      </c>
      <c r="D1532" s="22">
        <v>3.6421943078619496</v>
      </c>
      <c r="E1532" s="23">
        <f t="shared" si="68"/>
        <v>5.619084359913229E-2</v>
      </c>
      <c r="F1532" s="24">
        <f t="shared" si="69"/>
        <v>1.3727368311921938E-4</v>
      </c>
      <c r="G1532" s="115"/>
    </row>
    <row r="1533" spans="1:8" x14ac:dyDescent="0.15">
      <c r="A1533" s="25" t="s">
        <v>1521</v>
      </c>
      <c r="B1533" s="61" t="s">
        <v>1522</v>
      </c>
      <c r="C1533" s="116">
        <v>2.4772932577553197</v>
      </c>
      <c r="D1533" s="22">
        <v>5.6033417937955798</v>
      </c>
      <c r="E1533" s="23">
        <f t="shared" si="68"/>
        <v>-0.5578900326054792</v>
      </c>
      <c r="F1533" s="24">
        <f t="shared" si="69"/>
        <v>8.8401411084248967E-5</v>
      </c>
      <c r="G1533" s="115"/>
    </row>
    <row r="1534" spans="1:8" x14ac:dyDescent="0.15">
      <c r="A1534" s="25" t="s">
        <v>1477</v>
      </c>
      <c r="B1534" s="61" t="s">
        <v>1483</v>
      </c>
      <c r="C1534" s="116">
        <v>68.774607218586596</v>
      </c>
      <c r="D1534" s="22">
        <v>31.479148313006199</v>
      </c>
      <c r="E1534" s="23">
        <f t="shared" si="68"/>
        <v>1.1847670888278472</v>
      </c>
      <c r="F1534" s="24">
        <f t="shared" si="69"/>
        <v>2.4541996817917812E-3</v>
      </c>
      <c r="G1534" s="115"/>
    </row>
    <row r="1535" spans="1:8" x14ac:dyDescent="0.15">
      <c r="A1535" s="25" t="s">
        <v>1478</v>
      </c>
      <c r="B1535" s="61" t="s">
        <v>1484</v>
      </c>
      <c r="C1535" s="116">
        <v>14.770260886807202</v>
      </c>
      <c r="D1535" s="22">
        <v>2.6371141344653299</v>
      </c>
      <c r="E1535" s="23">
        <f t="shared" si="68"/>
        <v>4.6009183272614953</v>
      </c>
      <c r="F1535" s="24">
        <f t="shared" si="69"/>
        <v>5.2707199698244663E-4</v>
      </c>
      <c r="G1535" s="115"/>
    </row>
    <row r="1536" spans="1:8" x14ac:dyDescent="0.15">
      <c r="A1536" s="25" t="s">
        <v>1479</v>
      </c>
      <c r="B1536" s="61" t="s">
        <v>1485</v>
      </c>
      <c r="C1536" s="116">
        <v>56.336054060000002</v>
      </c>
      <c r="D1536" s="22">
        <v>38.096609780000001</v>
      </c>
      <c r="E1536" s="23">
        <f t="shared" si="68"/>
        <v>0.47876817347603895</v>
      </c>
      <c r="F1536" s="24">
        <f t="shared" si="69"/>
        <v>2.0103339232171043E-3</v>
      </c>
      <c r="G1536" s="115"/>
    </row>
    <row r="1537" spans="1:8" x14ac:dyDescent="0.15">
      <c r="A1537" s="25" t="s">
        <v>1480</v>
      </c>
      <c r="B1537" s="61" t="s">
        <v>1486</v>
      </c>
      <c r="C1537" s="116">
        <v>30.418445339999998</v>
      </c>
      <c r="D1537" s="22">
        <v>9.0078408999999997</v>
      </c>
      <c r="E1537" s="23">
        <f t="shared" si="68"/>
        <v>2.3768852800230964</v>
      </c>
      <c r="F1537" s="24">
        <f t="shared" si="69"/>
        <v>1.0854724133394025E-3</v>
      </c>
      <c r="G1537" s="115"/>
    </row>
    <row r="1538" spans="1:8" x14ac:dyDescent="0.15">
      <c r="A1538" s="25" t="s">
        <v>1624</v>
      </c>
      <c r="B1538" s="61" t="s">
        <v>1626</v>
      </c>
      <c r="C1538" s="116">
        <v>0.81416773326638203</v>
      </c>
      <c r="D1538" s="22">
        <v>0.37794626166150702</v>
      </c>
      <c r="E1538" s="23">
        <f t="shared" si="68"/>
        <v>1.1541891423589736</v>
      </c>
      <c r="F1538" s="24">
        <f t="shared" si="69"/>
        <v>2.9053313028118442E-5</v>
      </c>
      <c r="G1538" s="115"/>
    </row>
    <row r="1539" spans="1:8" x14ac:dyDescent="0.15">
      <c r="A1539" s="25" t="s">
        <v>1625</v>
      </c>
      <c r="B1539" s="61" t="s">
        <v>1627</v>
      </c>
      <c r="C1539" s="116">
        <v>1.1352719706404701</v>
      </c>
      <c r="D1539" s="22">
        <v>1.3864235294117599E-2</v>
      </c>
      <c r="E1539" s="23">
        <f t="shared" si="68"/>
        <v>80.884932457987787</v>
      </c>
      <c r="F1539" s="24">
        <f t="shared" si="69"/>
        <v>4.0511814196737326E-5</v>
      </c>
      <c r="G1539" s="115"/>
    </row>
    <row r="1540" spans="1:8" x14ac:dyDescent="0.15">
      <c r="A1540" s="25" t="s">
        <v>1481</v>
      </c>
      <c r="B1540" s="61" t="s">
        <v>1487</v>
      </c>
      <c r="C1540" s="116">
        <v>26.8348060498218</v>
      </c>
      <c r="D1540" s="22">
        <v>22.113643988681201</v>
      </c>
      <c r="E1540" s="23">
        <f t="shared" si="68"/>
        <v>0.21349543582944142</v>
      </c>
      <c r="F1540" s="24">
        <f t="shared" si="69"/>
        <v>9.5759140083636067E-4</v>
      </c>
      <c r="G1540" s="115"/>
    </row>
    <row r="1541" spans="1:8" x14ac:dyDescent="0.15">
      <c r="A1541" s="25" t="s">
        <v>1482</v>
      </c>
      <c r="B1541" s="61" t="s">
        <v>1488</v>
      </c>
      <c r="C1541" s="116">
        <v>21.326461051076603</v>
      </c>
      <c r="D1541" s="22">
        <v>5.6408617591312202</v>
      </c>
      <c r="E1541" s="23">
        <f t="shared" si="68"/>
        <v>2.780709749987067</v>
      </c>
      <c r="F1541" s="24">
        <f t="shared" si="69"/>
        <v>7.6102788575653393E-4</v>
      </c>
      <c r="G1541" s="115"/>
    </row>
    <row r="1542" spans="1:8" x14ac:dyDescent="0.15">
      <c r="A1542" s="25" t="s">
        <v>1526</v>
      </c>
      <c r="B1542" s="61" t="s">
        <v>492</v>
      </c>
      <c r="C1542" s="116">
        <v>4.4087053599786499</v>
      </c>
      <c r="D1542" s="22">
        <v>5.4396603830144397</v>
      </c>
      <c r="E1542" s="23">
        <f t="shared" si="68"/>
        <v>-0.18952562300672093</v>
      </c>
      <c r="F1542" s="24">
        <f t="shared" si="69"/>
        <v>1.573232291561415E-4</v>
      </c>
      <c r="G1542" s="115"/>
    </row>
    <row r="1543" spans="1:8" x14ac:dyDescent="0.15">
      <c r="A1543" s="25" t="s">
        <v>37</v>
      </c>
      <c r="B1543" s="61" t="s">
        <v>38</v>
      </c>
      <c r="C1543" s="116">
        <v>2.8900992530921097</v>
      </c>
      <c r="D1543" s="22">
        <v>5.3584657853970308</v>
      </c>
      <c r="E1543" s="23">
        <f t="shared" si="68"/>
        <v>-0.4606479972367743</v>
      </c>
      <c r="F1543" s="24">
        <f t="shared" si="69"/>
        <v>1.0313225991595982E-4</v>
      </c>
      <c r="G1543" s="115"/>
    </row>
    <row r="1544" spans="1:8" x14ac:dyDescent="0.15">
      <c r="A1544" s="25" t="s">
        <v>218</v>
      </c>
      <c r="B1544" s="61" t="s">
        <v>493</v>
      </c>
      <c r="C1544" s="116">
        <v>14.622447304164302</v>
      </c>
      <c r="D1544" s="22">
        <v>15.396496266460201</v>
      </c>
      <c r="E1544" s="23">
        <f t="shared" si="68"/>
        <v>-5.027435780841194E-2</v>
      </c>
      <c r="F1544" s="24">
        <f t="shared" si="69"/>
        <v>5.2179731694925163E-4</v>
      </c>
      <c r="G1544" s="115"/>
    </row>
    <row r="1545" spans="1:8" x14ac:dyDescent="0.15">
      <c r="A1545" s="25" t="s">
        <v>219</v>
      </c>
      <c r="B1545" s="61" t="s">
        <v>494</v>
      </c>
      <c r="C1545" s="116">
        <v>3.7740364888027198</v>
      </c>
      <c r="D1545" s="22">
        <v>2.09938686033599</v>
      </c>
      <c r="E1545" s="23">
        <f t="shared" si="68"/>
        <v>0.79768510516385516</v>
      </c>
      <c r="F1545" s="24">
        <f t="shared" si="69"/>
        <v>1.3467527514118686E-4</v>
      </c>
      <c r="G1545" s="115"/>
      <c r="H1545" s="4"/>
    </row>
    <row r="1546" spans="1:8" x14ac:dyDescent="0.15">
      <c r="A1546" s="25" t="s">
        <v>1534</v>
      </c>
      <c r="B1546" s="61" t="s">
        <v>1535</v>
      </c>
      <c r="C1546" s="116">
        <v>14.997051939999999</v>
      </c>
      <c r="D1546" s="22">
        <v>24.570378129999998</v>
      </c>
      <c r="E1546" s="23">
        <f t="shared" si="68"/>
        <v>-0.38962876921748046</v>
      </c>
      <c r="F1546" s="24">
        <f t="shared" si="69"/>
        <v>5.3516496258543397E-4</v>
      </c>
      <c r="G1546" s="115"/>
    </row>
    <row r="1547" spans="1:8" x14ac:dyDescent="0.15">
      <c r="A1547" s="25" t="s">
        <v>346</v>
      </c>
      <c r="B1547" s="61" t="s">
        <v>1668</v>
      </c>
      <c r="C1547" s="116">
        <v>19.01152901</v>
      </c>
      <c r="D1547" s="22">
        <v>47.559642719999999</v>
      </c>
      <c r="E1547" s="23">
        <f t="shared" si="68"/>
        <v>-0.60025921300697271</v>
      </c>
      <c r="F1547" s="24">
        <f t="shared" si="69"/>
        <v>6.784202823350722E-4</v>
      </c>
      <c r="G1547" s="115"/>
      <c r="H1547" s="4"/>
    </row>
    <row r="1548" spans="1:8" x14ac:dyDescent="0.15">
      <c r="A1548" s="25" t="s">
        <v>1669</v>
      </c>
      <c r="B1548" s="61" t="s">
        <v>1670</v>
      </c>
      <c r="C1548" s="116">
        <v>9.9178999999999999E-4</v>
      </c>
      <c r="D1548" s="22">
        <v>2.7109999999999999E-3</v>
      </c>
      <c r="E1548" s="23">
        <f t="shared" si="68"/>
        <v>-0.63416082626337145</v>
      </c>
      <c r="F1548" s="24">
        <f t="shared" si="69"/>
        <v>3.5391706341093566E-8</v>
      </c>
      <c r="G1548" s="115"/>
      <c r="H1548" s="10"/>
    </row>
    <row r="1549" spans="1:8" x14ac:dyDescent="0.15">
      <c r="A1549" s="25" t="s">
        <v>222</v>
      </c>
      <c r="B1549" s="61" t="s">
        <v>1708</v>
      </c>
      <c r="C1549" s="116">
        <v>1.7225458500000002</v>
      </c>
      <c r="D1549" s="22">
        <v>4.2695557000000006</v>
      </c>
      <c r="E1549" s="23">
        <f t="shared" si="68"/>
        <v>-0.59655149832100807</v>
      </c>
      <c r="F1549" s="24">
        <f t="shared" si="69"/>
        <v>6.1468493211536121E-5</v>
      </c>
      <c r="G1549" s="115"/>
    </row>
    <row r="1550" spans="1:8" x14ac:dyDescent="0.15">
      <c r="A1550" s="25" t="s">
        <v>1706</v>
      </c>
      <c r="B1550" s="61" t="s">
        <v>1707</v>
      </c>
      <c r="C1550" s="116">
        <v>0.60254006000000004</v>
      </c>
      <c r="D1550" s="22">
        <v>0.59387756000000003</v>
      </c>
      <c r="E1550" s="23">
        <f t="shared" si="68"/>
        <v>1.4586339985636076E-2</v>
      </c>
      <c r="F1550" s="24">
        <f t="shared" si="69"/>
        <v>2.1501447748278263E-5</v>
      </c>
      <c r="G1550" s="115"/>
    </row>
    <row r="1551" spans="1:8" x14ac:dyDescent="0.15">
      <c r="A1551" s="25" t="s">
        <v>1664</v>
      </c>
      <c r="B1551" s="61" t="s">
        <v>1712</v>
      </c>
      <c r="C1551" s="116">
        <v>0.38198356999999999</v>
      </c>
      <c r="D1551" s="22">
        <v>3.1839089999999999</v>
      </c>
      <c r="E1551" s="23">
        <f t="shared" si="68"/>
        <v>-0.88002685692336058</v>
      </c>
      <c r="F1551" s="24">
        <f t="shared" si="69"/>
        <v>1.3630960522451888E-5</v>
      </c>
      <c r="G1551" s="115"/>
    </row>
    <row r="1552" spans="1:8" x14ac:dyDescent="0.15">
      <c r="A1552" s="25" t="s">
        <v>1036</v>
      </c>
      <c r="B1552" s="61" t="s">
        <v>1037</v>
      </c>
      <c r="C1552" s="116">
        <v>0.13464789999999999</v>
      </c>
      <c r="D1552" s="22">
        <v>0.97420653000000001</v>
      </c>
      <c r="E1552" s="23">
        <f t="shared" ref="E1552:E1583" si="70">IF(ISERROR(C1552/D1552-1),"",((C1552/D1552-1)))</f>
        <v>-0.86178710996732899</v>
      </c>
      <c r="F1552" s="24">
        <f t="shared" ref="F1552:F1583" si="71">C1552/$C$1750</f>
        <v>4.8048668934400747E-6</v>
      </c>
      <c r="G1552" s="115"/>
    </row>
    <row r="1553" spans="1:8" x14ac:dyDescent="0.15">
      <c r="A1553" s="25" t="s">
        <v>1715</v>
      </c>
      <c r="B1553" s="61" t="s">
        <v>1716</v>
      </c>
      <c r="C1553" s="116">
        <v>0.45282595000000003</v>
      </c>
      <c r="D1553" s="22">
        <v>0.59400175</v>
      </c>
      <c r="E1553" s="23">
        <f t="shared" si="70"/>
        <v>-0.23766899676642361</v>
      </c>
      <c r="F1553" s="24">
        <f t="shared" si="71"/>
        <v>1.6158948009182105E-5</v>
      </c>
      <c r="G1553" s="115"/>
    </row>
    <row r="1554" spans="1:8" x14ac:dyDescent="0.15">
      <c r="A1554" s="25" t="s">
        <v>1719</v>
      </c>
      <c r="B1554" s="61" t="s">
        <v>1720</v>
      </c>
      <c r="C1554" s="116">
        <v>1.5750819700000001</v>
      </c>
      <c r="D1554" s="22">
        <v>0.60803675999999995</v>
      </c>
      <c r="E1554" s="23">
        <f t="shared" si="70"/>
        <v>1.590438726105968</v>
      </c>
      <c r="F1554" s="24">
        <f t="shared" si="71"/>
        <v>5.6206292204389181E-5</v>
      </c>
      <c r="G1554" s="115"/>
    </row>
    <row r="1555" spans="1:8" x14ac:dyDescent="0.15">
      <c r="A1555" s="25" t="s">
        <v>1820</v>
      </c>
      <c r="B1555" s="61" t="s">
        <v>1821</v>
      </c>
      <c r="C1555" s="116">
        <v>0.11864531</v>
      </c>
      <c r="D1555" s="22">
        <v>6.5874299999999997E-2</v>
      </c>
      <c r="E1555" s="23">
        <f t="shared" si="70"/>
        <v>0.80108646315786292</v>
      </c>
      <c r="F1555" s="24">
        <f t="shared" si="71"/>
        <v>4.2338196294255959E-6</v>
      </c>
      <c r="G1555" s="115"/>
    </row>
    <row r="1556" spans="1:8" x14ac:dyDescent="0.15">
      <c r="A1556" s="25" t="s">
        <v>1822</v>
      </c>
      <c r="B1556" s="61" t="s">
        <v>1823</v>
      </c>
      <c r="C1556" s="116">
        <v>1.4806510800000001</v>
      </c>
      <c r="D1556" s="22">
        <v>0.45790782000000002</v>
      </c>
      <c r="E1556" s="23">
        <f t="shared" si="70"/>
        <v>2.2335134176131781</v>
      </c>
      <c r="F1556" s="24">
        <f t="shared" si="71"/>
        <v>5.2836556344571974E-5</v>
      </c>
      <c r="G1556" s="115"/>
    </row>
    <row r="1557" spans="1:8" x14ac:dyDescent="0.15">
      <c r="A1557" s="25" t="s">
        <v>1833</v>
      </c>
      <c r="B1557" s="61" t="s">
        <v>1312</v>
      </c>
      <c r="C1557" s="116">
        <v>0.81184223762025098</v>
      </c>
      <c r="D1557" s="22">
        <v>2.2343888894121897</v>
      </c>
      <c r="E1557" s="23">
        <f t="shared" si="70"/>
        <v>-0.63666027813366644</v>
      </c>
      <c r="F1557" s="24">
        <f t="shared" si="71"/>
        <v>2.8970328465856912E-5</v>
      </c>
      <c r="G1557" s="115"/>
    </row>
    <row r="1558" spans="1:8" x14ac:dyDescent="0.15">
      <c r="A1558" s="25" t="s">
        <v>196</v>
      </c>
      <c r="B1558" s="61" t="s">
        <v>1313</v>
      </c>
      <c r="C1558" s="116">
        <v>5.93042376009367</v>
      </c>
      <c r="D1558" s="22">
        <v>6.6054089429067799</v>
      </c>
      <c r="E1558" s="23">
        <f t="shared" si="70"/>
        <v>-0.1021867364530008</v>
      </c>
      <c r="F1558" s="24">
        <f t="shared" si="71"/>
        <v>2.11625259576603E-4</v>
      </c>
      <c r="G1558" s="115"/>
    </row>
    <row r="1559" spans="1:8" x14ac:dyDescent="0.15">
      <c r="A1559" s="25" t="s">
        <v>495</v>
      </c>
      <c r="B1559" s="61" t="s">
        <v>1710</v>
      </c>
      <c r="C1559" s="116">
        <v>0.77025893000000001</v>
      </c>
      <c r="D1559" s="22">
        <v>1.67126489</v>
      </c>
      <c r="E1559" s="23">
        <f t="shared" si="70"/>
        <v>-0.53911619001342148</v>
      </c>
      <c r="F1559" s="24">
        <f t="shared" si="71"/>
        <v>2.7486441542226627E-5</v>
      </c>
      <c r="G1559" s="115"/>
    </row>
    <row r="1560" spans="1:8" x14ac:dyDescent="0.15">
      <c r="A1560" s="25" t="s">
        <v>1842</v>
      </c>
      <c r="B1560" s="61" t="s">
        <v>1449</v>
      </c>
      <c r="C1560" s="116">
        <v>6.3665146255563805</v>
      </c>
      <c r="D1560" s="22">
        <v>5.0689599205186404</v>
      </c>
      <c r="E1560" s="23">
        <f t="shared" si="70"/>
        <v>0.25598046253736761</v>
      </c>
      <c r="F1560" s="24">
        <f t="shared" si="71"/>
        <v>2.2718702149040489E-4</v>
      </c>
      <c r="G1560" s="115"/>
    </row>
    <row r="1561" spans="1:8" x14ac:dyDescent="0.15">
      <c r="A1561" s="25" t="s">
        <v>1844</v>
      </c>
      <c r="B1561" s="61" t="s">
        <v>1314</v>
      </c>
      <c r="C1561" s="116">
        <v>2.9828698991111899</v>
      </c>
      <c r="D1561" s="22">
        <v>6.17982775419242</v>
      </c>
      <c r="E1561" s="23">
        <f t="shared" si="70"/>
        <v>-0.51732151481283617</v>
      </c>
      <c r="F1561" s="24">
        <f t="shared" si="71"/>
        <v>1.06442750504674E-4</v>
      </c>
      <c r="G1561" s="115"/>
    </row>
    <row r="1562" spans="1:8" x14ac:dyDescent="0.15">
      <c r="A1562" s="25" t="s">
        <v>1196</v>
      </c>
      <c r="B1562" s="61" t="s">
        <v>223</v>
      </c>
      <c r="C1562" s="116">
        <v>1.4141935000000001</v>
      </c>
      <c r="D1562" s="22">
        <v>0.70710474999999995</v>
      </c>
      <c r="E1562" s="23">
        <f t="shared" si="70"/>
        <v>0.99997737251800412</v>
      </c>
      <c r="F1562" s="24">
        <f t="shared" si="71"/>
        <v>5.0465039031935499E-5</v>
      </c>
      <c r="G1562" s="115"/>
    </row>
    <row r="1563" spans="1:8" x14ac:dyDescent="0.15">
      <c r="A1563" s="25" t="s">
        <v>1846</v>
      </c>
      <c r="B1563" s="61" t="s">
        <v>1847</v>
      </c>
      <c r="C1563" s="116">
        <v>3.6430070000000002E-2</v>
      </c>
      <c r="D1563" s="22">
        <v>0.45488432000000001</v>
      </c>
      <c r="E1563" s="23">
        <f t="shared" si="70"/>
        <v>-0.9199135507682481</v>
      </c>
      <c r="F1563" s="24">
        <f t="shared" si="71"/>
        <v>1.2999953008454235E-6</v>
      </c>
      <c r="G1563" s="115"/>
    </row>
    <row r="1564" spans="1:8" x14ac:dyDescent="0.15">
      <c r="A1564" s="25" t="s">
        <v>1848</v>
      </c>
      <c r="B1564" s="61" t="s">
        <v>1849</v>
      </c>
      <c r="C1564" s="116">
        <v>0.26717746999999997</v>
      </c>
      <c r="D1564" s="22">
        <v>0.70356922999999993</v>
      </c>
      <c r="E1564" s="23">
        <f t="shared" si="70"/>
        <v>-0.62025418593135462</v>
      </c>
      <c r="F1564" s="24">
        <f t="shared" si="71"/>
        <v>9.5341418638989449E-6</v>
      </c>
      <c r="G1564" s="115"/>
    </row>
    <row r="1565" spans="1:8" x14ac:dyDescent="0.15">
      <c r="A1565" s="25" t="s">
        <v>1850</v>
      </c>
      <c r="B1565" s="61" t="s">
        <v>1851</v>
      </c>
      <c r="C1565" s="116">
        <v>0.66520320999999993</v>
      </c>
      <c r="D1565" s="22">
        <v>0.22585827</v>
      </c>
      <c r="E1565" s="23">
        <f t="shared" si="70"/>
        <v>1.945224055776217</v>
      </c>
      <c r="F1565" s="24">
        <f t="shared" si="71"/>
        <v>2.3737562049902493E-5</v>
      </c>
      <c r="G1565" s="115"/>
    </row>
    <row r="1566" spans="1:8" x14ac:dyDescent="0.15">
      <c r="A1566" s="25" t="s">
        <v>1852</v>
      </c>
      <c r="B1566" s="61" t="s">
        <v>1853</v>
      </c>
      <c r="C1566" s="116">
        <v>1.15673026</v>
      </c>
      <c r="D1566" s="22">
        <v>2.4751798700000003</v>
      </c>
      <c r="E1566" s="23">
        <f t="shared" si="70"/>
        <v>-0.53266820160427375</v>
      </c>
      <c r="F1566" s="24">
        <f t="shared" si="71"/>
        <v>4.1277546333172155E-5</v>
      </c>
      <c r="G1566" s="115"/>
      <c r="H1566" s="4"/>
    </row>
    <row r="1567" spans="1:8" x14ac:dyDescent="0.15">
      <c r="A1567" s="25" t="s">
        <v>1856</v>
      </c>
      <c r="B1567" s="61" t="s">
        <v>496</v>
      </c>
      <c r="C1567" s="116">
        <v>6.9544415422072206</v>
      </c>
      <c r="D1567" s="22">
        <v>10.213473507775699</v>
      </c>
      <c r="E1567" s="23">
        <f t="shared" si="70"/>
        <v>-0.31909143966421605</v>
      </c>
      <c r="F1567" s="24">
        <f t="shared" si="71"/>
        <v>2.4816700393036811E-4</v>
      </c>
      <c r="G1567" s="115"/>
    </row>
    <row r="1568" spans="1:8" x14ac:dyDescent="0.15">
      <c r="A1568" s="25" t="s">
        <v>497</v>
      </c>
      <c r="B1568" s="61" t="s">
        <v>498</v>
      </c>
      <c r="C1568" s="116">
        <v>3.48156444701613</v>
      </c>
      <c r="D1568" s="22">
        <v>2.8821958933721601</v>
      </c>
      <c r="E1568" s="23">
        <f t="shared" si="70"/>
        <v>0.20795552273954243</v>
      </c>
      <c r="F1568" s="24">
        <f t="shared" si="71"/>
        <v>1.2423850463947678E-4</v>
      </c>
      <c r="G1568" s="115"/>
      <c r="H1568" s="4"/>
    </row>
    <row r="1569" spans="1:8" x14ac:dyDescent="0.15">
      <c r="A1569" s="25" t="s">
        <v>9</v>
      </c>
      <c r="B1569" s="61" t="s">
        <v>1244</v>
      </c>
      <c r="C1569" s="116">
        <v>0.18416250043569199</v>
      </c>
      <c r="D1569" s="22">
        <v>0.93959426726264206</v>
      </c>
      <c r="E1569" s="23">
        <f t="shared" si="70"/>
        <v>-0.80399784582315514</v>
      </c>
      <c r="F1569" s="24">
        <f t="shared" si="71"/>
        <v>6.5717794436942566E-6</v>
      </c>
      <c r="G1569" s="115"/>
      <c r="H1569" s="4"/>
    </row>
    <row r="1570" spans="1:8" x14ac:dyDescent="0.15">
      <c r="A1570" s="25" t="s">
        <v>1195</v>
      </c>
      <c r="B1570" s="61" t="s">
        <v>1665</v>
      </c>
      <c r="C1570" s="116">
        <v>0.27184675496688698</v>
      </c>
      <c r="D1570" s="22">
        <v>0.10231530427631601</v>
      </c>
      <c r="E1570" s="23">
        <f t="shared" si="70"/>
        <v>1.6569510484250616</v>
      </c>
      <c r="F1570" s="24">
        <f t="shared" si="71"/>
        <v>9.7007637923020836E-6</v>
      </c>
      <c r="G1570" s="115"/>
    </row>
    <row r="1571" spans="1:8" x14ac:dyDescent="0.15">
      <c r="A1571" s="25" t="s">
        <v>12</v>
      </c>
      <c r="B1571" s="61" t="s">
        <v>499</v>
      </c>
      <c r="C1571" s="116">
        <v>15.893992510077599</v>
      </c>
      <c r="D1571" s="22">
        <v>17.8855200271658</v>
      </c>
      <c r="E1571" s="23">
        <f t="shared" si="70"/>
        <v>-0.11134859450904011</v>
      </c>
      <c r="F1571" s="24">
        <f t="shared" si="71"/>
        <v>5.6717199760454031E-4</v>
      </c>
      <c r="G1571" s="115"/>
    </row>
    <row r="1572" spans="1:8" x14ac:dyDescent="0.15">
      <c r="A1572" s="25" t="s">
        <v>14</v>
      </c>
      <c r="B1572" s="61" t="s">
        <v>500</v>
      </c>
      <c r="C1572" s="116">
        <v>2.1115066381779397</v>
      </c>
      <c r="D1572" s="22">
        <v>4.3945975546919094</v>
      </c>
      <c r="E1572" s="23">
        <f t="shared" si="70"/>
        <v>-0.51952218333995537</v>
      </c>
      <c r="F1572" s="24">
        <f t="shared" si="71"/>
        <v>7.5348433514820014E-5</v>
      </c>
      <c r="G1572" s="115"/>
    </row>
    <row r="1573" spans="1:8" x14ac:dyDescent="0.15">
      <c r="A1573" s="25" t="s">
        <v>16</v>
      </c>
      <c r="B1573" s="61" t="s">
        <v>17</v>
      </c>
      <c r="C1573" s="116">
        <v>11.02570268</v>
      </c>
      <c r="D1573" s="22">
        <v>1.9559696100000001</v>
      </c>
      <c r="E1573" s="23">
        <f t="shared" si="70"/>
        <v>4.6369498910568447</v>
      </c>
      <c r="F1573" s="24">
        <f t="shared" si="71"/>
        <v>3.9344864482881287E-4</v>
      </c>
      <c r="G1573" s="115"/>
    </row>
    <row r="1574" spans="1:8" x14ac:dyDescent="0.15">
      <c r="A1574" s="25" t="s">
        <v>40</v>
      </c>
      <c r="B1574" s="61" t="s">
        <v>41</v>
      </c>
      <c r="C1574" s="116">
        <v>0.73729981000000011</v>
      </c>
      <c r="D1574" s="22">
        <v>0.17743771999999999</v>
      </c>
      <c r="E1574" s="23">
        <f t="shared" si="70"/>
        <v>3.155259715916098</v>
      </c>
      <c r="F1574" s="24">
        <f t="shared" si="71"/>
        <v>2.6310305972901608E-5</v>
      </c>
      <c r="G1574" s="115"/>
    </row>
    <row r="1575" spans="1:8" x14ac:dyDescent="0.15">
      <c r="A1575" s="25" t="s">
        <v>826</v>
      </c>
      <c r="B1575" s="61" t="s">
        <v>501</v>
      </c>
      <c r="C1575" s="116">
        <v>7.6532237009850999</v>
      </c>
      <c r="D1575" s="22">
        <v>5.4784852304364495</v>
      </c>
      <c r="E1575" s="23">
        <f t="shared" si="70"/>
        <v>0.39695981262605273</v>
      </c>
      <c r="F1575" s="24">
        <f t="shared" si="71"/>
        <v>2.7310281993966657E-4</v>
      </c>
      <c r="G1575" s="115"/>
    </row>
    <row r="1576" spans="1:8" x14ac:dyDescent="0.15">
      <c r="A1576" s="25" t="s">
        <v>1245</v>
      </c>
      <c r="B1576" s="61" t="s">
        <v>829</v>
      </c>
      <c r="C1576" s="116">
        <v>0.89763416000000007</v>
      </c>
      <c r="D1576" s="22">
        <v>0.51570738999999999</v>
      </c>
      <c r="E1576" s="23">
        <f t="shared" si="70"/>
        <v>0.7405881269221295</v>
      </c>
      <c r="F1576" s="24">
        <f t="shared" si="71"/>
        <v>3.2031785551834761E-5</v>
      </c>
      <c r="G1576" s="115"/>
    </row>
    <row r="1577" spans="1:8" x14ac:dyDescent="0.15">
      <c r="A1577" s="25" t="s">
        <v>830</v>
      </c>
      <c r="B1577" s="61" t="s">
        <v>831</v>
      </c>
      <c r="C1577" s="116">
        <v>0.34489154999999999</v>
      </c>
      <c r="D1577" s="22">
        <v>0.61128536</v>
      </c>
      <c r="E1577" s="23">
        <f t="shared" si="70"/>
        <v>-0.43579288403046335</v>
      </c>
      <c r="F1577" s="24">
        <f t="shared" si="71"/>
        <v>1.2307343749306393E-5</v>
      </c>
      <c r="G1577" s="115"/>
    </row>
    <row r="1578" spans="1:8" x14ac:dyDescent="0.15">
      <c r="A1578" s="25" t="s">
        <v>832</v>
      </c>
      <c r="B1578" s="61" t="s">
        <v>833</v>
      </c>
      <c r="C1578" s="116">
        <v>0.34046472</v>
      </c>
      <c r="D1578" s="22">
        <v>0.44978916999999996</v>
      </c>
      <c r="E1578" s="23">
        <f t="shared" si="70"/>
        <v>-0.24305709717288204</v>
      </c>
      <c r="F1578" s="24">
        <f t="shared" si="71"/>
        <v>1.2149373748215494E-5</v>
      </c>
      <c r="G1578" s="115"/>
    </row>
    <row r="1579" spans="1:8" x14ac:dyDescent="0.15">
      <c r="A1579" s="25" t="s">
        <v>502</v>
      </c>
      <c r="B1579" s="61" t="s">
        <v>834</v>
      </c>
      <c r="C1579" s="116">
        <v>1.0720316481657401</v>
      </c>
      <c r="D1579" s="22">
        <v>2.3973515503957397</v>
      </c>
      <c r="E1579" s="23">
        <f t="shared" si="70"/>
        <v>-0.55282668159837645</v>
      </c>
      <c r="F1579" s="24">
        <f t="shared" si="71"/>
        <v>3.825510368146524E-5</v>
      </c>
      <c r="G1579" s="115"/>
    </row>
    <row r="1580" spans="1:8" x14ac:dyDescent="0.15">
      <c r="A1580" s="25" t="s">
        <v>835</v>
      </c>
      <c r="B1580" s="61" t="s">
        <v>836</v>
      </c>
      <c r="C1580" s="116">
        <v>0.11970976002091301</v>
      </c>
      <c r="D1580" s="22">
        <v>0.29370989595975205</v>
      </c>
      <c r="E1580" s="23">
        <f t="shared" si="70"/>
        <v>-0.59242176832435645</v>
      </c>
      <c r="F1580" s="24">
        <f t="shared" si="71"/>
        <v>4.2718041851832909E-6</v>
      </c>
      <c r="G1580" s="115"/>
    </row>
    <row r="1581" spans="1:8" x14ac:dyDescent="0.15">
      <c r="A1581" s="25" t="s">
        <v>837</v>
      </c>
      <c r="B1581" s="61" t="s">
        <v>838</v>
      </c>
      <c r="C1581" s="116">
        <v>0.14057128630968999</v>
      </c>
      <c r="D1581" s="22">
        <v>0.19853881695096298</v>
      </c>
      <c r="E1581" s="23">
        <f t="shared" si="70"/>
        <v>-0.29197076688328594</v>
      </c>
      <c r="F1581" s="24">
        <f t="shared" si="71"/>
        <v>5.0162410238682932E-6</v>
      </c>
      <c r="G1581" s="115"/>
    </row>
    <row r="1582" spans="1:8" x14ac:dyDescent="0.15">
      <c r="A1582" s="25" t="s">
        <v>839</v>
      </c>
      <c r="B1582" s="61" t="s">
        <v>840</v>
      </c>
      <c r="C1582" s="116">
        <v>0.47912443250653503</v>
      </c>
      <c r="D1582" s="22">
        <v>1.0397340853612</v>
      </c>
      <c r="E1582" s="23">
        <f t="shared" si="70"/>
        <v>-0.53918560596184661</v>
      </c>
      <c r="F1582" s="24">
        <f t="shared" si="71"/>
        <v>1.7097400877317167E-5</v>
      </c>
      <c r="G1582" s="115"/>
    </row>
    <row r="1583" spans="1:8" x14ac:dyDescent="0.15">
      <c r="A1583" s="25" t="s">
        <v>841</v>
      </c>
      <c r="B1583" s="61" t="s">
        <v>842</v>
      </c>
      <c r="C1583" s="116">
        <v>3.0849071078773098E-2</v>
      </c>
      <c r="D1583" s="22">
        <v>6.2898596181630503E-2</v>
      </c>
      <c r="E1583" s="23">
        <f t="shared" si="70"/>
        <v>-0.50954277278794735</v>
      </c>
      <c r="F1583" s="24">
        <f t="shared" si="71"/>
        <v>1.1008391539695501E-6</v>
      </c>
      <c r="G1583" s="115"/>
    </row>
    <row r="1584" spans="1:8" x14ac:dyDescent="0.15">
      <c r="A1584" s="25" t="s">
        <v>843</v>
      </c>
      <c r="B1584" s="61" t="s">
        <v>844</v>
      </c>
      <c r="C1584" s="116">
        <v>1.30730281013071</v>
      </c>
      <c r="D1584" s="22">
        <v>0.311712060866013</v>
      </c>
      <c r="E1584" s="23">
        <f t="shared" ref="E1584:E1615" si="72">IF(ISERROR(C1584/D1584-1),"",((C1584/D1584-1)))</f>
        <v>3.1939436238004406</v>
      </c>
      <c r="F1584" s="24">
        <f t="shared" ref="F1584:F1615" si="73">C1584/$C$1750</f>
        <v>4.6650679231523296E-5</v>
      </c>
      <c r="G1584" s="115"/>
    </row>
    <row r="1585" spans="1:7" x14ac:dyDescent="0.15">
      <c r="A1585" s="25" t="s">
        <v>845</v>
      </c>
      <c r="B1585" s="61" t="s">
        <v>846</v>
      </c>
      <c r="C1585" s="116">
        <v>6.9191878778145703</v>
      </c>
      <c r="D1585" s="22">
        <v>16.613274749906303</v>
      </c>
      <c r="E1585" s="23">
        <f t="shared" si="72"/>
        <v>-0.58351450981369024</v>
      </c>
      <c r="F1585" s="24">
        <f t="shared" si="73"/>
        <v>2.4690898828428162E-4</v>
      </c>
      <c r="G1585" s="115"/>
    </row>
    <row r="1586" spans="1:7" x14ac:dyDescent="0.15">
      <c r="A1586" s="25" t="s">
        <v>370</v>
      </c>
      <c r="B1586" s="61" t="s">
        <v>847</v>
      </c>
      <c r="C1586" s="116">
        <v>1.1914313381274</v>
      </c>
      <c r="D1586" s="22">
        <v>2.8391983248027399</v>
      </c>
      <c r="E1586" s="23">
        <f t="shared" si="72"/>
        <v>-0.58036346819478435</v>
      </c>
      <c r="F1586" s="24">
        <f t="shared" si="73"/>
        <v>4.251584311656812E-5</v>
      </c>
      <c r="G1586" s="115"/>
    </row>
    <row r="1587" spans="1:7" x14ac:dyDescent="0.15">
      <c r="A1587" s="25" t="s">
        <v>371</v>
      </c>
      <c r="B1587" s="61" t="s">
        <v>848</v>
      </c>
      <c r="C1587" s="116">
        <v>0.78619691260456603</v>
      </c>
      <c r="D1587" s="22">
        <v>0.30069561014791896</v>
      </c>
      <c r="E1587" s="23">
        <f t="shared" si="72"/>
        <v>1.6145939151483391</v>
      </c>
      <c r="F1587" s="24">
        <f t="shared" si="73"/>
        <v>2.8055183312168103E-5</v>
      </c>
      <c r="G1587" s="115"/>
    </row>
    <row r="1588" spans="1:7" x14ac:dyDescent="0.15">
      <c r="A1588" s="25" t="s">
        <v>849</v>
      </c>
      <c r="B1588" s="61" t="s">
        <v>850</v>
      </c>
      <c r="C1588" s="116">
        <v>2.3940259999999998E-2</v>
      </c>
      <c r="D1588" s="22">
        <v>2.0902069999999998E-2</v>
      </c>
      <c r="E1588" s="23">
        <f t="shared" si="72"/>
        <v>0.14535354632340236</v>
      </c>
      <c r="F1588" s="24">
        <f t="shared" si="73"/>
        <v>8.5430045841299928E-7</v>
      </c>
      <c r="G1588" s="115"/>
    </row>
    <row r="1589" spans="1:7" x14ac:dyDescent="0.15">
      <c r="A1589" s="25" t="s">
        <v>857</v>
      </c>
      <c r="B1589" s="61" t="s">
        <v>858</v>
      </c>
      <c r="C1589" s="116">
        <v>4.8939496158243303</v>
      </c>
      <c r="D1589" s="22">
        <v>9.60388021715295</v>
      </c>
      <c r="E1589" s="23">
        <f t="shared" si="72"/>
        <v>-0.49041954864414883</v>
      </c>
      <c r="F1589" s="24">
        <f t="shared" si="73"/>
        <v>1.7463901395594066E-4</v>
      </c>
      <c r="G1589" s="115"/>
    </row>
    <row r="1590" spans="1:7" x14ac:dyDescent="0.15">
      <c r="A1590" s="25" t="s">
        <v>1243</v>
      </c>
      <c r="B1590" s="61" t="s">
        <v>1240</v>
      </c>
      <c r="C1590" s="116">
        <v>9.3860482119205325E-3</v>
      </c>
      <c r="D1590" s="22">
        <v>4.1088623720330203E-2</v>
      </c>
      <c r="E1590" s="23">
        <f t="shared" si="72"/>
        <v>-0.77156576779483566</v>
      </c>
      <c r="F1590" s="24">
        <f t="shared" si="73"/>
        <v>3.3493810385226492E-7</v>
      </c>
      <c r="G1590" s="115"/>
    </row>
    <row r="1591" spans="1:7" x14ac:dyDescent="0.15">
      <c r="A1591" s="25" t="s">
        <v>874</v>
      </c>
      <c r="B1591" s="61" t="s">
        <v>873</v>
      </c>
      <c r="C1591" s="116">
        <v>58.166104186847299</v>
      </c>
      <c r="D1591" s="22">
        <v>52.890645572454396</v>
      </c>
      <c r="E1591" s="23">
        <f t="shared" si="72"/>
        <v>9.9742753322345168E-2</v>
      </c>
      <c r="F1591" s="24">
        <f t="shared" si="73"/>
        <v>2.0756386718825078E-3</v>
      </c>
      <c r="G1591" s="115"/>
    </row>
    <row r="1592" spans="1:7" x14ac:dyDescent="0.15">
      <c r="A1592" s="25" t="s">
        <v>503</v>
      </c>
      <c r="B1592" s="61" t="s">
        <v>875</v>
      </c>
      <c r="C1592" s="116">
        <v>3.8239172799999999</v>
      </c>
      <c r="D1592" s="22">
        <v>7.6714624800000006</v>
      </c>
      <c r="E1592" s="23">
        <f t="shared" si="72"/>
        <v>-0.5015399879789284</v>
      </c>
      <c r="F1592" s="24">
        <f t="shared" si="73"/>
        <v>1.3645525509068781E-4</v>
      </c>
      <c r="G1592" s="115"/>
    </row>
    <row r="1593" spans="1:7" x14ac:dyDescent="0.15">
      <c r="A1593" s="25" t="s">
        <v>879</v>
      </c>
      <c r="B1593" s="61" t="s">
        <v>880</v>
      </c>
      <c r="C1593" s="116">
        <v>16.609316990352479</v>
      </c>
      <c r="D1593" s="22">
        <v>18.322558130762861</v>
      </c>
      <c r="E1593" s="23">
        <f t="shared" si="72"/>
        <v>-9.3504472911668191E-2</v>
      </c>
      <c r="F1593" s="24">
        <f t="shared" si="73"/>
        <v>5.9269812102228389E-4</v>
      </c>
      <c r="G1593" s="115"/>
    </row>
    <row r="1594" spans="1:7" x14ac:dyDescent="0.15">
      <c r="A1594" s="25" t="s">
        <v>294</v>
      </c>
      <c r="B1594" s="61" t="s">
        <v>876</v>
      </c>
      <c r="C1594" s="116">
        <v>10.518890773415825</v>
      </c>
      <c r="D1594" s="22">
        <v>8.2597385177708968</v>
      </c>
      <c r="E1594" s="23">
        <f t="shared" si="72"/>
        <v>0.2735137741690421</v>
      </c>
      <c r="F1594" s="24">
        <f t="shared" si="73"/>
        <v>3.753632253670348E-4</v>
      </c>
      <c r="G1594" s="115"/>
    </row>
    <row r="1595" spans="1:7" x14ac:dyDescent="0.15">
      <c r="A1595" s="25" t="s">
        <v>257</v>
      </c>
      <c r="B1595" s="61" t="s">
        <v>878</v>
      </c>
      <c r="C1595" s="116">
        <v>7.1668311337255295</v>
      </c>
      <c r="D1595" s="22">
        <v>23.967723423985852</v>
      </c>
      <c r="E1595" s="23">
        <f t="shared" si="72"/>
        <v>-0.70097989671587757</v>
      </c>
      <c r="F1595" s="24">
        <f t="shared" si="73"/>
        <v>2.5574605801734299E-4</v>
      </c>
      <c r="G1595" s="115"/>
    </row>
    <row r="1596" spans="1:7" x14ac:dyDescent="0.15">
      <c r="A1596" s="25" t="s">
        <v>324</v>
      </c>
      <c r="B1596" s="61" t="s">
        <v>504</v>
      </c>
      <c r="C1596" s="116">
        <v>1.6261175279334801</v>
      </c>
      <c r="D1596" s="22">
        <v>0.55879016859047104</v>
      </c>
      <c r="E1596" s="23">
        <f t="shared" si="72"/>
        <v>1.9100682498321429</v>
      </c>
      <c r="F1596" s="24">
        <f t="shared" si="73"/>
        <v>5.8027479632509645E-5</v>
      </c>
      <c r="G1596" s="115"/>
    </row>
    <row r="1597" spans="1:7" x14ac:dyDescent="0.15">
      <c r="A1597" s="25" t="s">
        <v>258</v>
      </c>
      <c r="B1597" s="61" t="s">
        <v>877</v>
      </c>
      <c r="C1597" s="116">
        <v>16.499809532465612</v>
      </c>
      <c r="D1597" s="22">
        <v>13.727698725668638</v>
      </c>
      <c r="E1597" s="23">
        <f t="shared" si="72"/>
        <v>0.20193558018676239</v>
      </c>
      <c r="F1597" s="24">
        <f t="shared" si="73"/>
        <v>5.8879038269895776E-4</v>
      </c>
      <c r="G1597" s="115"/>
    </row>
    <row r="1598" spans="1:7" x14ac:dyDescent="0.15">
      <c r="A1598" s="25" t="s">
        <v>295</v>
      </c>
      <c r="B1598" s="61" t="s">
        <v>296</v>
      </c>
      <c r="C1598" s="116">
        <v>10.921607712302201</v>
      </c>
      <c r="D1598" s="22">
        <v>8.9358087167204499</v>
      </c>
      <c r="E1598" s="23">
        <f t="shared" si="72"/>
        <v>0.22222935366398078</v>
      </c>
      <c r="F1598" s="24">
        <f t="shared" si="73"/>
        <v>3.8973404947259218E-4</v>
      </c>
      <c r="G1598" s="115"/>
    </row>
    <row r="1599" spans="1:7" x14ac:dyDescent="0.15">
      <c r="A1599" s="25" t="s">
        <v>510</v>
      </c>
      <c r="B1599" s="61" t="s">
        <v>511</v>
      </c>
      <c r="C1599" s="116">
        <v>14.975726414168699</v>
      </c>
      <c r="D1599" s="22">
        <v>6.2062560333480796</v>
      </c>
      <c r="E1599" s="23">
        <f t="shared" si="72"/>
        <v>1.4130049314271953</v>
      </c>
      <c r="F1599" s="24">
        <f t="shared" si="73"/>
        <v>5.3440396807269354E-4</v>
      </c>
      <c r="G1599" s="115"/>
    </row>
    <row r="1600" spans="1:7" x14ac:dyDescent="0.15">
      <c r="A1600" s="25" t="s">
        <v>512</v>
      </c>
      <c r="B1600" s="61" t="s">
        <v>513</v>
      </c>
      <c r="C1600" s="116">
        <v>61.404120718847999</v>
      </c>
      <c r="D1600" s="22">
        <v>24.045887114714802</v>
      </c>
      <c r="E1600" s="23">
        <f t="shared" si="72"/>
        <v>1.5536225977402993</v>
      </c>
      <c r="F1600" s="24">
        <f t="shared" si="73"/>
        <v>2.1911862477082119E-3</v>
      </c>
      <c r="G1600" s="115"/>
    </row>
    <row r="1601" spans="1:8" x14ac:dyDescent="0.15">
      <c r="A1601" s="25" t="s">
        <v>712</v>
      </c>
      <c r="B1601" s="61" t="s">
        <v>696</v>
      </c>
      <c r="C1601" s="116">
        <v>11.4750310219589</v>
      </c>
      <c r="D1601" s="22">
        <v>7.4924377213559596</v>
      </c>
      <c r="E1601" s="23">
        <f t="shared" si="72"/>
        <v>0.53154840236458889</v>
      </c>
      <c r="F1601" s="24">
        <f t="shared" si="73"/>
        <v>4.0948278182287399E-4</v>
      </c>
      <c r="G1601" s="115"/>
    </row>
    <row r="1602" spans="1:8" x14ac:dyDescent="0.15">
      <c r="A1602" s="25" t="s">
        <v>713</v>
      </c>
      <c r="B1602" s="61" t="s">
        <v>697</v>
      </c>
      <c r="C1602" s="116">
        <v>2.1044254500000004</v>
      </c>
      <c r="D1602" s="22">
        <v>1.32356962</v>
      </c>
      <c r="E1602" s="23">
        <f t="shared" si="72"/>
        <v>0.58996203765994593</v>
      </c>
      <c r="F1602" s="24">
        <f t="shared" si="73"/>
        <v>7.5095743598063792E-5</v>
      </c>
      <c r="G1602" s="115"/>
    </row>
    <row r="1603" spans="1:8" x14ac:dyDescent="0.15">
      <c r="A1603" s="25" t="s">
        <v>714</v>
      </c>
      <c r="B1603" s="61" t="s">
        <v>698</v>
      </c>
      <c r="C1603" s="116">
        <v>1.2766775299999999</v>
      </c>
      <c r="D1603" s="22">
        <v>2.4558929200000001</v>
      </c>
      <c r="E1603" s="23">
        <f t="shared" si="72"/>
        <v>-0.48015749400018637</v>
      </c>
      <c r="F1603" s="24">
        <f t="shared" si="73"/>
        <v>4.5557825985372578E-5</v>
      </c>
      <c r="G1603" s="115"/>
    </row>
    <row r="1604" spans="1:8" x14ac:dyDescent="0.15">
      <c r="A1604" s="25" t="s">
        <v>715</v>
      </c>
      <c r="B1604" s="61" t="s">
        <v>699</v>
      </c>
      <c r="C1604" s="116">
        <v>0.78381444999999994</v>
      </c>
      <c r="D1604" s="22">
        <v>0.36857964000000004</v>
      </c>
      <c r="E1604" s="23">
        <f t="shared" si="72"/>
        <v>1.1265809744672817</v>
      </c>
      <c r="F1604" s="24">
        <f t="shared" si="73"/>
        <v>2.7970165902364175E-5</v>
      </c>
      <c r="G1604" s="115"/>
    </row>
    <row r="1605" spans="1:8" x14ac:dyDescent="0.15">
      <c r="A1605" s="25" t="s">
        <v>716</v>
      </c>
      <c r="B1605" s="61" t="s">
        <v>700</v>
      </c>
      <c r="C1605" s="116">
        <v>2.3616708499999999</v>
      </c>
      <c r="D1605" s="22">
        <v>0.73511634999999997</v>
      </c>
      <c r="E1605" s="23">
        <f t="shared" si="72"/>
        <v>2.2126490588870729</v>
      </c>
      <c r="F1605" s="24">
        <f t="shared" si="73"/>
        <v>8.4275462746670994E-5</v>
      </c>
      <c r="G1605" s="115"/>
    </row>
    <row r="1606" spans="1:8" x14ac:dyDescent="0.15">
      <c r="A1606" s="25" t="s">
        <v>717</v>
      </c>
      <c r="B1606" s="61" t="s">
        <v>701</v>
      </c>
      <c r="C1606" s="116">
        <v>1.44708906417698</v>
      </c>
      <c r="D1606" s="22">
        <v>0.12526124703130401</v>
      </c>
      <c r="E1606" s="23">
        <f t="shared" si="72"/>
        <v>10.552567920829803</v>
      </c>
      <c r="F1606" s="24">
        <f t="shared" si="73"/>
        <v>5.1638906632210024E-5</v>
      </c>
      <c r="G1606" s="115"/>
    </row>
    <row r="1607" spans="1:8" x14ac:dyDescent="0.15">
      <c r="A1607" s="25" t="s">
        <v>718</v>
      </c>
      <c r="B1607" s="61" t="s">
        <v>702</v>
      </c>
      <c r="C1607" s="116">
        <v>0.399023609294615</v>
      </c>
      <c r="D1607" s="22">
        <v>6.7139324997789807</v>
      </c>
      <c r="E1607" s="23">
        <f t="shared" si="72"/>
        <v>-0.94056782529348471</v>
      </c>
      <c r="F1607" s="24">
        <f t="shared" si="73"/>
        <v>1.4239028830012671E-5</v>
      </c>
      <c r="G1607" s="115"/>
    </row>
    <row r="1608" spans="1:8" x14ac:dyDescent="0.15">
      <c r="A1608" s="25" t="s">
        <v>719</v>
      </c>
      <c r="B1608" s="61" t="s">
        <v>703</v>
      </c>
      <c r="C1608" s="116">
        <v>4.1436628947368402E-2</v>
      </c>
      <c r="D1608" s="22">
        <v>4.5737882363192803E-2</v>
      </c>
      <c r="E1608" s="23">
        <f t="shared" si="72"/>
        <v>-9.4041376504256369E-2</v>
      </c>
      <c r="F1608" s="24">
        <f t="shared" si="73"/>
        <v>1.4786527424859291E-6</v>
      </c>
      <c r="G1608" s="115"/>
    </row>
    <row r="1609" spans="1:8" x14ac:dyDescent="0.15">
      <c r="A1609" s="25" t="s">
        <v>720</v>
      </c>
      <c r="B1609" s="61" t="s">
        <v>704</v>
      </c>
      <c r="C1609" s="116">
        <v>2.65410208421445</v>
      </c>
      <c r="D1609" s="22">
        <v>0.36613525303878602</v>
      </c>
      <c r="E1609" s="23">
        <f t="shared" si="72"/>
        <v>6.2489662281531011</v>
      </c>
      <c r="F1609" s="24">
        <f t="shared" si="73"/>
        <v>9.4710777043327922E-5</v>
      </c>
      <c r="G1609" s="115"/>
    </row>
    <row r="1610" spans="1:8" x14ac:dyDescent="0.15">
      <c r="A1610" s="25" t="s">
        <v>721</v>
      </c>
      <c r="B1610" s="61" t="s">
        <v>705</v>
      </c>
      <c r="C1610" s="116">
        <v>10.47723768</v>
      </c>
      <c r="D1610" s="22">
        <v>5.7653099400000007</v>
      </c>
      <c r="E1610" s="23">
        <f t="shared" si="72"/>
        <v>0.81728958009844632</v>
      </c>
      <c r="F1610" s="24">
        <f t="shared" si="73"/>
        <v>3.7387684815979233E-4</v>
      </c>
      <c r="G1610" s="115"/>
    </row>
    <row r="1611" spans="1:8" x14ac:dyDescent="0.15">
      <c r="A1611" s="25" t="s">
        <v>722</v>
      </c>
      <c r="B1611" s="61" t="s">
        <v>706</v>
      </c>
      <c r="C1611" s="116">
        <v>2.1317426596819198</v>
      </c>
      <c r="D1611" s="22">
        <v>0.39361137404732199</v>
      </c>
      <c r="E1611" s="23">
        <f t="shared" si="72"/>
        <v>4.4158563502934509</v>
      </c>
      <c r="F1611" s="24">
        <f t="shared" si="73"/>
        <v>7.6070549416957481E-5</v>
      </c>
      <c r="G1611" s="115"/>
    </row>
    <row r="1612" spans="1:8" x14ac:dyDescent="0.15">
      <c r="A1612" s="25" t="s">
        <v>723</v>
      </c>
      <c r="B1612" s="61" t="s">
        <v>707</v>
      </c>
      <c r="C1612" s="116">
        <v>0.19640596414238401</v>
      </c>
      <c r="D1612" s="22">
        <v>0.58140528939693004</v>
      </c>
      <c r="E1612" s="23">
        <f t="shared" si="72"/>
        <v>-0.66218751751276883</v>
      </c>
      <c r="F1612" s="24">
        <f t="shared" si="73"/>
        <v>7.0086834980858929E-6</v>
      </c>
      <c r="G1612" s="115"/>
    </row>
    <row r="1613" spans="1:8" x14ac:dyDescent="0.15">
      <c r="A1613" s="25" t="s">
        <v>724</v>
      </c>
      <c r="B1613" s="61" t="s">
        <v>708</v>
      </c>
      <c r="C1613" s="116">
        <v>2.4283121286572</v>
      </c>
      <c r="D1613" s="22">
        <v>2.6659983656485604</v>
      </c>
      <c r="E1613" s="23">
        <f t="shared" si="72"/>
        <v>-8.9154682183587242E-2</v>
      </c>
      <c r="F1613" s="24">
        <f t="shared" si="73"/>
        <v>8.6653535286654884E-5</v>
      </c>
      <c r="G1613" s="115"/>
      <c r="H1613" s="4"/>
    </row>
    <row r="1614" spans="1:8" x14ac:dyDescent="0.15">
      <c r="A1614" s="25" t="s">
        <v>725</v>
      </c>
      <c r="B1614" s="61" t="s">
        <v>709</v>
      </c>
      <c r="C1614" s="116">
        <v>1.82980099738367</v>
      </c>
      <c r="D1614" s="22">
        <v>4.6974432880128294</v>
      </c>
      <c r="E1614" s="23">
        <f t="shared" si="72"/>
        <v>-0.61046874114413519</v>
      </c>
      <c r="F1614" s="24">
        <f t="shared" si="73"/>
        <v>6.5295858560827363E-5</v>
      </c>
      <c r="G1614" s="115"/>
    </row>
    <row r="1615" spans="1:8" x14ac:dyDescent="0.15">
      <c r="A1615" s="25" t="s">
        <v>726</v>
      </c>
      <c r="B1615" s="61" t="s">
        <v>710</v>
      </c>
      <c r="C1615" s="116">
        <v>9.0711455308304298</v>
      </c>
      <c r="D1615" s="22">
        <v>17.656237916617503</v>
      </c>
      <c r="E1615" s="23">
        <f t="shared" si="72"/>
        <v>-0.48623565372932875</v>
      </c>
      <c r="F1615" s="24">
        <f t="shared" si="73"/>
        <v>3.2370090321990935E-4</v>
      </c>
      <c r="G1615" s="115"/>
      <c r="H1615" s="4"/>
    </row>
    <row r="1616" spans="1:8" x14ac:dyDescent="0.15">
      <c r="A1616" s="25" t="s">
        <v>727</v>
      </c>
      <c r="B1616" s="61" t="s">
        <v>711</v>
      </c>
      <c r="C1616" s="116">
        <v>8.2441734902710007</v>
      </c>
      <c r="D1616" s="22">
        <v>4.4093928459029899</v>
      </c>
      <c r="E1616" s="23">
        <f t="shared" ref="E1616:E1634" si="74">IF(ISERROR(C1616/D1616-1),"",((C1616/D1616-1)))</f>
        <v>0.86968450722895274</v>
      </c>
      <c r="F1616" s="24">
        <f t="shared" ref="F1616:F1632" si="75">C1616/$C$1750</f>
        <v>2.9419067261486772E-4</v>
      </c>
      <c r="G1616" s="115"/>
      <c r="H1616" s="4"/>
    </row>
    <row r="1617" spans="1:8" x14ac:dyDescent="0.15">
      <c r="A1617" s="25" t="s">
        <v>514</v>
      </c>
      <c r="B1617" s="61" t="s">
        <v>515</v>
      </c>
      <c r="C1617" s="116">
        <v>7.4613082300000002</v>
      </c>
      <c r="D1617" s="22">
        <v>1.3156629199999998</v>
      </c>
      <c r="E1617" s="23">
        <f t="shared" si="74"/>
        <v>4.6711397095541773</v>
      </c>
      <c r="F1617" s="24">
        <f t="shared" si="75"/>
        <v>2.6625437824191072E-4</v>
      </c>
      <c r="G1617" s="115"/>
    </row>
    <row r="1618" spans="1:8" x14ac:dyDescent="0.15">
      <c r="A1618" s="25" t="s">
        <v>516</v>
      </c>
      <c r="B1618" s="61" t="s">
        <v>517</v>
      </c>
      <c r="C1618" s="116">
        <v>16.107961468955601</v>
      </c>
      <c r="D1618" s="22">
        <v>12.504795840004601</v>
      </c>
      <c r="E1618" s="23">
        <f t="shared" si="74"/>
        <v>0.28814269941328963</v>
      </c>
      <c r="F1618" s="24">
        <f t="shared" si="75"/>
        <v>5.7480741090646889E-4</v>
      </c>
      <c r="G1618" s="115"/>
    </row>
    <row r="1619" spans="1:8" x14ac:dyDescent="0.15">
      <c r="A1619" s="25" t="s">
        <v>518</v>
      </c>
      <c r="B1619" s="61" t="s">
        <v>882</v>
      </c>
      <c r="C1619" s="116">
        <v>84.602767819999997</v>
      </c>
      <c r="D1619" s="22">
        <v>64.371832780000005</v>
      </c>
      <c r="E1619" s="23">
        <f t="shared" si="74"/>
        <v>0.3142824146260077</v>
      </c>
      <c r="F1619" s="24">
        <f t="shared" si="75"/>
        <v>3.0190224889635512E-3</v>
      </c>
      <c r="G1619" s="115"/>
      <c r="H1619" s="4"/>
    </row>
    <row r="1620" spans="1:8" x14ac:dyDescent="0.15">
      <c r="A1620" s="25" t="s">
        <v>519</v>
      </c>
      <c r="B1620" s="61" t="s">
        <v>520</v>
      </c>
      <c r="C1620" s="116">
        <v>17.780065431422098</v>
      </c>
      <c r="D1620" s="22">
        <v>24.248271751689199</v>
      </c>
      <c r="E1620" s="23">
        <f t="shared" si="74"/>
        <v>-0.26674916820892636</v>
      </c>
      <c r="F1620" s="24">
        <f t="shared" si="75"/>
        <v>6.3447590162667503E-4</v>
      </c>
      <c r="G1620" s="115"/>
    </row>
    <row r="1621" spans="1:8" x14ac:dyDescent="0.15">
      <c r="A1621" s="25" t="s">
        <v>803</v>
      </c>
      <c r="B1621" s="61" t="s">
        <v>804</v>
      </c>
      <c r="C1621" s="116">
        <v>5.23164804156501</v>
      </c>
      <c r="D1621" s="22">
        <v>5.1357595774455103</v>
      </c>
      <c r="E1621" s="23">
        <f t="shared" si="74"/>
        <v>1.8670746298290242E-2</v>
      </c>
      <c r="F1621" s="24">
        <f t="shared" si="75"/>
        <v>1.8668967338552123E-4</v>
      </c>
      <c r="G1621" s="115"/>
      <c r="H1621" s="4"/>
    </row>
    <row r="1622" spans="1:8" x14ac:dyDescent="0.15">
      <c r="A1622" s="25" t="s">
        <v>805</v>
      </c>
      <c r="B1622" s="61" t="s">
        <v>806</v>
      </c>
      <c r="C1622" s="116">
        <v>39.254865392602007</v>
      </c>
      <c r="D1622" s="22">
        <v>62.823281754329599</v>
      </c>
      <c r="E1622" s="23">
        <f t="shared" si="74"/>
        <v>-0.37515417379645766</v>
      </c>
      <c r="F1622" s="24">
        <f t="shared" si="75"/>
        <v>1.4007972135574333E-3</v>
      </c>
      <c r="G1622" s="115"/>
      <c r="H1622" s="4"/>
    </row>
    <row r="1623" spans="1:8" x14ac:dyDescent="0.15">
      <c r="A1623" s="25" t="s">
        <v>807</v>
      </c>
      <c r="B1623" s="61" t="s">
        <v>808</v>
      </c>
      <c r="C1623" s="116">
        <v>306.33229048610099</v>
      </c>
      <c r="D1623" s="22">
        <v>297.14371007014103</v>
      </c>
      <c r="E1623" s="23">
        <f t="shared" si="74"/>
        <v>3.0923018406787017E-2</v>
      </c>
      <c r="F1623" s="24">
        <f t="shared" si="75"/>
        <v>1.0931369007227999E-2</v>
      </c>
      <c r="G1623" s="115"/>
    </row>
    <row r="1624" spans="1:8" x14ac:dyDescent="0.15">
      <c r="A1624" s="25" t="s">
        <v>809</v>
      </c>
      <c r="B1624" s="61" t="s">
        <v>810</v>
      </c>
      <c r="C1624" s="116">
        <v>93.846223677326606</v>
      </c>
      <c r="D1624" s="22">
        <v>77.214304893447405</v>
      </c>
      <c r="E1624" s="23">
        <f t="shared" si="74"/>
        <v>0.21539944971117175</v>
      </c>
      <c r="F1624" s="24">
        <f t="shared" si="75"/>
        <v>3.3488722306219314E-3</v>
      </c>
      <c r="G1624" s="115"/>
    </row>
    <row r="1625" spans="1:8" x14ac:dyDescent="0.15">
      <c r="A1625" s="25" t="s">
        <v>811</v>
      </c>
      <c r="B1625" s="61" t="s">
        <v>812</v>
      </c>
      <c r="C1625" s="116">
        <v>230.94490264652299</v>
      </c>
      <c r="D1625" s="22">
        <v>119.469638010029</v>
      </c>
      <c r="E1625" s="23">
        <f t="shared" si="74"/>
        <v>0.93308447646870807</v>
      </c>
      <c r="F1625" s="24">
        <f t="shared" si="75"/>
        <v>8.2411943813087279E-3</v>
      </c>
      <c r="G1625" s="115"/>
      <c r="H1625" s="4"/>
    </row>
    <row r="1626" spans="1:8" x14ac:dyDescent="0.15">
      <c r="A1626" s="25" t="s">
        <v>89</v>
      </c>
      <c r="B1626" s="61" t="s">
        <v>93</v>
      </c>
      <c r="C1626" s="116">
        <v>32.259207359999998</v>
      </c>
      <c r="D1626" s="22">
        <v>24.769264039999999</v>
      </c>
      <c r="E1626" s="23">
        <f t="shared" si="74"/>
        <v>0.30238860984744864</v>
      </c>
      <c r="F1626" s="24">
        <f t="shared" si="75"/>
        <v>1.151159412457843E-3</v>
      </c>
      <c r="G1626" s="115"/>
    </row>
    <row r="1627" spans="1:8" x14ac:dyDescent="0.15">
      <c r="A1627" s="25" t="s">
        <v>90</v>
      </c>
      <c r="B1627" s="61" t="s">
        <v>94</v>
      </c>
      <c r="C1627" s="116">
        <v>74.96242966307419</v>
      </c>
      <c r="D1627" s="22">
        <v>49.711763843150706</v>
      </c>
      <c r="E1627" s="23">
        <f t="shared" si="74"/>
        <v>0.5079414582752233</v>
      </c>
      <c r="F1627" s="24">
        <f t="shared" si="75"/>
        <v>2.6750101304211611E-3</v>
      </c>
      <c r="G1627" s="115"/>
      <c r="H1627" s="4"/>
    </row>
    <row r="1628" spans="1:8" x14ac:dyDescent="0.15">
      <c r="A1628" s="25" t="s">
        <v>813</v>
      </c>
      <c r="B1628" s="61" t="s">
        <v>814</v>
      </c>
      <c r="C1628" s="116">
        <v>9.5828109418351293</v>
      </c>
      <c r="D1628" s="22">
        <v>16.3421161478174</v>
      </c>
      <c r="E1628" s="23">
        <f t="shared" si="74"/>
        <v>-0.41361260346231365</v>
      </c>
      <c r="F1628" s="24">
        <f t="shared" si="75"/>
        <v>3.4195951842189089E-4</v>
      </c>
      <c r="G1628" s="115"/>
      <c r="H1628" s="4"/>
    </row>
    <row r="1629" spans="1:8" x14ac:dyDescent="0.15">
      <c r="A1629" s="25" t="s">
        <v>815</v>
      </c>
      <c r="B1629" s="61" t="s">
        <v>816</v>
      </c>
      <c r="C1629" s="116">
        <v>19.805053063088199</v>
      </c>
      <c r="D1629" s="22">
        <v>23.220419495181801</v>
      </c>
      <c r="E1629" s="23">
        <f t="shared" si="74"/>
        <v>-0.1470846137298375</v>
      </c>
      <c r="F1629" s="24">
        <f t="shared" si="75"/>
        <v>7.0673693229271635E-4</v>
      </c>
      <c r="G1629" s="115"/>
    </row>
    <row r="1630" spans="1:8" x14ac:dyDescent="0.15">
      <c r="A1630" s="25" t="s">
        <v>817</v>
      </c>
      <c r="B1630" s="61" t="s">
        <v>819</v>
      </c>
      <c r="C1630" s="116">
        <v>74.926225934907606</v>
      </c>
      <c r="D1630" s="22">
        <v>37.986119910357701</v>
      </c>
      <c r="E1630" s="23">
        <f t="shared" si="74"/>
        <v>0.97246326057317112</v>
      </c>
      <c r="F1630" s="24">
        <f t="shared" si="75"/>
        <v>2.6737182120556559E-3</v>
      </c>
      <c r="G1630" s="115"/>
      <c r="H1630" s="4"/>
    </row>
    <row r="1631" spans="1:8" x14ac:dyDescent="0.15">
      <c r="A1631" s="25" t="s">
        <v>91</v>
      </c>
      <c r="B1631" s="61" t="s">
        <v>95</v>
      </c>
      <c r="C1631" s="116">
        <v>23.647352000000001</v>
      </c>
      <c r="D1631" s="22">
        <v>7.554926</v>
      </c>
      <c r="E1631" s="23">
        <f t="shared" si="74"/>
        <v>2.1300573956647626</v>
      </c>
      <c r="F1631" s="24">
        <f t="shared" si="75"/>
        <v>8.4384813088302123E-4</v>
      </c>
      <c r="G1631" s="115"/>
      <c r="H1631" s="4"/>
    </row>
    <row r="1632" spans="1:8" x14ac:dyDescent="0.15">
      <c r="A1632" s="25" t="s">
        <v>92</v>
      </c>
      <c r="B1632" s="25" t="s">
        <v>96</v>
      </c>
      <c r="C1632" s="116">
        <v>11.876201950042299</v>
      </c>
      <c r="D1632" s="142">
        <v>4.2633409928392707</v>
      </c>
      <c r="E1632" s="143">
        <f t="shared" si="74"/>
        <v>1.7856561250881944</v>
      </c>
      <c r="F1632" s="144">
        <f t="shared" si="75"/>
        <v>4.23798437031448E-4</v>
      </c>
      <c r="G1632" s="115"/>
    </row>
    <row r="1633" spans="1:8" s="4" customFormat="1" x14ac:dyDescent="0.15">
      <c r="A1633" s="107" t="s">
        <v>475</v>
      </c>
      <c r="B1633" s="26"/>
      <c r="C1633" s="28">
        <f>SUM(C1456:C1632)</f>
        <v>2276.4637530186251</v>
      </c>
      <c r="D1633" s="28">
        <f>SUM(D1456:D1632)</f>
        <v>1881.5642812687315</v>
      </c>
      <c r="E1633" s="29">
        <f t="shared" si="74"/>
        <v>0.20987827823964333</v>
      </c>
      <c r="F1633" s="45">
        <f>C1633/$C1750</f>
        <v>8.1234874966453513E-2</v>
      </c>
      <c r="G1633" s="115"/>
    </row>
    <row r="1634" spans="1:8" x14ac:dyDescent="0.15">
      <c r="C1634" s="129"/>
      <c r="D1634" s="109"/>
      <c r="E1634" s="32" t="str">
        <f t="shared" si="74"/>
        <v/>
      </c>
      <c r="G1634" s="115"/>
      <c r="H1634" s="4"/>
    </row>
    <row r="1635" spans="1:8" s="4" customFormat="1" x14ac:dyDescent="0.15">
      <c r="A1635" s="33" t="s">
        <v>73</v>
      </c>
      <c r="B1635" s="33" t="s">
        <v>904</v>
      </c>
      <c r="C1635" s="159" t="s">
        <v>234</v>
      </c>
      <c r="D1635" s="160"/>
      <c r="E1635" s="161"/>
      <c r="F1635" s="108"/>
      <c r="G1635" s="115"/>
      <c r="H1635"/>
    </row>
    <row r="1636" spans="1:8" s="4" customFormat="1" x14ac:dyDescent="0.15">
      <c r="A1636" s="36"/>
      <c r="B1636" s="36"/>
      <c r="C1636" s="7" t="s">
        <v>1748</v>
      </c>
      <c r="D1636" s="8" t="s">
        <v>1619</v>
      </c>
      <c r="E1636" s="39" t="s">
        <v>885</v>
      </c>
      <c r="F1636" s="40" t="s">
        <v>886</v>
      </c>
      <c r="G1636" s="115"/>
    </row>
    <row r="1637" spans="1:8" x14ac:dyDescent="0.15">
      <c r="A1637" s="20" t="s">
        <v>367</v>
      </c>
      <c r="B1637" s="57" t="s">
        <v>74</v>
      </c>
      <c r="C1637" s="116">
        <v>39.769069999999999</v>
      </c>
      <c r="D1637" s="44">
        <v>41.414740000000002</v>
      </c>
      <c r="E1637" s="23">
        <f t="shared" ref="E1637:E1669" si="76">IF(ISERROR(C1637/D1637-1),"",((C1637/D1637-1)))</f>
        <v>-3.9736335420674007E-2</v>
      </c>
      <c r="F1637" s="42">
        <f t="shared" ref="F1637:F1669" si="77">C1637/$C$1750</f>
        <v>1.4191464391639297E-3</v>
      </c>
      <c r="G1637" s="115"/>
    </row>
    <row r="1638" spans="1:8" x14ac:dyDescent="0.15">
      <c r="A1638" s="25" t="s">
        <v>75</v>
      </c>
      <c r="B1638" s="60" t="s">
        <v>76</v>
      </c>
      <c r="C1638" s="116">
        <v>2.7033070000000001</v>
      </c>
      <c r="D1638" s="22">
        <v>0.68824609999999997</v>
      </c>
      <c r="E1638" s="23">
        <f t="shared" si="76"/>
        <v>2.9278202956762125</v>
      </c>
      <c r="F1638" s="24">
        <f t="shared" si="77"/>
        <v>9.6466638596701555E-5</v>
      </c>
      <c r="G1638" s="115"/>
      <c r="H1638" s="4"/>
    </row>
    <row r="1639" spans="1:8" x14ac:dyDescent="0.15">
      <c r="A1639" s="25" t="s">
        <v>77</v>
      </c>
      <c r="B1639" s="60" t="s">
        <v>78</v>
      </c>
      <c r="C1639" s="116">
        <v>1.194348</v>
      </c>
      <c r="D1639" s="22">
        <v>0.30767870000000003</v>
      </c>
      <c r="E1639" s="23">
        <f t="shared" si="76"/>
        <v>2.8818026727232007</v>
      </c>
      <c r="F1639" s="24">
        <f t="shared" si="77"/>
        <v>4.2619923254995933E-5</v>
      </c>
      <c r="G1639" s="115"/>
      <c r="H1639" s="4"/>
    </row>
    <row r="1640" spans="1:8" x14ac:dyDescent="0.15">
      <c r="A1640" s="25" t="s">
        <v>79</v>
      </c>
      <c r="B1640" s="60" t="s">
        <v>80</v>
      </c>
      <c r="C1640" s="116">
        <v>12.24553</v>
      </c>
      <c r="D1640" s="22">
        <v>23.811440000000001</v>
      </c>
      <c r="E1640" s="23">
        <f t="shared" si="76"/>
        <v>-0.48572912851973671</v>
      </c>
      <c r="F1640" s="24">
        <f t="shared" si="77"/>
        <v>4.3697778940204228E-4</v>
      </c>
      <c r="G1640" s="115"/>
    </row>
    <row r="1641" spans="1:8" x14ac:dyDescent="0.15">
      <c r="A1641" s="25" t="s">
        <v>81</v>
      </c>
      <c r="B1641" s="60" t="s">
        <v>82</v>
      </c>
      <c r="C1641" s="116">
        <v>0.426118</v>
      </c>
      <c r="D1641" s="22">
        <v>0.24928779999999998</v>
      </c>
      <c r="E1641" s="23">
        <f t="shared" si="76"/>
        <v>0.70934157227108607</v>
      </c>
      <c r="F1641" s="24">
        <f t="shared" si="77"/>
        <v>1.5205883425578104E-5</v>
      </c>
      <c r="G1641" s="115"/>
      <c r="H1641" s="4"/>
    </row>
    <row r="1642" spans="1:8" x14ac:dyDescent="0.15">
      <c r="A1642" s="25" t="s">
        <v>83</v>
      </c>
      <c r="B1642" s="60" t="s">
        <v>84</v>
      </c>
      <c r="C1642" s="116">
        <v>0.97663359999999999</v>
      </c>
      <c r="D1642" s="22">
        <v>0.42943920000000002</v>
      </c>
      <c r="E1642" s="23">
        <f t="shared" si="76"/>
        <v>1.2742069191634111</v>
      </c>
      <c r="F1642" s="24">
        <f t="shared" si="77"/>
        <v>3.4850855094369817E-5</v>
      </c>
      <c r="G1642" s="115"/>
    </row>
    <row r="1643" spans="1:8" x14ac:dyDescent="0.15">
      <c r="A1643" s="25" t="s">
        <v>85</v>
      </c>
      <c r="B1643" s="60" t="s">
        <v>86</v>
      </c>
      <c r="C1643" s="116">
        <v>4.4615419999999997</v>
      </c>
      <c r="D1643" s="22">
        <v>3.009055</v>
      </c>
      <c r="E1643" s="23">
        <f t="shared" si="76"/>
        <v>0.48270536763203054</v>
      </c>
      <c r="F1643" s="24">
        <f t="shared" si="77"/>
        <v>1.5920868761779738E-4</v>
      </c>
      <c r="G1643" s="115"/>
      <c r="H1643" s="4"/>
    </row>
    <row r="1644" spans="1:8" x14ac:dyDescent="0.15">
      <c r="A1644" s="61" t="s">
        <v>1315</v>
      </c>
      <c r="B1644" s="55" t="s">
        <v>1316</v>
      </c>
      <c r="C1644" s="116">
        <v>2.5995500000000004E-3</v>
      </c>
      <c r="D1644" s="22">
        <v>4.7395399999999996E-3</v>
      </c>
      <c r="E1644" s="23">
        <f t="shared" si="76"/>
        <v>-0.45151850179553277</v>
      </c>
      <c r="F1644" s="24">
        <f t="shared" si="77"/>
        <v>9.276410350879702E-8</v>
      </c>
      <c r="G1644" s="115"/>
      <c r="H1644" s="4"/>
    </row>
    <row r="1645" spans="1:8" x14ac:dyDescent="0.15">
      <c r="A1645" s="61" t="s">
        <v>255</v>
      </c>
      <c r="B1645" s="55" t="s">
        <v>1527</v>
      </c>
      <c r="C1645" s="116">
        <v>1.155464</v>
      </c>
      <c r="D1645" s="22">
        <v>0.99335619999999991</v>
      </c>
      <c r="E1645" s="23">
        <f t="shared" si="76"/>
        <v>0.16319201510998793</v>
      </c>
      <c r="F1645" s="24">
        <f t="shared" si="77"/>
        <v>4.1232360253385636E-5</v>
      </c>
      <c r="G1645" s="115"/>
    </row>
    <row r="1646" spans="1:8" x14ac:dyDescent="0.15">
      <c r="A1646" s="61" t="s">
        <v>1528</v>
      </c>
      <c r="B1646" s="55" t="s">
        <v>1529</v>
      </c>
      <c r="C1646" s="116">
        <v>1.348366</v>
      </c>
      <c r="D1646" s="22">
        <v>2.1878090000000001</v>
      </c>
      <c r="E1646" s="23">
        <f t="shared" si="76"/>
        <v>-0.38369117230983152</v>
      </c>
      <c r="F1646" s="24">
        <f t="shared" si="77"/>
        <v>4.8116005920925769E-5</v>
      </c>
      <c r="G1646" s="115"/>
      <c r="H1646" s="4"/>
    </row>
    <row r="1647" spans="1:8" x14ac:dyDescent="0.15">
      <c r="A1647" s="61" t="s">
        <v>346</v>
      </c>
      <c r="B1647" s="55" t="s">
        <v>1668</v>
      </c>
      <c r="C1647" s="116">
        <v>56.793329999999997</v>
      </c>
      <c r="D1647" s="22">
        <v>24.853929999999998</v>
      </c>
      <c r="E1647" s="23">
        <f t="shared" si="76"/>
        <v>1.2850844916679174</v>
      </c>
      <c r="F1647" s="24">
        <f t="shared" si="77"/>
        <v>2.0266516676845092E-3</v>
      </c>
      <c r="G1647" s="115"/>
    </row>
    <row r="1648" spans="1:8" x14ac:dyDescent="0.15">
      <c r="A1648" s="61" t="s">
        <v>222</v>
      </c>
      <c r="B1648" s="55" t="s">
        <v>1708</v>
      </c>
      <c r="C1648" s="116">
        <v>8.2143829999999998</v>
      </c>
      <c r="D1648" s="22">
        <v>0.85740150000000004</v>
      </c>
      <c r="E1648" s="23">
        <f t="shared" si="76"/>
        <v>8.5805559005903298</v>
      </c>
      <c r="F1648" s="24">
        <f t="shared" si="77"/>
        <v>2.931276085756775E-4</v>
      </c>
      <c r="G1648" s="115"/>
      <c r="H1648" s="4"/>
    </row>
    <row r="1649" spans="1:8" x14ac:dyDescent="0.15">
      <c r="A1649" s="61" t="s">
        <v>261</v>
      </c>
      <c r="B1649" s="55" t="s">
        <v>1674</v>
      </c>
      <c r="C1649" s="116">
        <v>7.2857609999999999</v>
      </c>
      <c r="D1649" s="22">
        <v>0.16600420000000002</v>
      </c>
      <c r="E1649" s="23">
        <f t="shared" si="76"/>
        <v>42.889016061039413</v>
      </c>
      <c r="F1649" s="24">
        <f t="shared" si="77"/>
        <v>2.5999003194566609E-4</v>
      </c>
      <c r="G1649" s="115"/>
      <c r="H1649" s="4"/>
    </row>
    <row r="1650" spans="1:8" x14ac:dyDescent="0.15">
      <c r="A1650" s="55" t="s">
        <v>1706</v>
      </c>
      <c r="B1650" s="55" t="s">
        <v>1707</v>
      </c>
      <c r="C1650" s="116">
        <v>0.84142669999999997</v>
      </c>
      <c r="D1650" s="22">
        <v>1.5191520000000001</v>
      </c>
      <c r="E1650" s="23">
        <f t="shared" si="76"/>
        <v>-0.44612079633901025</v>
      </c>
      <c r="F1650" s="24">
        <f t="shared" si="77"/>
        <v>3.0026040466182793E-5</v>
      </c>
      <c r="G1650" s="115"/>
    </row>
    <row r="1651" spans="1:8" x14ac:dyDescent="0.15">
      <c r="A1651" s="61" t="s">
        <v>1709</v>
      </c>
      <c r="B1651" s="55" t="s">
        <v>1710</v>
      </c>
      <c r="C1651" s="116">
        <v>0.26214480000000001</v>
      </c>
      <c r="D1651" s="22">
        <v>5.7707649999999999E-2</v>
      </c>
      <c r="E1651" s="23">
        <f t="shared" si="76"/>
        <v>3.5426351618892822</v>
      </c>
      <c r="F1651" s="24">
        <f t="shared" si="77"/>
        <v>9.3545526577649553E-6</v>
      </c>
      <c r="G1651" s="115"/>
      <c r="H1651" s="4"/>
    </row>
    <row r="1652" spans="1:8" x14ac:dyDescent="0.15">
      <c r="A1652" s="61" t="s">
        <v>1711</v>
      </c>
      <c r="B1652" s="55" t="s">
        <v>1712</v>
      </c>
      <c r="C1652" s="116">
        <v>0.146902</v>
      </c>
      <c r="D1652" s="22">
        <v>0.95048680000000008</v>
      </c>
      <c r="E1652" s="23">
        <f t="shared" si="76"/>
        <v>-0.8454455127625129</v>
      </c>
      <c r="F1652" s="24">
        <f t="shared" si="77"/>
        <v>5.242150500528668E-6</v>
      </c>
      <c r="G1652" s="115"/>
    </row>
    <row r="1653" spans="1:8" x14ac:dyDescent="0.15">
      <c r="A1653" s="55" t="s">
        <v>1036</v>
      </c>
      <c r="B1653" s="55" t="s">
        <v>1037</v>
      </c>
      <c r="C1653" s="116">
        <v>6.5266840000000004</v>
      </c>
      <c r="D1653" s="22">
        <v>6.4640310000000003</v>
      </c>
      <c r="E1653" s="23">
        <f t="shared" si="76"/>
        <v>9.6925587145235692E-3</v>
      </c>
      <c r="F1653" s="24">
        <f t="shared" si="77"/>
        <v>2.3290261396980604E-4</v>
      </c>
      <c r="G1653" s="115"/>
    </row>
    <row r="1654" spans="1:8" x14ac:dyDescent="0.15">
      <c r="A1654" s="61" t="s">
        <v>97</v>
      </c>
      <c r="B1654" s="55" t="s">
        <v>98</v>
      </c>
      <c r="C1654" s="116">
        <v>24.155909999999999</v>
      </c>
      <c r="D1654" s="22">
        <v>32.862279999999998</v>
      </c>
      <c r="E1654" s="23">
        <f t="shared" si="76"/>
        <v>-0.26493505624077207</v>
      </c>
      <c r="F1654" s="24">
        <f t="shared" si="77"/>
        <v>8.6199585912530416E-4</v>
      </c>
      <c r="G1654" s="115"/>
      <c r="H1654" s="4"/>
    </row>
    <row r="1655" spans="1:8" x14ac:dyDescent="0.15">
      <c r="A1655" s="25" t="s">
        <v>553</v>
      </c>
      <c r="B1655" s="55" t="s">
        <v>449</v>
      </c>
      <c r="C1655" s="116">
        <v>42.774340000000002</v>
      </c>
      <c r="D1655" s="22">
        <v>38.02843</v>
      </c>
      <c r="E1655" s="23">
        <f t="shared" si="76"/>
        <v>0.1247989990646472</v>
      </c>
      <c r="F1655" s="24">
        <f t="shared" si="77"/>
        <v>1.526388530045768E-3</v>
      </c>
      <c r="G1655" s="115"/>
    </row>
    <row r="1656" spans="1:8" x14ac:dyDescent="0.15">
      <c r="A1656" s="55" t="s">
        <v>1835</v>
      </c>
      <c r="B1656" s="55" t="s">
        <v>1836</v>
      </c>
      <c r="C1656" s="116">
        <v>0.4906836</v>
      </c>
      <c r="D1656" s="22">
        <v>0.46513709999999997</v>
      </c>
      <c r="E1656" s="23">
        <f t="shared" si="76"/>
        <v>5.4922516393553611E-2</v>
      </c>
      <c r="F1656" s="24">
        <f t="shared" si="77"/>
        <v>1.75098860419954E-5</v>
      </c>
      <c r="G1656" s="115"/>
    </row>
    <row r="1657" spans="1:8" x14ac:dyDescent="0.15">
      <c r="A1657" s="55" t="s">
        <v>362</v>
      </c>
      <c r="B1657" s="55" t="s">
        <v>1839</v>
      </c>
      <c r="C1657" s="116">
        <v>15.77416</v>
      </c>
      <c r="D1657" s="22">
        <v>12.166040000000001</v>
      </c>
      <c r="E1657" s="23">
        <f t="shared" si="76"/>
        <v>0.29657308376431435</v>
      </c>
      <c r="F1657" s="24">
        <f t="shared" si="77"/>
        <v>5.6289581312316569E-4</v>
      </c>
      <c r="G1657" s="115"/>
      <c r="H1657" s="4"/>
    </row>
    <row r="1658" spans="1:8" x14ac:dyDescent="0.15">
      <c r="A1658" s="61" t="s">
        <v>1842</v>
      </c>
      <c r="B1658" s="55" t="s">
        <v>1843</v>
      </c>
      <c r="C1658" s="116">
        <v>0.71368330000000002</v>
      </c>
      <c r="D1658" s="22">
        <v>1.222394</v>
      </c>
      <c r="E1658" s="23">
        <f t="shared" si="76"/>
        <v>-0.41615935614867217</v>
      </c>
      <c r="F1658" s="24">
        <f t="shared" si="77"/>
        <v>2.5467558428843388E-5</v>
      </c>
      <c r="G1658" s="115"/>
      <c r="H1658" s="4"/>
    </row>
    <row r="1659" spans="1:8" x14ac:dyDescent="0.15">
      <c r="A1659" s="61" t="s">
        <v>1844</v>
      </c>
      <c r="B1659" s="55" t="s">
        <v>1845</v>
      </c>
      <c r="C1659" s="116">
        <v>1.2893669999999999</v>
      </c>
      <c r="D1659" s="22">
        <v>0.84618730000000009</v>
      </c>
      <c r="E1659" s="23">
        <f t="shared" si="76"/>
        <v>0.5237371206114767</v>
      </c>
      <c r="F1659" s="24">
        <f t="shared" si="77"/>
        <v>4.6010645630523383E-5</v>
      </c>
      <c r="G1659" s="115"/>
      <c r="H1659" s="4"/>
    </row>
    <row r="1660" spans="1:8" x14ac:dyDescent="0.15">
      <c r="A1660" s="61" t="s">
        <v>1846</v>
      </c>
      <c r="B1660" s="55" t="s">
        <v>1847</v>
      </c>
      <c r="C1660" s="116">
        <v>4.4037499999999996</v>
      </c>
      <c r="D1660" s="22">
        <v>8.2074999999999995E-3</v>
      </c>
      <c r="E1660" s="23">
        <f t="shared" si="76"/>
        <v>535.55193420651847</v>
      </c>
      <c r="F1660" s="24">
        <f t="shared" si="77"/>
        <v>1.5714639873319028E-4</v>
      </c>
      <c r="G1660" s="115"/>
      <c r="H1660" s="4"/>
    </row>
    <row r="1661" spans="1:8" x14ac:dyDescent="0.15">
      <c r="A1661" s="61" t="s">
        <v>1848</v>
      </c>
      <c r="B1661" s="55" t="s">
        <v>1849</v>
      </c>
      <c r="C1661" s="116">
        <v>0.8364571999999999</v>
      </c>
      <c r="D1661" s="22">
        <v>2.9910329999999998</v>
      </c>
      <c r="E1661" s="23">
        <f t="shared" si="76"/>
        <v>-0.72034504467185756</v>
      </c>
      <c r="F1661" s="24">
        <f t="shared" si="77"/>
        <v>2.9848705461129237E-5</v>
      </c>
      <c r="G1661" s="115"/>
      <c r="H1661" s="4"/>
    </row>
    <row r="1662" spans="1:8" x14ac:dyDescent="0.15">
      <c r="A1662" s="61" t="s">
        <v>1850</v>
      </c>
      <c r="B1662" s="55" t="s">
        <v>1851</v>
      </c>
      <c r="C1662" s="116">
        <v>1.594185E-2</v>
      </c>
      <c r="D1662" s="22">
        <v>2.1280000000000001E-3</v>
      </c>
      <c r="E1662" s="23">
        <f t="shared" si="76"/>
        <v>6.4914708646616539</v>
      </c>
      <c r="F1662" s="24">
        <f t="shared" si="77"/>
        <v>5.6887977670047335E-7</v>
      </c>
      <c r="G1662" s="115"/>
      <c r="H1662" s="4"/>
    </row>
    <row r="1663" spans="1:8" x14ac:dyDescent="0.15">
      <c r="A1663" s="61" t="s">
        <v>1856</v>
      </c>
      <c r="B1663" s="55" t="s">
        <v>1857</v>
      </c>
      <c r="C1663" s="116">
        <v>0.67098580000000008</v>
      </c>
      <c r="D1663" s="22">
        <v>0.2078045</v>
      </c>
      <c r="E1663" s="23">
        <f t="shared" si="76"/>
        <v>2.2289281512190549</v>
      </c>
      <c r="F1663" s="24">
        <f t="shared" si="77"/>
        <v>2.3943911909420081E-5</v>
      </c>
      <c r="G1663" s="115"/>
      <c r="H1663" s="4"/>
    </row>
    <row r="1664" spans="1:8" x14ac:dyDescent="0.15">
      <c r="A1664" s="61" t="s">
        <v>99</v>
      </c>
      <c r="B1664" s="55" t="s">
        <v>827</v>
      </c>
      <c r="C1664" s="116">
        <v>0.6710315</v>
      </c>
      <c r="D1664" s="22">
        <v>0.62470250000000005</v>
      </c>
      <c r="E1664" s="23">
        <f t="shared" si="76"/>
        <v>7.416170096966157E-2</v>
      </c>
      <c r="F1664" s="24">
        <f t="shared" si="77"/>
        <v>2.3945542699183825E-5</v>
      </c>
      <c r="G1664" s="115"/>
      <c r="H1664" s="4"/>
    </row>
    <row r="1665" spans="1:8" x14ac:dyDescent="0.15">
      <c r="A1665" s="61" t="s">
        <v>368</v>
      </c>
      <c r="B1665" s="55" t="s">
        <v>11</v>
      </c>
      <c r="C1665" s="116">
        <v>13.332940000000001</v>
      </c>
      <c r="D1665" s="22">
        <v>3.519739</v>
      </c>
      <c r="E1665" s="23">
        <f t="shared" si="76"/>
        <v>2.7880479205986584</v>
      </c>
      <c r="F1665" s="24">
        <f t="shared" si="77"/>
        <v>4.7578166460986708E-4</v>
      </c>
      <c r="G1665" s="115"/>
    </row>
    <row r="1666" spans="1:8" x14ac:dyDescent="0.15">
      <c r="A1666" s="55" t="s">
        <v>16</v>
      </c>
      <c r="B1666" s="55" t="s">
        <v>17</v>
      </c>
      <c r="C1666" s="116">
        <v>0.3520026</v>
      </c>
      <c r="D1666" s="22">
        <v>7.3243309999999992E-2</v>
      </c>
      <c r="E1666" s="23">
        <f t="shared" si="76"/>
        <v>3.805935176878271</v>
      </c>
      <c r="F1666" s="24">
        <f t="shared" si="77"/>
        <v>1.2561099275553719E-5</v>
      </c>
      <c r="G1666" s="115"/>
    </row>
    <row r="1667" spans="1:8" x14ac:dyDescent="0.15">
      <c r="A1667" s="55" t="s">
        <v>521</v>
      </c>
      <c r="B1667" s="55" t="s">
        <v>302</v>
      </c>
      <c r="C1667" s="116">
        <v>3.4218229999999998</v>
      </c>
      <c r="D1667" s="22">
        <v>3.4706199999999998</v>
      </c>
      <c r="E1667" s="23">
        <f t="shared" si="76"/>
        <v>-1.4060023857408788E-2</v>
      </c>
      <c r="F1667" s="24">
        <f t="shared" si="77"/>
        <v>1.2210665036671049E-4</v>
      </c>
      <c r="G1667" s="115"/>
    </row>
    <row r="1668" spans="1:8" x14ac:dyDescent="0.15">
      <c r="A1668" s="140" t="s">
        <v>832</v>
      </c>
      <c r="B1668" s="55" t="s">
        <v>833</v>
      </c>
      <c r="C1668" s="116">
        <v>5.1518290000000001E-2</v>
      </c>
      <c r="D1668" s="142">
        <v>2.62825E-2</v>
      </c>
      <c r="E1668" s="23">
        <f t="shared" si="76"/>
        <v>0.96017464092076477</v>
      </c>
      <c r="F1668" s="144">
        <f t="shared" si="77"/>
        <v>1.8384135662542447E-6</v>
      </c>
      <c r="G1668" s="115"/>
    </row>
    <row r="1669" spans="1:8" s="4" customFormat="1" x14ac:dyDescent="0.15">
      <c r="A1669" s="107" t="s">
        <v>475</v>
      </c>
      <c r="B1669" s="26"/>
      <c r="C1669" s="28">
        <f>SUM(C1637:C1668)</f>
        <v>253.30820379000002</v>
      </c>
      <c r="D1669" s="28">
        <f>SUM(D1637:D1668)</f>
        <v>204.47873340000004</v>
      </c>
      <c r="E1669" s="29">
        <f t="shared" si="76"/>
        <v>0.23879974987169006</v>
      </c>
      <c r="F1669" s="46">
        <f t="shared" si="77"/>
        <v>9.0392215714269804E-3</v>
      </c>
      <c r="G1669" s="115"/>
      <c r="H1669" s="19"/>
    </row>
    <row r="1670" spans="1:8" x14ac:dyDescent="0.15">
      <c r="E1670" s="32"/>
      <c r="G1670" s="115"/>
      <c r="H1670" s="19"/>
    </row>
    <row r="1671" spans="1:8" s="4" customFormat="1" x14ac:dyDescent="0.15">
      <c r="A1671" s="106" t="s">
        <v>47</v>
      </c>
      <c r="B1671" s="33" t="s">
        <v>904</v>
      </c>
      <c r="C1671" s="159" t="s">
        <v>234</v>
      </c>
      <c r="D1671" s="160"/>
      <c r="E1671" s="161"/>
      <c r="F1671" s="108"/>
      <c r="G1671" s="115"/>
      <c r="H1671" s="19"/>
    </row>
    <row r="1672" spans="1:8" s="4" customFormat="1" x14ac:dyDescent="0.15">
      <c r="A1672" s="37"/>
      <c r="B1672" s="36"/>
      <c r="C1672" s="7" t="s">
        <v>1748</v>
      </c>
      <c r="D1672" s="8" t="s">
        <v>1619</v>
      </c>
      <c r="E1672" s="39" t="s">
        <v>885</v>
      </c>
      <c r="F1672" s="40" t="s">
        <v>886</v>
      </c>
      <c r="G1672" s="115"/>
      <c r="H1672" s="19"/>
    </row>
    <row r="1673" spans="1:8" ht="12.75" customHeight="1" x14ac:dyDescent="0.15">
      <c r="A1673" s="61" t="s">
        <v>374</v>
      </c>
      <c r="B1673" s="54" t="s">
        <v>52</v>
      </c>
      <c r="C1673" s="21">
        <v>4.4127470000000004</v>
      </c>
      <c r="D1673" s="44">
        <v>5.2221820000000001</v>
      </c>
      <c r="E1673" s="41">
        <f t="shared" ref="E1673:E1681" si="78">IF(ISERROR(C1673/D1673-1),"",((C1673/D1673-1)))</f>
        <v>-0.15499938531441448</v>
      </c>
      <c r="F1673" s="42">
        <f t="shared" ref="F1673:F1682" si="79">C1673/$C$1750</f>
        <v>1.5746745377705123E-4</v>
      </c>
    </row>
    <row r="1674" spans="1:8" x14ac:dyDescent="0.15">
      <c r="A1674" s="61" t="s">
        <v>48</v>
      </c>
      <c r="B1674" s="55" t="s">
        <v>49</v>
      </c>
      <c r="C1674" s="21">
        <v>73.699879999999993</v>
      </c>
      <c r="D1674" s="22">
        <v>69.203670000000002</v>
      </c>
      <c r="E1674" s="23">
        <f t="shared" si="78"/>
        <v>6.4970687248233849E-2</v>
      </c>
      <c r="F1674" s="24">
        <f t="shared" si="79"/>
        <v>2.6299564528114165E-3</v>
      </c>
    </row>
    <row r="1675" spans="1:8" x14ac:dyDescent="0.15">
      <c r="A1675" s="61" t="s">
        <v>373</v>
      </c>
      <c r="B1675" s="55" t="s">
        <v>56</v>
      </c>
      <c r="C1675" s="21">
        <v>21.197489999999998</v>
      </c>
      <c r="D1675" s="22">
        <v>30.560210000000001</v>
      </c>
      <c r="E1675" s="23">
        <f t="shared" si="78"/>
        <v>-0.30636962246005517</v>
      </c>
      <c r="F1675" s="24">
        <f t="shared" si="79"/>
        <v>7.5642559538638963E-4</v>
      </c>
    </row>
    <row r="1676" spans="1:8" x14ac:dyDescent="0.15">
      <c r="A1676" s="61" t="s">
        <v>50</v>
      </c>
      <c r="B1676" s="55" t="s">
        <v>51</v>
      </c>
      <c r="C1676" s="21">
        <v>3.123707</v>
      </c>
      <c r="D1676" s="22">
        <v>2.828255</v>
      </c>
      <c r="E1676" s="23">
        <f t="shared" si="78"/>
        <v>0.10446441356949787</v>
      </c>
      <c r="F1676" s="24">
        <f t="shared" si="79"/>
        <v>1.1146847703608461E-4</v>
      </c>
    </row>
    <row r="1677" spans="1:8" x14ac:dyDescent="0.15">
      <c r="A1677" s="61" t="s">
        <v>376</v>
      </c>
      <c r="B1677" s="55" t="s">
        <v>53</v>
      </c>
      <c r="C1677" s="21">
        <v>140.0359</v>
      </c>
      <c r="D1677" s="22">
        <v>169.11799999999999</v>
      </c>
      <c r="E1677" s="23">
        <f t="shared" si="78"/>
        <v>-0.17196336285906877</v>
      </c>
      <c r="F1677" s="24">
        <f t="shared" si="79"/>
        <v>4.9971359360456791E-3</v>
      </c>
    </row>
    <row r="1678" spans="1:8" x14ac:dyDescent="0.15">
      <c r="A1678" s="61" t="s">
        <v>1344</v>
      </c>
      <c r="B1678" s="55" t="s">
        <v>1345</v>
      </c>
      <c r="C1678" s="21">
        <v>165.97110000000001</v>
      </c>
      <c r="D1678" s="22">
        <v>356.96409999999997</v>
      </c>
      <c r="E1678" s="23">
        <f t="shared" si="78"/>
        <v>-0.53504820232622829</v>
      </c>
      <c r="F1678" s="24">
        <f t="shared" si="79"/>
        <v>5.9226251850777629E-3</v>
      </c>
    </row>
    <row r="1679" spans="1:8" x14ac:dyDescent="0.15">
      <c r="A1679" s="61" t="s">
        <v>375</v>
      </c>
      <c r="B1679" s="55" t="s">
        <v>54</v>
      </c>
      <c r="C1679" s="21">
        <v>29.06193</v>
      </c>
      <c r="D1679" s="22">
        <v>12.67714</v>
      </c>
      <c r="E1679" s="23">
        <f t="shared" si="78"/>
        <v>1.2924673861770084</v>
      </c>
      <c r="F1679" s="24">
        <f t="shared" si="79"/>
        <v>1.0370656008483825E-3</v>
      </c>
    </row>
    <row r="1680" spans="1:8" x14ac:dyDescent="0.15">
      <c r="A1680" s="61" t="s">
        <v>57</v>
      </c>
      <c r="B1680" s="55" t="s">
        <v>58</v>
      </c>
      <c r="C1680" s="21">
        <v>0.13751289999999999</v>
      </c>
      <c r="D1680" s="22">
        <v>0.52001299999999995</v>
      </c>
      <c r="E1680" s="23">
        <f t="shared" si="78"/>
        <v>-0.73555872641645492</v>
      </c>
      <c r="F1680" s="24">
        <f t="shared" si="79"/>
        <v>4.9071034946028547E-6</v>
      </c>
    </row>
    <row r="1681" spans="1:8" x14ac:dyDescent="0.15">
      <c r="A1681" s="61" t="s">
        <v>1819</v>
      </c>
      <c r="B1681" s="56" t="s">
        <v>55</v>
      </c>
      <c r="C1681" s="21">
        <v>47.845860000000002</v>
      </c>
      <c r="D1681" s="22">
        <v>10.873060000000001</v>
      </c>
      <c r="E1681" s="23">
        <f t="shared" si="78"/>
        <v>3.4004043020088179</v>
      </c>
      <c r="F1681" s="24">
        <f t="shared" si="79"/>
        <v>1.7073640859023333E-3</v>
      </c>
    </row>
    <row r="1682" spans="1:8" s="4" customFormat="1" x14ac:dyDescent="0.15">
      <c r="A1682" s="107" t="s">
        <v>475</v>
      </c>
      <c r="B1682" s="53"/>
      <c r="C1682" s="27">
        <f>SUM(C1673:C1681)</f>
        <v>485.48612690000004</v>
      </c>
      <c r="D1682" s="28">
        <f>SUM(D1673:D1681)</f>
        <v>657.9666299999999</v>
      </c>
      <c r="E1682" s="46">
        <f>C1682/D1682-1</f>
        <v>-0.26214171849414292</v>
      </c>
      <c r="F1682" s="46">
        <f t="shared" si="79"/>
        <v>1.7324415890379703E-2</v>
      </c>
      <c r="G1682" s="115"/>
      <c r="H1682"/>
    </row>
    <row r="1683" spans="1:8" x14ac:dyDescent="0.15">
      <c r="E1683" s="32"/>
      <c r="G1683" s="115"/>
    </row>
    <row r="1684" spans="1:8" s="4" customFormat="1" x14ac:dyDescent="0.15">
      <c r="A1684" s="33" t="s">
        <v>42</v>
      </c>
      <c r="B1684" s="33" t="s">
        <v>904</v>
      </c>
      <c r="C1684" s="159" t="s">
        <v>234</v>
      </c>
      <c r="D1684" s="160"/>
      <c r="E1684" s="161"/>
      <c r="F1684" s="108"/>
      <c r="G1684" s="115"/>
      <c r="H1684"/>
    </row>
    <row r="1685" spans="1:8" s="4" customFormat="1" x14ac:dyDescent="0.15">
      <c r="A1685" s="36"/>
      <c r="B1685" s="36"/>
      <c r="C1685" s="7" t="s">
        <v>1748</v>
      </c>
      <c r="D1685" s="8" t="s">
        <v>1619</v>
      </c>
      <c r="E1685" s="39" t="s">
        <v>885</v>
      </c>
      <c r="F1685" s="40" t="s">
        <v>886</v>
      </c>
      <c r="G1685" s="115"/>
      <c r="H1685"/>
    </row>
    <row r="1686" spans="1:8" x14ac:dyDescent="0.15">
      <c r="A1686" s="25" t="s">
        <v>43</v>
      </c>
      <c r="B1686" s="25" t="s">
        <v>44</v>
      </c>
      <c r="C1686" s="21">
        <v>0</v>
      </c>
      <c r="D1686" s="22">
        <v>0</v>
      </c>
      <c r="E1686" s="23" t="str">
        <f t="shared" ref="E1686:E1709" si="80">IF(ISERROR(C1686/D1686-1),"",((C1686/D1686-1)))</f>
        <v/>
      </c>
      <c r="F1686" s="24">
        <f t="shared" ref="F1686:F1708" si="81">C1686/$C$1750</f>
        <v>0</v>
      </c>
      <c r="G1686" s="115"/>
    </row>
    <row r="1687" spans="1:8" x14ac:dyDescent="0.15">
      <c r="A1687" s="25" t="s">
        <v>1144</v>
      </c>
      <c r="B1687" s="25" t="s">
        <v>1145</v>
      </c>
      <c r="C1687" s="21">
        <v>3.1400579999999998</v>
      </c>
      <c r="D1687" s="22">
        <v>2.4131619999999998</v>
      </c>
      <c r="E1687" s="23">
        <f t="shared" si="80"/>
        <v>0.30122138505413232</v>
      </c>
      <c r="F1687" s="24">
        <f t="shared" si="81"/>
        <v>1.1205195719860209E-4</v>
      </c>
      <c r="G1687" s="115"/>
    </row>
    <row r="1688" spans="1:8" x14ac:dyDescent="0.15">
      <c r="A1688" s="25" t="s">
        <v>1146</v>
      </c>
      <c r="B1688" s="25" t="s">
        <v>1147</v>
      </c>
      <c r="C1688" s="21">
        <v>3.9330980000000001E-2</v>
      </c>
      <c r="D1688" s="22">
        <v>2.4486540000000001E-2</v>
      </c>
      <c r="E1688" s="23">
        <f t="shared" si="80"/>
        <v>0.60622856475435083</v>
      </c>
      <c r="F1688" s="24">
        <f t="shared" si="81"/>
        <v>1.4035133387787982E-6</v>
      </c>
      <c r="G1688" s="115"/>
    </row>
    <row r="1689" spans="1:8" x14ac:dyDescent="0.15">
      <c r="A1689" s="25" t="s">
        <v>1148</v>
      </c>
      <c r="B1689" s="25" t="s">
        <v>1149</v>
      </c>
      <c r="C1689" s="21">
        <v>7.5645000000000004E-2</v>
      </c>
      <c r="D1689" s="22">
        <v>2.981907E-2</v>
      </c>
      <c r="E1689" s="23">
        <f t="shared" si="80"/>
        <v>1.536799437407002</v>
      </c>
      <c r="F1689" s="24">
        <f t="shared" si="81"/>
        <v>2.699367432795272E-6</v>
      </c>
      <c r="G1689" s="115"/>
    </row>
    <row r="1690" spans="1:8" x14ac:dyDescent="0.15">
      <c r="A1690" s="25" t="s">
        <v>336</v>
      </c>
      <c r="B1690" s="25" t="s">
        <v>1157</v>
      </c>
      <c r="C1690" s="21">
        <v>2.0116119999999998E-2</v>
      </c>
      <c r="D1690" s="22">
        <v>2.2712929999999999E-2</v>
      </c>
      <c r="E1690" s="23">
        <f t="shared" si="80"/>
        <v>-0.11433179250761583</v>
      </c>
      <c r="F1690" s="24">
        <f t="shared" si="81"/>
        <v>7.1783725563092898E-7</v>
      </c>
      <c r="G1690" s="115"/>
    </row>
    <row r="1691" spans="1:8" x14ac:dyDescent="0.15">
      <c r="A1691" s="25" t="s">
        <v>341</v>
      </c>
      <c r="B1691" s="25" t="s">
        <v>1163</v>
      </c>
      <c r="C1691" s="21">
        <v>1.902705E-2</v>
      </c>
      <c r="D1691" s="22">
        <v>3.2703660000000002E-2</v>
      </c>
      <c r="E1691" s="23">
        <f t="shared" si="80"/>
        <v>-0.41819814662945987</v>
      </c>
      <c r="F1691" s="24">
        <f t="shared" si="81"/>
        <v>6.789741438583817E-7</v>
      </c>
      <c r="G1691" s="115"/>
    </row>
    <row r="1692" spans="1:8" x14ac:dyDescent="0.15">
      <c r="A1692" s="25" t="s">
        <v>1405</v>
      </c>
      <c r="B1692" s="25" t="s">
        <v>1406</v>
      </c>
      <c r="C1692" s="21">
        <v>2.2438499999999999E-3</v>
      </c>
      <c r="D1692" s="22">
        <v>0</v>
      </c>
      <c r="E1692" s="23" t="str">
        <f t="shared" si="80"/>
        <v/>
      </c>
      <c r="F1692" s="24">
        <f t="shared" si="81"/>
        <v>8.0071063706493101E-8</v>
      </c>
      <c r="G1692" s="115"/>
    </row>
    <row r="1693" spans="1:8" x14ac:dyDescent="0.15">
      <c r="A1693" s="25" t="s">
        <v>1407</v>
      </c>
      <c r="B1693" s="25" t="s">
        <v>1408</v>
      </c>
      <c r="C1693" s="21">
        <v>1.39726E-2</v>
      </c>
      <c r="D1693" s="22">
        <v>2.2445E-2</v>
      </c>
      <c r="E1693" s="23">
        <f t="shared" si="80"/>
        <v>-0.37747382490532411</v>
      </c>
      <c r="F1693" s="24">
        <f t="shared" si="81"/>
        <v>4.9860772544748787E-7</v>
      </c>
      <c r="G1693" s="115"/>
    </row>
    <row r="1694" spans="1:8" x14ac:dyDescent="0.15">
      <c r="A1694" s="25" t="s">
        <v>346</v>
      </c>
      <c r="B1694" s="25" t="s">
        <v>1668</v>
      </c>
      <c r="C1694" s="21">
        <v>6.9263749999999999E-2</v>
      </c>
      <c r="D1694" s="22">
        <v>0</v>
      </c>
      <c r="E1694" s="23" t="str">
        <f t="shared" si="80"/>
        <v/>
      </c>
      <c r="F1694" s="24">
        <f t="shared" si="81"/>
        <v>2.4716545842193603E-6</v>
      </c>
      <c r="G1694" s="115"/>
    </row>
    <row r="1695" spans="1:8" x14ac:dyDescent="0.15">
      <c r="A1695" s="25" t="s">
        <v>220</v>
      </c>
      <c r="B1695" s="25" t="s">
        <v>221</v>
      </c>
      <c r="C1695" s="21">
        <v>0</v>
      </c>
      <c r="D1695" s="22">
        <v>0</v>
      </c>
      <c r="E1695" s="23" t="str">
        <f t="shared" si="80"/>
        <v/>
      </c>
      <c r="F1695" s="24">
        <f t="shared" si="81"/>
        <v>0</v>
      </c>
      <c r="G1695" s="115"/>
    </row>
    <row r="1696" spans="1:8" x14ac:dyDescent="0.15">
      <c r="A1696" s="25" t="s">
        <v>222</v>
      </c>
      <c r="B1696" s="25" t="s">
        <v>1708</v>
      </c>
      <c r="C1696" s="21">
        <v>5.3639999999999998E-3</v>
      </c>
      <c r="D1696" s="22">
        <v>2.01338E-2</v>
      </c>
      <c r="E1696" s="23">
        <f t="shared" si="80"/>
        <v>-0.73358233418430707</v>
      </c>
      <c r="F1696" s="24">
        <f t="shared" si="81"/>
        <v>1.9141261034455467E-7</v>
      </c>
      <c r="G1696" s="115"/>
    </row>
    <row r="1697" spans="1:8" x14ac:dyDescent="0.15">
      <c r="A1697" s="25" t="s">
        <v>1709</v>
      </c>
      <c r="B1697" s="25" t="s">
        <v>1710</v>
      </c>
      <c r="C1697" s="21">
        <v>4.7096400000000002E-3</v>
      </c>
      <c r="D1697" s="22">
        <v>3.9014599999999998E-3</v>
      </c>
      <c r="E1697" s="23">
        <f t="shared" si="80"/>
        <v>0.20714809327790129</v>
      </c>
      <c r="F1697" s="24">
        <f t="shared" si="81"/>
        <v>1.6806198474704111E-7</v>
      </c>
      <c r="G1697" s="115"/>
    </row>
    <row r="1698" spans="1:8" x14ac:dyDescent="0.15">
      <c r="A1698" s="25" t="s">
        <v>502</v>
      </c>
      <c r="B1698" s="25" t="s">
        <v>834</v>
      </c>
      <c r="C1698" s="21">
        <v>0.88877640000000002</v>
      </c>
      <c r="D1698" s="22">
        <v>0.1693595</v>
      </c>
      <c r="E1698" s="23">
        <f t="shared" si="80"/>
        <v>4.2478685872360273</v>
      </c>
      <c r="F1698" s="24">
        <f t="shared" si="81"/>
        <v>3.1715699242475035E-5</v>
      </c>
      <c r="G1698" s="115"/>
    </row>
    <row r="1699" spans="1:8" x14ac:dyDescent="0.15">
      <c r="A1699" s="25" t="s">
        <v>835</v>
      </c>
      <c r="B1699" s="25" t="s">
        <v>836</v>
      </c>
      <c r="C1699" s="21">
        <v>0.15271279999999998</v>
      </c>
      <c r="D1699" s="22">
        <v>3.3866E-2</v>
      </c>
      <c r="E1699" s="23">
        <f t="shared" si="80"/>
        <v>3.5093249867123362</v>
      </c>
      <c r="F1699" s="24">
        <f t="shared" si="81"/>
        <v>5.4495070247997585E-6</v>
      </c>
      <c r="G1699" s="115"/>
    </row>
    <row r="1700" spans="1:8" x14ac:dyDescent="0.15">
      <c r="A1700" s="25" t="s">
        <v>837</v>
      </c>
      <c r="B1700" s="25" t="s">
        <v>838</v>
      </c>
      <c r="C1700" s="21">
        <v>1.0240239999999999E-2</v>
      </c>
      <c r="D1700" s="22">
        <v>5.4431680000000003E-2</v>
      </c>
      <c r="E1700" s="23">
        <f t="shared" si="80"/>
        <v>-0.81186985226250596</v>
      </c>
      <c r="F1700" s="24">
        <f t="shared" si="81"/>
        <v>3.6541966237038076E-7</v>
      </c>
      <c r="G1700" s="115"/>
    </row>
    <row r="1701" spans="1:8" x14ac:dyDescent="0.15">
      <c r="A1701" s="25" t="s">
        <v>839</v>
      </c>
      <c r="B1701" s="25" t="s">
        <v>840</v>
      </c>
      <c r="C1701" s="21">
        <v>0</v>
      </c>
      <c r="D1701" s="22">
        <v>2.1827840000000001E-2</v>
      </c>
      <c r="E1701" s="23">
        <f t="shared" si="80"/>
        <v>-1</v>
      </c>
      <c r="F1701" s="24">
        <f t="shared" si="81"/>
        <v>0</v>
      </c>
      <c r="G1701" s="115"/>
    </row>
    <row r="1702" spans="1:8" x14ac:dyDescent="0.15">
      <c r="A1702" s="25" t="s">
        <v>841</v>
      </c>
      <c r="B1702" s="25" t="s">
        <v>842</v>
      </c>
      <c r="C1702" s="21">
        <v>0</v>
      </c>
      <c r="D1702" s="22">
        <v>0</v>
      </c>
      <c r="E1702" s="23" t="str">
        <f t="shared" si="80"/>
        <v/>
      </c>
      <c r="F1702" s="24">
        <f t="shared" si="81"/>
        <v>0</v>
      </c>
      <c r="G1702" s="115"/>
    </row>
    <row r="1703" spans="1:8" x14ac:dyDescent="0.15">
      <c r="A1703" s="25" t="s">
        <v>843</v>
      </c>
      <c r="B1703" s="25" t="s">
        <v>844</v>
      </c>
      <c r="C1703" s="21">
        <v>0</v>
      </c>
      <c r="D1703" s="22">
        <v>1.6903999999999999E-2</v>
      </c>
      <c r="E1703" s="23">
        <f t="shared" si="80"/>
        <v>-1</v>
      </c>
      <c r="F1703" s="24">
        <f t="shared" si="81"/>
        <v>0</v>
      </c>
      <c r="G1703" s="115"/>
    </row>
    <row r="1704" spans="1:8" x14ac:dyDescent="0.15">
      <c r="A1704" s="25" t="s">
        <v>845</v>
      </c>
      <c r="B1704" s="25" t="s">
        <v>846</v>
      </c>
      <c r="C1704" s="21">
        <v>4.3704720000000002E-2</v>
      </c>
      <c r="D1704" s="22">
        <v>5.4587200000000002E-3</v>
      </c>
      <c r="E1704" s="23">
        <f t="shared" si="80"/>
        <v>7.0064044318081891</v>
      </c>
      <c r="F1704" s="24">
        <f t="shared" si="81"/>
        <v>1.5595888403389013E-6</v>
      </c>
      <c r="G1704" s="115"/>
    </row>
    <row r="1705" spans="1:8" x14ac:dyDescent="0.15">
      <c r="A1705" s="25" t="s">
        <v>370</v>
      </c>
      <c r="B1705" s="25" t="s">
        <v>847</v>
      </c>
      <c r="C1705" s="21">
        <v>1.153206E-2</v>
      </c>
      <c r="D1705" s="22">
        <v>2.6798099999999999E-3</v>
      </c>
      <c r="E1705" s="23">
        <f t="shared" si="80"/>
        <v>3.3033125482776766</v>
      </c>
      <c r="F1705" s="24">
        <f t="shared" si="81"/>
        <v>4.1151784251491898E-7</v>
      </c>
      <c r="G1705" s="115"/>
    </row>
    <row r="1706" spans="1:8" x14ac:dyDescent="0.15">
      <c r="A1706" s="25" t="s">
        <v>371</v>
      </c>
      <c r="B1706" s="25" t="s">
        <v>848</v>
      </c>
      <c r="C1706" s="21">
        <v>1.9241599999999998E-2</v>
      </c>
      <c r="D1706" s="22">
        <v>2.4718499999999998E-3</v>
      </c>
      <c r="E1706" s="23">
        <f t="shared" si="80"/>
        <v>6.784291117988551</v>
      </c>
      <c r="F1706" s="24">
        <f t="shared" si="81"/>
        <v>6.8663029142538831E-7</v>
      </c>
      <c r="G1706" s="115"/>
    </row>
    <row r="1707" spans="1:8" x14ac:dyDescent="0.15">
      <c r="A1707" s="25" t="s">
        <v>849</v>
      </c>
      <c r="B1707" s="25" t="s">
        <v>850</v>
      </c>
      <c r="C1707" s="21">
        <v>0</v>
      </c>
      <c r="D1707" s="142">
        <v>0</v>
      </c>
      <c r="E1707" s="23" t="str">
        <f t="shared" si="80"/>
        <v/>
      </c>
      <c r="F1707" s="24">
        <f t="shared" si="81"/>
        <v>0</v>
      </c>
      <c r="G1707" s="115"/>
    </row>
    <row r="1708" spans="1:8" s="4" customFormat="1" x14ac:dyDescent="0.15">
      <c r="A1708" s="107" t="s">
        <v>475</v>
      </c>
      <c r="B1708" s="26"/>
      <c r="C1708" s="28">
        <f>SUM(C1686:C1707)</f>
        <v>4.5159388100000006</v>
      </c>
      <c r="D1708" s="28">
        <f>SUM(D1686:D1707)</f>
        <v>2.8763638599999992</v>
      </c>
      <c r="E1708" s="29">
        <f t="shared" si="80"/>
        <v>0.57001653121869</v>
      </c>
      <c r="F1708" s="46">
        <f t="shared" si="81"/>
        <v>1.6114982024205483E-4</v>
      </c>
      <c r="G1708" s="115"/>
      <c r="H1708"/>
    </row>
    <row r="1709" spans="1:8" x14ac:dyDescent="0.15">
      <c r="E1709" s="32" t="str">
        <f t="shared" si="80"/>
        <v/>
      </c>
      <c r="G1709" s="115"/>
    </row>
    <row r="1710" spans="1:8" s="4" customFormat="1" x14ac:dyDescent="0.15">
      <c r="A1710" s="33" t="s">
        <v>45</v>
      </c>
      <c r="B1710" s="33" t="s">
        <v>904</v>
      </c>
      <c r="C1710" s="159" t="s">
        <v>234</v>
      </c>
      <c r="D1710" s="160"/>
      <c r="E1710" s="161"/>
      <c r="F1710" s="108"/>
      <c r="G1710" s="115"/>
      <c r="H1710"/>
    </row>
    <row r="1711" spans="1:8" s="4" customFormat="1" x14ac:dyDescent="0.15">
      <c r="A1711" s="36"/>
      <c r="B1711" s="36"/>
      <c r="C1711" s="7" t="s">
        <v>1748</v>
      </c>
      <c r="D1711" s="8" t="s">
        <v>1619</v>
      </c>
      <c r="E1711" s="39" t="s">
        <v>885</v>
      </c>
      <c r="F1711" s="40" t="s">
        <v>886</v>
      </c>
      <c r="G1711" s="115"/>
      <c r="H1711"/>
    </row>
    <row r="1712" spans="1:8" x14ac:dyDescent="0.15">
      <c r="A1712" s="25" t="s">
        <v>230</v>
      </c>
      <c r="B1712" s="25" t="s">
        <v>231</v>
      </c>
      <c r="C1712" s="21">
        <v>64.504930000000002</v>
      </c>
      <c r="D1712" s="22">
        <v>29.232279999999999</v>
      </c>
      <c r="E1712" s="23">
        <f>IF(ISERROR(C1712/D1712-1),"",((C1712/D1712-1)))</f>
        <v>1.2066335571498357</v>
      </c>
      <c r="F1712" s="24">
        <f>C1712/$C$1750</f>
        <v>2.3018376270307187E-3</v>
      </c>
      <c r="G1712" s="115"/>
    </row>
    <row r="1713" spans="1:8" x14ac:dyDescent="0.15">
      <c r="A1713" s="25" t="s">
        <v>297</v>
      </c>
      <c r="B1713" s="25" t="s">
        <v>46</v>
      </c>
      <c r="C1713" s="21">
        <v>0</v>
      </c>
      <c r="D1713" s="142">
        <v>0</v>
      </c>
      <c r="E1713" s="23" t="str">
        <f>IF(ISERROR(C1713/D1713-1),"",((C1713/D1713-1)))</f>
        <v/>
      </c>
      <c r="F1713" s="24">
        <f>C1713/$C$1750</f>
        <v>0</v>
      </c>
      <c r="G1713" s="115"/>
    </row>
    <row r="1714" spans="1:8" s="4" customFormat="1" x14ac:dyDescent="0.15">
      <c r="A1714" s="107" t="s">
        <v>475</v>
      </c>
      <c r="B1714" s="26"/>
      <c r="C1714" s="28">
        <f>SUM(C1712:C1713)</f>
        <v>64.504930000000002</v>
      </c>
      <c r="D1714" s="28">
        <f>SUM(D1712:D1713)</f>
        <v>29.232279999999999</v>
      </c>
      <c r="E1714" s="46">
        <f>C1714/D1714-1</f>
        <v>1.2066335571498357</v>
      </c>
      <c r="F1714" s="46">
        <f>C1714/$C$1750</f>
        <v>2.3018376270307187E-3</v>
      </c>
      <c r="G1714" s="115"/>
      <c r="H1714"/>
    </row>
    <row r="1715" spans="1:8" x14ac:dyDescent="0.15">
      <c r="G1715" s="115"/>
    </row>
    <row r="1716" spans="1:8" s="4" customFormat="1" x14ac:dyDescent="0.15">
      <c r="A1716" s="33" t="s">
        <v>59</v>
      </c>
      <c r="B1716" s="33" t="s">
        <v>904</v>
      </c>
      <c r="C1716" s="159" t="s">
        <v>234</v>
      </c>
      <c r="D1716" s="160"/>
      <c r="E1716" s="161"/>
      <c r="F1716" s="108"/>
      <c r="G1716" s="115"/>
      <c r="H1716"/>
    </row>
    <row r="1717" spans="1:8" s="4" customFormat="1" x14ac:dyDescent="0.15">
      <c r="A1717" s="36"/>
      <c r="B1717" s="36"/>
      <c r="C1717" s="7" t="s">
        <v>1748</v>
      </c>
      <c r="D1717" s="8" t="s">
        <v>1619</v>
      </c>
      <c r="E1717" s="39" t="s">
        <v>885</v>
      </c>
      <c r="F1717" s="40" t="s">
        <v>886</v>
      </c>
      <c r="G1717" s="115"/>
      <c r="H1717"/>
    </row>
    <row r="1718" spans="1:8" x14ac:dyDescent="0.15">
      <c r="A1718" s="20" t="s">
        <v>60</v>
      </c>
      <c r="B1718" s="57" t="s">
        <v>61</v>
      </c>
      <c r="C1718" s="43">
        <v>119.9067</v>
      </c>
      <c r="D1718" s="44">
        <v>34.235010000000003</v>
      </c>
      <c r="E1718" s="41">
        <f>IF(ISERROR(C1718/D1718-1),"",((C1718/D1718-1)))</f>
        <v>2.5024584482376371</v>
      </c>
      <c r="F1718" s="42">
        <f>C1718/$C$1750</f>
        <v>4.2788319248324783E-3</v>
      </c>
      <c r="G1718" s="115"/>
    </row>
    <row r="1719" spans="1:8" x14ac:dyDescent="0.15">
      <c r="A1719" s="25" t="s">
        <v>62</v>
      </c>
      <c r="B1719" s="60" t="s">
        <v>63</v>
      </c>
      <c r="C1719" s="126">
        <v>28.840800000000002</v>
      </c>
      <c r="D1719" s="142">
        <v>8.3633930000000003</v>
      </c>
      <c r="E1719" s="143">
        <f>IF(ISERROR(C1719/D1719-1),"",((C1719/D1719-1)))</f>
        <v>2.4484568643372375</v>
      </c>
      <c r="F1719" s="144">
        <f>C1719/$C$1750</f>
        <v>1.0291746481031381E-3</v>
      </c>
      <c r="G1719" s="115"/>
    </row>
    <row r="1720" spans="1:8" s="4" customFormat="1" x14ac:dyDescent="0.15">
      <c r="A1720" s="107" t="s">
        <v>475</v>
      </c>
      <c r="B1720" s="26"/>
      <c r="C1720" s="28">
        <f>SUM(C1718:C1719)</f>
        <v>148.7475</v>
      </c>
      <c r="D1720" s="28">
        <f>SUM(D1718:D1719)</f>
        <v>42.598403000000005</v>
      </c>
      <c r="E1720" s="46">
        <f>C1720/D1720-1</f>
        <v>2.4918562557380377</v>
      </c>
      <c r="F1720" s="45">
        <f>C1720/$C$1750</f>
        <v>5.308006572935617E-3</v>
      </c>
      <c r="G1720" s="115"/>
      <c r="H1720"/>
    </row>
    <row r="1721" spans="1:8" x14ac:dyDescent="0.15">
      <c r="G1721" s="115"/>
    </row>
    <row r="1722" spans="1:8" s="4" customFormat="1" x14ac:dyDescent="0.15">
      <c r="A1722" s="33" t="s">
        <v>64</v>
      </c>
      <c r="B1722" s="33" t="s">
        <v>904</v>
      </c>
      <c r="C1722" s="159" t="s">
        <v>234</v>
      </c>
      <c r="D1722" s="160"/>
      <c r="E1722" s="161"/>
      <c r="F1722" s="108"/>
      <c r="G1722" s="115"/>
      <c r="H1722"/>
    </row>
    <row r="1723" spans="1:8" s="4" customFormat="1" x14ac:dyDescent="0.15">
      <c r="A1723" s="36"/>
      <c r="B1723" s="36"/>
      <c r="C1723" s="7" t="s">
        <v>1748</v>
      </c>
      <c r="D1723" s="8" t="s">
        <v>1619</v>
      </c>
      <c r="E1723" s="38" t="s">
        <v>885</v>
      </c>
      <c r="F1723" s="40" t="s">
        <v>886</v>
      </c>
      <c r="G1723" s="115"/>
      <c r="H1723"/>
    </row>
    <row r="1724" spans="1:8" x14ac:dyDescent="0.15">
      <c r="A1724" s="25" t="s">
        <v>65</v>
      </c>
      <c r="B1724" s="25" t="s">
        <v>66</v>
      </c>
      <c r="C1724" s="50">
        <v>4.4737879999999999</v>
      </c>
      <c r="D1724" s="22">
        <v>1.6955789999999999</v>
      </c>
      <c r="E1724" s="23">
        <f>IF(ISERROR(C1724/D1724-1),"",((C1724/D1724-1)))</f>
        <v>1.6385016563663504</v>
      </c>
      <c r="F1724" s="24">
        <f>C1724/$C$1750</f>
        <v>1.5964568217899787E-4</v>
      </c>
      <c r="G1724" s="115"/>
    </row>
    <row r="1725" spans="1:8" s="4" customFormat="1" x14ac:dyDescent="0.15">
      <c r="A1725" s="107" t="s">
        <v>475</v>
      </c>
      <c r="B1725" s="26"/>
      <c r="C1725" s="28">
        <f>SUM(C1724:C1724)</f>
        <v>4.4737879999999999</v>
      </c>
      <c r="D1725" s="28">
        <f>SUM(D1724:D1724)</f>
        <v>1.6955789999999999</v>
      </c>
      <c r="E1725" s="46">
        <f>C1725/D1725-1</f>
        <v>1.6385016563663504</v>
      </c>
      <c r="F1725" s="46">
        <f>C1725/$C$1750</f>
        <v>1.5964568217899787E-4</v>
      </c>
      <c r="G1725" s="115"/>
      <c r="H1725"/>
    </row>
    <row r="1726" spans="1:8" x14ac:dyDescent="0.15">
      <c r="G1726" s="115"/>
    </row>
    <row r="1727" spans="1:8" s="4" customFormat="1" x14ac:dyDescent="0.15">
      <c r="A1727" s="33" t="s">
        <v>67</v>
      </c>
      <c r="B1727" s="33" t="s">
        <v>904</v>
      </c>
      <c r="C1727" s="159" t="s">
        <v>234</v>
      </c>
      <c r="D1727" s="160"/>
      <c r="E1727" s="161"/>
      <c r="F1727" s="108"/>
      <c r="G1727" s="115"/>
      <c r="H1727"/>
    </row>
    <row r="1728" spans="1:8" s="4" customFormat="1" x14ac:dyDescent="0.15">
      <c r="A1728" s="36"/>
      <c r="B1728" s="36"/>
      <c r="C1728" s="7" t="s">
        <v>1748</v>
      </c>
      <c r="D1728" s="8" t="s">
        <v>1619</v>
      </c>
      <c r="E1728" s="38" t="s">
        <v>885</v>
      </c>
      <c r="F1728" s="40" t="s">
        <v>886</v>
      </c>
      <c r="G1728" s="115"/>
      <c r="H1728"/>
    </row>
    <row r="1729" spans="1:8" x14ac:dyDescent="0.15">
      <c r="A1729" s="48" t="s">
        <v>68</v>
      </c>
      <c r="B1729" s="31" t="s">
        <v>69</v>
      </c>
      <c r="C1729" s="50">
        <v>0</v>
      </c>
      <c r="D1729" s="135">
        <v>0</v>
      </c>
      <c r="E1729" s="51" t="str">
        <f>IF(ISERROR(C1729/D1729-1),"",((C1729/D1729-1)))</f>
        <v/>
      </c>
      <c r="F1729" s="52">
        <f>C1729/$C$1750</f>
        <v>0</v>
      </c>
      <c r="G1729" s="115"/>
    </row>
    <row r="1730" spans="1:8" s="4" customFormat="1" x14ac:dyDescent="0.15">
      <c r="A1730" s="107" t="s">
        <v>475</v>
      </c>
      <c r="B1730" s="58"/>
      <c r="C1730" s="28">
        <f>SUM(C1729)</f>
        <v>0</v>
      </c>
      <c r="D1730" s="28">
        <f>SUM(D1729)</f>
        <v>0</v>
      </c>
      <c r="E1730" s="59">
        <f>IF(ISERROR(C1730/D1730-1),0,(C1730/D1730-1))</f>
        <v>0</v>
      </c>
      <c r="F1730" s="46">
        <f>C1730/$C$1750</f>
        <v>0</v>
      </c>
      <c r="G1730" s="115"/>
      <c r="H1730"/>
    </row>
    <row r="1731" spans="1:8" x14ac:dyDescent="0.15">
      <c r="G1731" s="115"/>
    </row>
    <row r="1732" spans="1:8" s="4" customFormat="1" x14ac:dyDescent="0.15">
      <c r="A1732" s="33" t="s">
        <v>100</v>
      </c>
      <c r="B1732" s="33" t="s">
        <v>904</v>
      </c>
      <c r="C1732" s="159" t="s">
        <v>234</v>
      </c>
      <c r="D1732" s="160"/>
      <c r="E1732" s="161"/>
      <c r="F1732" s="108"/>
      <c r="G1732" s="115"/>
      <c r="H1732"/>
    </row>
    <row r="1733" spans="1:8" s="4" customFormat="1" x14ac:dyDescent="0.15">
      <c r="A1733" s="36"/>
      <c r="B1733" s="36"/>
      <c r="C1733" s="7" t="s">
        <v>1748</v>
      </c>
      <c r="D1733" s="8" t="s">
        <v>1619</v>
      </c>
      <c r="E1733" s="38" t="s">
        <v>885</v>
      </c>
      <c r="F1733" s="40" t="s">
        <v>886</v>
      </c>
      <c r="G1733" s="115"/>
      <c r="H1733"/>
    </row>
    <row r="1734" spans="1:8" x14ac:dyDescent="0.15">
      <c r="A1734" s="48" t="s">
        <v>101</v>
      </c>
      <c r="B1734" s="48" t="s">
        <v>102</v>
      </c>
      <c r="C1734" s="50">
        <v>0.20005729999999999</v>
      </c>
      <c r="D1734" s="135">
        <v>0.46310590000000001</v>
      </c>
      <c r="E1734" s="51">
        <f>IF(ISERROR(C1734/D1734-1),"",((C1734/D1734-1)))</f>
        <v>-0.56800960644206866</v>
      </c>
      <c r="F1734" s="52">
        <f>C1734/$C$1750</f>
        <v>7.1389802407687689E-6</v>
      </c>
      <c r="G1734" s="115"/>
    </row>
    <row r="1735" spans="1:8" s="4" customFormat="1" x14ac:dyDescent="0.15">
      <c r="A1735" s="107" t="s">
        <v>475</v>
      </c>
      <c r="B1735" s="58"/>
      <c r="C1735" s="28">
        <f>SUM(C1734)</f>
        <v>0.20005729999999999</v>
      </c>
      <c r="D1735" s="28">
        <f>SUM(D1734)</f>
        <v>0.46310590000000001</v>
      </c>
      <c r="E1735" s="46">
        <f>C1735/D1735-1</f>
        <v>-0.56800960644206866</v>
      </c>
      <c r="F1735" s="46">
        <f>C1735/$C$1750</f>
        <v>7.1389802407687689E-6</v>
      </c>
      <c r="G1735" s="115"/>
      <c r="H1735"/>
    </row>
    <row r="1736" spans="1:8" x14ac:dyDescent="0.15">
      <c r="G1736" s="115"/>
    </row>
    <row r="1737" spans="1:8" s="4" customFormat="1" x14ac:dyDescent="0.15">
      <c r="A1737" s="33" t="s">
        <v>103</v>
      </c>
      <c r="B1737" s="33" t="s">
        <v>904</v>
      </c>
      <c r="C1737" s="159" t="s">
        <v>234</v>
      </c>
      <c r="D1737" s="160"/>
      <c r="E1737" s="161"/>
      <c r="F1737" s="108"/>
      <c r="G1737" s="115"/>
      <c r="H1737"/>
    </row>
    <row r="1738" spans="1:8" s="4" customFormat="1" x14ac:dyDescent="0.15">
      <c r="A1738" s="36"/>
      <c r="B1738" s="36"/>
      <c r="C1738" s="7" t="s">
        <v>1748</v>
      </c>
      <c r="D1738" s="8" t="s">
        <v>1619</v>
      </c>
      <c r="E1738" s="38" t="s">
        <v>885</v>
      </c>
      <c r="F1738" s="40" t="s">
        <v>886</v>
      </c>
      <c r="G1738" s="115"/>
      <c r="H1738"/>
    </row>
    <row r="1739" spans="1:8" x14ac:dyDescent="0.15">
      <c r="A1739" s="20" t="s">
        <v>377</v>
      </c>
      <c r="B1739" s="57" t="s">
        <v>104</v>
      </c>
      <c r="C1739" s="43">
        <v>3.5368330000000001</v>
      </c>
      <c r="D1739" s="44">
        <v>4.7196220000000002</v>
      </c>
      <c r="E1739" s="41">
        <f>IF(ISERROR(C1739/D1739-1),"",((C1739/D1739-1)))</f>
        <v>-0.25061095994552107</v>
      </c>
      <c r="F1739" s="42">
        <f>C1739/$C$1750</f>
        <v>1.2621074513101462E-4</v>
      </c>
      <c r="G1739" s="115"/>
    </row>
    <row r="1740" spans="1:8" x14ac:dyDescent="0.15">
      <c r="A1740" s="137" t="s">
        <v>7</v>
      </c>
      <c r="B1740" s="149" t="s">
        <v>8</v>
      </c>
      <c r="C1740" s="126">
        <v>0.53919190000000006</v>
      </c>
      <c r="D1740" s="142">
        <v>1.3253600000000001</v>
      </c>
      <c r="E1740" s="143">
        <f>IF(ISERROR(C1740/D1740-1),"",((C1740/D1740-1)))</f>
        <v>-0.59317325104122653</v>
      </c>
      <c r="F1740" s="144">
        <f>C1740/$C$1750</f>
        <v>1.9240889085689804E-5</v>
      </c>
      <c r="G1740" s="115"/>
    </row>
    <row r="1741" spans="1:8" s="4" customFormat="1" x14ac:dyDescent="0.15">
      <c r="A1741" s="107" t="s">
        <v>475</v>
      </c>
      <c r="B1741" s="53"/>
      <c r="C1741" s="28">
        <f>SUM(C1739:C1740)</f>
        <v>4.0760249000000002</v>
      </c>
      <c r="D1741" s="28">
        <f>SUM(D1739:D1740)</f>
        <v>6.0449820000000001</v>
      </c>
      <c r="E1741" s="46">
        <f>IF(ISERROR(C1741/D1741-1),"",(C1741/D1741-1))</f>
        <v>-0.32571761173151548</v>
      </c>
      <c r="F1741" s="46">
        <f>C1741/$C$1750</f>
        <v>1.4545163421670441E-4</v>
      </c>
      <c r="G1741" s="115"/>
      <c r="H1741"/>
    </row>
    <row r="1742" spans="1:8" x14ac:dyDescent="0.15">
      <c r="G1742" s="115"/>
    </row>
    <row r="1743" spans="1:8" s="4" customFormat="1" x14ac:dyDescent="0.15">
      <c r="A1743" s="33" t="s">
        <v>70</v>
      </c>
      <c r="B1743" s="33" t="s">
        <v>904</v>
      </c>
      <c r="C1743" s="159" t="s">
        <v>234</v>
      </c>
      <c r="D1743" s="160"/>
      <c r="E1743" s="161"/>
      <c r="F1743" s="108"/>
      <c r="G1743" s="115"/>
      <c r="H1743"/>
    </row>
    <row r="1744" spans="1:8" s="4" customFormat="1" x14ac:dyDescent="0.15">
      <c r="A1744" s="36"/>
      <c r="B1744" s="36"/>
      <c r="C1744" s="7" t="s">
        <v>1748</v>
      </c>
      <c r="D1744" s="8" t="s">
        <v>1619</v>
      </c>
      <c r="E1744" s="38" t="s">
        <v>885</v>
      </c>
      <c r="F1744" s="40" t="s">
        <v>886</v>
      </c>
      <c r="G1744" s="115"/>
      <c r="H1744"/>
    </row>
    <row r="1745" spans="1:8" x14ac:dyDescent="0.15">
      <c r="A1745" s="48" t="s">
        <v>71</v>
      </c>
      <c r="B1745" s="49" t="s">
        <v>72</v>
      </c>
      <c r="C1745" s="50">
        <v>3.8981999999999998E-4</v>
      </c>
      <c r="D1745" s="135">
        <v>8.1999999999999998E-4</v>
      </c>
      <c r="E1745" s="51">
        <f>IF(ISERROR(C1745/D1745-1),"",((C1745/D1745-1)))</f>
        <v>-0.524609756097561</v>
      </c>
      <c r="F1745" s="52">
        <f>C1745/$C$1750</f>
        <v>1.391060100009588E-8</v>
      </c>
      <c r="G1745" s="115"/>
    </row>
    <row r="1746" spans="1:8" s="4" customFormat="1" x14ac:dyDescent="0.15">
      <c r="A1746" s="107" t="s">
        <v>475</v>
      </c>
      <c r="B1746" s="26"/>
      <c r="C1746" s="28">
        <f>SUM(C1745)</f>
        <v>3.8981999999999998E-4</v>
      </c>
      <c r="D1746" s="28">
        <f>SUM(D1745)</f>
        <v>8.1999999999999998E-4</v>
      </c>
      <c r="E1746" s="46">
        <f>IF(ISERROR(C1746/D1746-1),"",(C1746/D1746-1))</f>
        <v>-0.524609756097561</v>
      </c>
      <c r="F1746" s="46">
        <f>C1746/$C$1750</f>
        <v>1.391060100009588E-8</v>
      </c>
      <c r="G1746" s="115"/>
      <c r="H1746"/>
    </row>
    <row r="1747" spans="1:8" x14ac:dyDescent="0.15">
      <c r="G1747" s="115"/>
    </row>
    <row r="1748" spans="1:8" x14ac:dyDescent="0.15">
      <c r="G1748" s="115"/>
    </row>
    <row r="1749" spans="1:8" x14ac:dyDescent="0.15">
      <c r="G1749" s="115"/>
    </row>
    <row r="1750" spans="1:8" s="4" customFormat="1" ht="14" thickBot="1" x14ac:dyDescent="0.2">
      <c r="A1750" s="62" t="s">
        <v>105</v>
      </c>
      <c r="B1750" s="62"/>
      <c r="C1750" s="63">
        <f>C502+C925+C1235+C1452+C1633+C1708+C1714+C1682+C1720+C1725+C1730+C1669+C1735+C1741+C1746</f>
        <v>28023.232065768625</v>
      </c>
      <c r="D1750" s="63">
        <f>D502+D925+D1235+D1452+D1633+D1708+D1714+D1682+D1720+D1725+D1730+D1669+D1735+D1741+D1746</f>
        <v>26326.113363361732</v>
      </c>
      <c r="E1750" s="150">
        <f>IF(ISERROR(C1750/D1750-1),"",((C1750/D1750-1)))</f>
        <v>6.4465220482138763E-2</v>
      </c>
      <c r="F1750" s="104">
        <f>F502+F925+F1235+F1452+F1633+F1708+F1682+F1720+F1725+F1714+F1730+F1669+F1735+F1741+F1746</f>
        <v>1</v>
      </c>
      <c r="G1750" s="115"/>
      <c r="H1750"/>
    </row>
    <row r="1751" spans="1:8" ht="14" thickTop="1" x14ac:dyDescent="0.15">
      <c r="D1751" s="64"/>
      <c r="G1751" s="115"/>
    </row>
    <row r="1752" spans="1:8" x14ac:dyDescent="0.15">
      <c r="D1752" s="65"/>
      <c r="G1752" s="115"/>
    </row>
    <row r="1753" spans="1:8" s="4" customFormat="1" x14ac:dyDescent="0.15">
      <c r="A1753" s="66" t="s">
        <v>893</v>
      </c>
      <c r="B1753" s="66" t="s">
        <v>904</v>
      </c>
      <c r="C1753" s="165" t="s">
        <v>895</v>
      </c>
      <c r="D1753" s="166"/>
      <c r="E1753" s="167"/>
      <c r="F1753" s="67"/>
      <c r="G1753" s="115"/>
      <c r="H1753"/>
    </row>
    <row r="1754" spans="1:8" s="4" customFormat="1" x14ac:dyDescent="0.15">
      <c r="A1754" s="68"/>
      <c r="B1754" s="68"/>
      <c r="C1754" s="69" t="s">
        <v>1748</v>
      </c>
      <c r="D1754" s="69" t="s">
        <v>1619</v>
      </c>
      <c r="E1754" s="70" t="s">
        <v>885</v>
      </c>
      <c r="F1754" s="71" t="s">
        <v>886</v>
      </c>
      <c r="G1754" s="115"/>
      <c r="H1754"/>
    </row>
    <row r="1755" spans="1:8" s="4" customFormat="1" x14ac:dyDescent="0.15">
      <c r="A1755" s="72" t="s">
        <v>106</v>
      </c>
      <c r="B1755" s="72" t="s">
        <v>107</v>
      </c>
      <c r="C1755" s="124">
        <v>524.40970000000004</v>
      </c>
      <c r="D1755" s="124">
        <v>604.23059999999998</v>
      </c>
      <c r="E1755" s="73">
        <f t="shared" ref="E1755:E1760" si="82">IF(ISERROR(C1755/D1755-1),"",((C1755/D1755-1)))</f>
        <v>-0.13210337245415893</v>
      </c>
      <c r="F1755" s="74"/>
      <c r="G1755" s="115"/>
      <c r="H1755"/>
    </row>
    <row r="1756" spans="1:8" s="4" customFormat="1" x14ac:dyDescent="0.15">
      <c r="A1756" s="75" t="s">
        <v>108</v>
      </c>
      <c r="B1756" s="75" t="s">
        <v>109</v>
      </c>
      <c r="C1756" s="124">
        <v>386.125</v>
      </c>
      <c r="D1756" s="124">
        <v>434.25900000000001</v>
      </c>
      <c r="E1756" s="73">
        <f t="shared" si="82"/>
        <v>-0.11084168664322447</v>
      </c>
      <c r="F1756" s="76"/>
      <c r="G1756" s="115"/>
      <c r="H1756"/>
    </row>
    <row r="1757" spans="1:8" s="4" customFormat="1" x14ac:dyDescent="0.15">
      <c r="A1757" s="61" t="s">
        <v>110</v>
      </c>
      <c r="B1757" s="61" t="s">
        <v>111</v>
      </c>
      <c r="C1757" s="124">
        <v>115.3593</v>
      </c>
      <c r="D1757" s="124">
        <v>96.807000000000002</v>
      </c>
      <c r="E1757" s="73">
        <f t="shared" si="82"/>
        <v>0.19164213331680569</v>
      </c>
      <c r="F1757" s="77"/>
      <c r="G1757" s="115"/>
      <c r="H1757"/>
    </row>
    <row r="1758" spans="1:8" s="4" customFormat="1" x14ac:dyDescent="0.15">
      <c r="A1758" s="61" t="s">
        <v>114</v>
      </c>
      <c r="B1758" s="61" t="s">
        <v>115</v>
      </c>
      <c r="C1758" s="124">
        <v>104.57850000000001</v>
      </c>
      <c r="D1758" s="124">
        <v>27.255320000000001</v>
      </c>
      <c r="E1758" s="73">
        <f t="shared" si="82"/>
        <v>2.8369940253866033</v>
      </c>
      <c r="F1758" s="77"/>
      <c r="G1758" s="115"/>
      <c r="H1758"/>
    </row>
    <row r="1759" spans="1:8" s="4" customFormat="1" x14ac:dyDescent="0.15">
      <c r="A1759" s="78" t="s">
        <v>112</v>
      </c>
      <c r="B1759" s="78" t="s">
        <v>113</v>
      </c>
      <c r="C1759" s="124">
        <v>22.446190000000001</v>
      </c>
      <c r="D1759" s="124">
        <v>21.207820000000002</v>
      </c>
      <c r="E1759" s="73">
        <f t="shared" si="82"/>
        <v>5.8392140257697456E-2</v>
      </c>
      <c r="F1759" s="79"/>
      <c r="G1759" s="115"/>
      <c r="H1759"/>
    </row>
    <row r="1760" spans="1:8" s="4" customFormat="1" x14ac:dyDescent="0.15">
      <c r="A1760" s="80"/>
      <c r="B1760" s="80"/>
      <c r="C1760" s="81">
        <f>SUM(C1755:C1759)</f>
        <v>1152.91869</v>
      </c>
      <c r="D1760" s="119">
        <f>SUM(D1755:D1759)</f>
        <v>1183.75974</v>
      </c>
      <c r="E1760" s="82">
        <f t="shared" si="82"/>
        <v>-2.6053470951799773E-2</v>
      </c>
      <c r="F1760" s="82"/>
      <c r="G1760" s="115"/>
      <c r="H1760"/>
    </row>
    <row r="1761" spans="1:10" x14ac:dyDescent="0.15">
      <c r="G1761" s="115"/>
    </row>
    <row r="1762" spans="1:10" s="4" customFormat="1" x14ac:dyDescent="0.15">
      <c r="A1762" s="83" t="s">
        <v>896</v>
      </c>
      <c r="B1762" s="83"/>
      <c r="C1762" s="47"/>
      <c r="D1762" s="47"/>
      <c r="E1762" s="84"/>
      <c r="F1762" s="47"/>
      <c r="G1762" s="115"/>
      <c r="H1762"/>
      <c r="I1762" s="18"/>
      <c r="J1762" s="14"/>
    </row>
    <row r="1763" spans="1:10" s="4" customFormat="1" x14ac:dyDescent="0.15">
      <c r="A1763" s="83" t="s">
        <v>235</v>
      </c>
      <c r="B1763" s="83"/>
      <c r="C1763" s="47"/>
      <c r="D1763" s="47"/>
      <c r="E1763" s="84"/>
      <c r="F1763" s="47"/>
      <c r="G1763" s="115"/>
      <c r="H1763"/>
      <c r="I1763" s="18"/>
      <c r="J1763" s="14"/>
    </row>
    <row r="1764" spans="1:10" s="4" customFormat="1" x14ac:dyDescent="0.15">
      <c r="A1764" s="47"/>
      <c r="B1764" s="47"/>
      <c r="C1764" s="47"/>
      <c r="D1764" s="47"/>
      <c r="E1764" s="84"/>
      <c r="F1764" s="47"/>
      <c r="G1764" s="115"/>
      <c r="H1764"/>
      <c r="I1764" s="18"/>
      <c r="J1764" s="14"/>
    </row>
    <row r="1765" spans="1:10" s="4" customFormat="1" x14ac:dyDescent="0.15">
      <c r="A1765" s="47" t="s">
        <v>1826</v>
      </c>
      <c r="B1765" s="47"/>
      <c r="C1765" s="47"/>
      <c r="D1765" s="47"/>
      <c r="E1765" s="84"/>
      <c r="F1765" s="47"/>
      <c r="G1765" s="115"/>
      <c r="H1765"/>
      <c r="I1765" s="18"/>
      <c r="J1765" s="14"/>
    </row>
    <row r="1766" spans="1:10" s="4" customFormat="1" x14ac:dyDescent="0.15">
      <c r="A1766" s="47" t="s">
        <v>892</v>
      </c>
      <c r="B1766" s="47"/>
      <c r="C1766" s="47"/>
      <c r="D1766" s="47"/>
      <c r="E1766" s="84"/>
      <c r="F1766" s="47"/>
      <c r="G1766" s="115"/>
      <c r="H1766"/>
      <c r="I1766" s="18"/>
      <c r="J1766" s="14"/>
    </row>
    <row r="1767" spans="1:10" x14ac:dyDescent="0.15">
      <c r="A1767" s="64"/>
      <c r="B1767" s="64"/>
      <c r="C1767" s="64"/>
      <c r="D1767" s="64"/>
      <c r="E1767" s="127"/>
      <c r="F1767" s="64"/>
    </row>
    <row r="1768" spans="1:10" x14ac:dyDescent="0.15">
      <c r="A1768" s="64"/>
      <c r="B1768" s="64"/>
      <c r="C1768" s="64"/>
      <c r="D1768" s="64"/>
      <c r="E1768" s="127"/>
      <c r="F1768" s="64"/>
    </row>
    <row r="1769" spans="1:10" x14ac:dyDescent="0.15">
      <c r="A1769" s="64"/>
      <c r="B1769" s="64"/>
      <c r="C1769" s="64"/>
      <c r="D1769" s="64"/>
      <c r="E1769" s="127"/>
      <c r="F1769" s="64"/>
    </row>
    <row r="1770" spans="1:10" x14ac:dyDescent="0.15">
      <c r="A1770" s="64"/>
      <c r="B1770" s="64"/>
      <c r="C1770" s="64"/>
      <c r="D1770" s="64"/>
      <c r="E1770" s="127"/>
      <c r="F1770" s="64"/>
    </row>
    <row r="1771" spans="1:10" x14ac:dyDescent="0.15">
      <c r="A1771" s="64"/>
      <c r="B1771" s="64"/>
      <c r="C1771" s="64"/>
      <c r="D1771" s="64"/>
      <c r="E1771" s="127"/>
      <c r="F1771" s="64"/>
    </row>
    <row r="1772" spans="1:10" x14ac:dyDescent="0.15">
      <c r="A1772" s="64"/>
      <c r="B1772" s="64"/>
      <c r="C1772" s="64"/>
      <c r="D1772" s="64"/>
      <c r="E1772" s="127"/>
      <c r="F1772" s="64"/>
    </row>
    <row r="1773" spans="1:10" x14ac:dyDescent="0.15">
      <c r="A1773" s="64"/>
      <c r="B1773" s="64"/>
      <c r="C1773" s="64"/>
      <c r="D1773" s="64"/>
      <c r="E1773" s="127"/>
      <c r="F1773" s="64"/>
    </row>
    <row r="1774" spans="1:10" x14ac:dyDescent="0.15">
      <c r="A1774" s="64"/>
      <c r="B1774" s="64"/>
      <c r="C1774" s="64"/>
      <c r="D1774" s="64"/>
      <c r="E1774" s="127"/>
      <c r="F1774" s="64"/>
    </row>
    <row r="1775" spans="1:10" x14ac:dyDescent="0.15">
      <c r="A1775" s="64"/>
      <c r="B1775" s="64"/>
      <c r="C1775" s="64"/>
      <c r="D1775" s="64"/>
      <c r="E1775" s="127"/>
      <c r="F1775" s="64"/>
    </row>
    <row r="1776" spans="1:10" x14ac:dyDescent="0.15">
      <c r="A1776" s="64"/>
      <c r="B1776" s="64"/>
      <c r="C1776" s="64"/>
      <c r="D1776" s="64"/>
      <c r="E1776" s="127"/>
      <c r="F1776" s="64"/>
    </row>
    <row r="1777" spans="1:7" x14ac:dyDescent="0.15">
      <c r="A1777" s="64"/>
      <c r="B1777" s="64"/>
      <c r="C1777" s="64"/>
      <c r="D1777" s="64"/>
      <c r="E1777" s="127"/>
      <c r="F1777" s="64"/>
    </row>
    <row r="1778" spans="1:7" x14ac:dyDescent="0.15">
      <c r="A1778" s="64"/>
      <c r="B1778" s="64"/>
      <c r="C1778" s="64"/>
      <c r="D1778" s="64"/>
      <c r="E1778" s="127"/>
      <c r="F1778" s="64"/>
    </row>
    <row r="1779" spans="1:7" x14ac:dyDescent="0.15">
      <c r="A1779" s="64"/>
      <c r="B1779" s="64"/>
      <c r="C1779" s="64"/>
      <c r="D1779" s="64"/>
      <c r="E1779" s="127"/>
      <c r="F1779" s="64"/>
    </row>
    <row r="1780" spans="1:7" x14ac:dyDescent="0.15">
      <c r="A1780" s="64"/>
      <c r="B1780" s="64"/>
      <c r="C1780" s="64"/>
      <c r="D1780" s="64"/>
      <c r="E1780" s="127"/>
      <c r="F1780" s="64"/>
    </row>
    <row r="1781" spans="1:7" x14ac:dyDescent="0.15">
      <c r="A1781" s="64"/>
      <c r="B1781" s="64"/>
      <c r="C1781" s="64"/>
      <c r="D1781" s="64"/>
      <c r="E1781" s="127"/>
      <c r="F1781" s="64"/>
    </row>
    <row r="1782" spans="1:7" x14ac:dyDescent="0.15">
      <c r="A1782" s="64"/>
      <c r="B1782" s="64"/>
      <c r="C1782" s="64"/>
      <c r="D1782" s="64"/>
      <c r="E1782" s="127"/>
      <c r="F1782" s="64"/>
    </row>
    <row r="1783" spans="1:7" x14ac:dyDescent="0.15">
      <c r="A1783" s="64"/>
      <c r="B1783" s="64"/>
      <c r="C1783" s="64"/>
      <c r="D1783" s="64"/>
      <c r="E1783" s="127"/>
      <c r="F1783" s="64"/>
    </row>
    <row r="1784" spans="1:7" x14ac:dyDescent="0.15">
      <c r="A1784" s="64"/>
      <c r="B1784" s="64"/>
      <c r="C1784" s="64"/>
      <c r="D1784" s="64"/>
      <c r="E1784" s="136"/>
      <c r="F1784" s="82"/>
      <c r="G1784" s="115"/>
    </row>
    <row r="1785" spans="1:7" x14ac:dyDescent="0.15">
      <c r="G1785" s="115"/>
    </row>
    <row r="1786" spans="1:7" x14ac:dyDescent="0.15">
      <c r="G1786" s="115"/>
    </row>
    <row r="1787" spans="1:7" x14ac:dyDescent="0.15">
      <c r="G1787" s="115"/>
    </row>
    <row r="1788" spans="1:7" x14ac:dyDescent="0.15">
      <c r="G1788" s="115"/>
    </row>
    <row r="1789" spans="1:7" x14ac:dyDescent="0.15">
      <c r="G1789" s="115"/>
    </row>
    <row r="1790" spans="1:7" x14ac:dyDescent="0.15">
      <c r="G1790" s="115"/>
    </row>
    <row r="1791" spans="1:7" x14ac:dyDescent="0.15">
      <c r="G1791" s="115"/>
    </row>
    <row r="1792" spans="1:7" x14ac:dyDescent="0.15">
      <c r="G1792" s="115"/>
    </row>
    <row r="1793" spans="7:7" x14ac:dyDescent="0.15">
      <c r="G1793" s="115"/>
    </row>
    <row r="1794" spans="7:7" x14ac:dyDescent="0.15">
      <c r="G1794" s="115"/>
    </row>
    <row r="1795" spans="7:7" x14ac:dyDescent="0.15">
      <c r="G1795" s="115"/>
    </row>
    <row r="1796" spans="7:7" x14ac:dyDescent="0.15">
      <c r="G1796" s="115"/>
    </row>
    <row r="1797" spans="7:7" x14ac:dyDescent="0.15">
      <c r="G1797" s="115"/>
    </row>
    <row r="1798" spans="7:7" x14ac:dyDescent="0.15">
      <c r="G1798" s="115"/>
    </row>
    <row r="1799" spans="7:7" x14ac:dyDescent="0.15">
      <c r="G1799" s="115"/>
    </row>
    <row r="1800" spans="7:7" x14ac:dyDescent="0.15">
      <c r="G1800" s="115"/>
    </row>
    <row r="1801" spans="7:7" x14ac:dyDescent="0.15">
      <c r="G1801" s="115"/>
    </row>
    <row r="1802" spans="7:7" x14ac:dyDescent="0.15">
      <c r="G1802" s="115"/>
    </row>
    <row r="1803" spans="7:7" x14ac:dyDescent="0.15">
      <c r="G1803" s="115"/>
    </row>
    <row r="1804" spans="7:7" x14ac:dyDescent="0.15">
      <c r="G1804" s="115"/>
    </row>
    <row r="1805" spans="7:7" x14ac:dyDescent="0.15">
      <c r="G1805" s="115"/>
    </row>
    <row r="1806" spans="7:7" x14ac:dyDescent="0.15">
      <c r="G1806" s="115"/>
    </row>
    <row r="1807" spans="7:7" x14ac:dyDescent="0.15">
      <c r="G1807" s="115"/>
    </row>
    <row r="1808" spans="7:7" x14ac:dyDescent="0.15">
      <c r="G1808" s="115"/>
    </row>
    <row r="1809" spans="7:7" x14ac:dyDescent="0.15">
      <c r="G1809" s="115"/>
    </row>
    <row r="1810" spans="7:7" x14ac:dyDescent="0.15">
      <c r="G1810" s="115"/>
    </row>
    <row r="1811" spans="7:7" x14ac:dyDescent="0.15">
      <c r="G1811" s="115"/>
    </row>
    <row r="1812" spans="7:7" x14ac:dyDescent="0.15">
      <c r="G1812" s="115"/>
    </row>
    <row r="1813" spans="7:7" x14ac:dyDescent="0.15">
      <c r="G1813" s="115"/>
    </row>
    <row r="1814" spans="7:7" x14ac:dyDescent="0.15">
      <c r="G1814" s="115"/>
    </row>
    <row r="1815" spans="7:7" x14ac:dyDescent="0.15">
      <c r="G1815" s="115"/>
    </row>
    <row r="1816" spans="7:7" x14ac:dyDescent="0.15">
      <c r="G1816" s="115"/>
    </row>
    <row r="1817" spans="7:7" x14ac:dyDescent="0.15">
      <c r="G1817" s="115"/>
    </row>
    <row r="1818" spans="7:7" x14ac:dyDescent="0.15">
      <c r="G1818" s="115"/>
    </row>
    <row r="1819" spans="7:7" x14ac:dyDescent="0.15">
      <c r="G1819" s="115"/>
    </row>
    <row r="1820" spans="7:7" x14ac:dyDescent="0.15">
      <c r="G1820" s="115"/>
    </row>
    <row r="1821" spans="7:7" x14ac:dyDescent="0.15">
      <c r="G1821" s="115"/>
    </row>
    <row r="1822" spans="7:7" x14ac:dyDescent="0.15">
      <c r="G1822" s="115"/>
    </row>
    <row r="1823" spans="7:7" x14ac:dyDescent="0.15">
      <c r="G1823" s="115"/>
    </row>
    <row r="1824" spans="7:7" x14ac:dyDescent="0.15">
      <c r="G1824" s="115"/>
    </row>
    <row r="1825" spans="7:7" x14ac:dyDescent="0.15">
      <c r="G1825" s="115"/>
    </row>
    <row r="1826" spans="7:7" x14ac:dyDescent="0.15">
      <c r="G1826" s="115"/>
    </row>
    <row r="1827" spans="7:7" x14ac:dyDescent="0.15">
      <c r="G1827" s="115"/>
    </row>
    <row r="1828" spans="7:7" x14ac:dyDescent="0.15">
      <c r="G1828" s="115"/>
    </row>
    <row r="1829" spans="7:7" x14ac:dyDescent="0.15">
      <c r="G1829" s="115"/>
    </row>
    <row r="1830" spans="7:7" x14ac:dyDescent="0.15">
      <c r="G1830" s="115"/>
    </row>
    <row r="1831" spans="7:7" x14ac:dyDescent="0.15">
      <c r="G1831" s="115"/>
    </row>
    <row r="1832" spans="7:7" x14ac:dyDescent="0.15">
      <c r="G1832" s="115"/>
    </row>
    <row r="1833" spans="7:7" x14ac:dyDescent="0.15">
      <c r="G1833" s="115"/>
    </row>
    <row r="1834" spans="7:7" x14ac:dyDescent="0.15">
      <c r="G1834" s="115"/>
    </row>
    <row r="1835" spans="7:7" x14ac:dyDescent="0.15">
      <c r="G1835" s="115"/>
    </row>
    <row r="1836" spans="7:7" x14ac:dyDescent="0.15">
      <c r="G1836" s="115"/>
    </row>
    <row r="1837" spans="7:7" x14ac:dyDescent="0.15">
      <c r="G1837" s="115"/>
    </row>
    <row r="1838" spans="7:7" x14ac:dyDescent="0.15">
      <c r="G1838" s="115"/>
    </row>
    <row r="1839" spans="7:7" x14ac:dyDescent="0.15">
      <c r="G1839" s="115"/>
    </row>
    <row r="1840" spans="7:7" x14ac:dyDescent="0.15">
      <c r="G1840" s="115"/>
    </row>
    <row r="1841" spans="7:7" x14ac:dyDescent="0.15">
      <c r="G1841" s="115"/>
    </row>
    <row r="1842" spans="7:7" x14ac:dyDescent="0.15">
      <c r="G1842" s="115"/>
    </row>
    <row r="1843" spans="7:7" x14ac:dyDescent="0.15">
      <c r="G1843" s="115"/>
    </row>
    <row r="1844" spans="7:7" x14ac:dyDescent="0.15">
      <c r="G1844" s="115"/>
    </row>
    <row r="1845" spans="7:7" x14ac:dyDescent="0.15">
      <c r="G1845" s="115"/>
    </row>
    <row r="1846" spans="7:7" x14ac:dyDescent="0.15">
      <c r="G1846" s="115"/>
    </row>
    <row r="1847" spans="7:7" x14ac:dyDescent="0.15">
      <c r="G1847" s="115"/>
    </row>
    <row r="1848" spans="7:7" x14ac:dyDescent="0.15">
      <c r="G1848" s="115"/>
    </row>
    <row r="1849" spans="7:7" x14ac:dyDescent="0.15">
      <c r="G1849" s="115"/>
    </row>
    <row r="1850" spans="7:7" x14ac:dyDescent="0.15">
      <c r="G1850" s="115"/>
    </row>
    <row r="1851" spans="7:7" x14ac:dyDescent="0.15">
      <c r="G1851" s="115"/>
    </row>
    <row r="1852" spans="7:7" x14ac:dyDescent="0.15">
      <c r="G1852" s="115"/>
    </row>
    <row r="1853" spans="7:7" x14ac:dyDescent="0.15">
      <c r="G1853" s="115"/>
    </row>
    <row r="1854" spans="7:7" x14ac:dyDescent="0.15">
      <c r="G1854" s="115"/>
    </row>
    <row r="1855" spans="7:7" x14ac:dyDescent="0.15">
      <c r="G1855" s="115"/>
    </row>
    <row r="1856" spans="7:7" x14ac:dyDescent="0.15">
      <c r="G1856" s="115"/>
    </row>
    <row r="1857" spans="7:7" x14ac:dyDescent="0.15">
      <c r="G1857" s="115"/>
    </row>
    <row r="1858" spans="7:7" x14ac:dyDescent="0.15">
      <c r="G1858" s="115"/>
    </row>
    <row r="1859" spans="7:7" x14ac:dyDescent="0.15">
      <c r="G1859" s="115"/>
    </row>
    <row r="1860" spans="7:7" x14ac:dyDescent="0.15">
      <c r="G1860" s="115"/>
    </row>
    <row r="1861" spans="7:7" x14ac:dyDescent="0.15">
      <c r="G1861" s="115"/>
    </row>
    <row r="1862" spans="7:7" x14ac:dyDescent="0.15">
      <c r="G1862" s="115"/>
    </row>
    <row r="1863" spans="7:7" x14ac:dyDescent="0.15">
      <c r="G1863" s="115"/>
    </row>
    <row r="1864" spans="7:7" x14ac:dyDescent="0.15">
      <c r="G1864" s="115"/>
    </row>
    <row r="1865" spans="7:7" x14ac:dyDescent="0.15">
      <c r="G1865" s="115"/>
    </row>
    <row r="1866" spans="7:7" x14ac:dyDescent="0.15">
      <c r="G1866" s="115"/>
    </row>
    <row r="1867" spans="7:7" x14ac:dyDescent="0.15">
      <c r="G1867" s="115"/>
    </row>
    <row r="1868" spans="7:7" x14ac:dyDescent="0.15">
      <c r="G1868" s="115"/>
    </row>
    <row r="1869" spans="7:7" x14ac:dyDescent="0.15">
      <c r="G1869" s="115"/>
    </row>
    <row r="1870" spans="7:7" x14ac:dyDescent="0.15">
      <c r="G1870" s="115"/>
    </row>
    <row r="1871" spans="7:7" x14ac:dyDescent="0.15">
      <c r="G1871" s="115"/>
    </row>
    <row r="1872" spans="7:7" x14ac:dyDescent="0.15">
      <c r="G1872" s="115"/>
    </row>
    <row r="1873" spans="7:7" x14ac:dyDescent="0.15">
      <c r="G1873" s="115"/>
    </row>
    <row r="1874" spans="7:7" x14ac:dyDescent="0.15">
      <c r="G1874" s="115"/>
    </row>
    <row r="1875" spans="7:7" x14ac:dyDescent="0.15">
      <c r="G1875" s="115"/>
    </row>
    <row r="1876" spans="7:7" x14ac:dyDescent="0.15">
      <c r="G1876" s="115"/>
    </row>
  </sheetData>
  <mergeCells count="16">
    <mergeCell ref="C1753:E1753"/>
    <mergeCell ref="C927:E927"/>
    <mergeCell ref="C1635:E1635"/>
    <mergeCell ref="C1671:E1671"/>
    <mergeCell ref="C1684:E1684"/>
    <mergeCell ref="C1454:E1454"/>
    <mergeCell ref="C1732:E1732"/>
    <mergeCell ref="C1737:E1737"/>
    <mergeCell ref="C1743:E1743"/>
    <mergeCell ref="C1716:E1716"/>
    <mergeCell ref="C1722:E1722"/>
    <mergeCell ref="C1727:E1727"/>
    <mergeCell ref="C4:E4"/>
    <mergeCell ref="C504:E504"/>
    <mergeCell ref="C1237:E1237"/>
    <mergeCell ref="C1710:E1710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03"/>
  <sheetViews>
    <sheetView showGridLines="0" workbookViewId="0">
      <selection activeCell="H39" sqref="H39"/>
    </sheetView>
  </sheetViews>
  <sheetFormatPr baseColWidth="10" defaultRowHeight="13" x14ac:dyDescent="0.15"/>
  <cols>
    <col min="1" max="1" width="46.83203125" style="4" customWidth="1"/>
    <col min="2" max="2" width="12.6640625" style="98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2.83203125" style="4" customWidth="1"/>
    <col min="10" max="256" width="8.83203125" customWidth="1"/>
  </cols>
  <sheetData>
    <row r="1" spans="1:9" x14ac:dyDescent="0.15">
      <c r="A1" s="1" t="s">
        <v>903</v>
      </c>
      <c r="B1" s="85"/>
      <c r="C1" s="86"/>
      <c r="D1" s="18"/>
      <c r="E1" s="19"/>
      <c r="F1" s="18"/>
      <c r="G1" s="18"/>
      <c r="H1" s="19"/>
      <c r="I1" s="18"/>
    </row>
    <row r="2" spans="1:9" x14ac:dyDescent="0.15">
      <c r="A2" s="1" t="s">
        <v>237</v>
      </c>
      <c r="B2" s="85"/>
      <c r="C2" s="86"/>
      <c r="D2" s="18"/>
      <c r="E2" s="19"/>
      <c r="F2" s="18"/>
      <c r="G2" s="18"/>
      <c r="H2" s="19"/>
      <c r="I2" s="18"/>
    </row>
    <row r="3" spans="1:9" x14ac:dyDescent="0.15">
      <c r="A3" s="2" t="s">
        <v>1727</v>
      </c>
      <c r="B3" s="87"/>
      <c r="C3" s="18"/>
      <c r="D3" s="18"/>
      <c r="E3" s="19"/>
      <c r="F3" s="18"/>
      <c r="G3" s="18"/>
      <c r="H3" s="19"/>
      <c r="I3" s="18"/>
    </row>
    <row r="4" spans="1:9" x14ac:dyDescent="0.15">
      <c r="A4" s="88"/>
      <c r="B4" s="89"/>
      <c r="C4" s="18"/>
      <c r="D4" s="18"/>
      <c r="E4" s="19"/>
      <c r="F4" s="18"/>
      <c r="G4" s="18"/>
      <c r="H4" s="19"/>
      <c r="I4" s="18"/>
    </row>
    <row r="5" spans="1:9" x14ac:dyDescent="0.15">
      <c r="A5" s="90" t="s">
        <v>903</v>
      </c>
      <c r="B5" s="91" t="s">
        <v>904</v>
      </c>
      <c r="C5" s="168" t="s">
        <v>236</v>
      </c>
      <c r="D5" s="169"/>
      <c r="E5" s="170"/>
      <c r="F5" s="162" t="s">
        <v>897</v>
      </c>
      <c r="G5" s="171"/>
      <c r="H5" s="171"/>
      <c r="I5" s="172"/>
    </row>
    <row r="6" spans="1:9" ht="24" x14ac:dyDescent="0.15">
      <c r="A6" s="5"/>
      <c r="B6" s="121"/>
      <c r="C6" s="122" t="s">
        <v>1748</v>
      </c>
      <c r="D6" s="123" t="s">
        <v>1619</v>
      </c>
      <c r="E6" s="123" t="s">
        <v>885</v>
      </c>
      <c r="F6" s="122" t="s">
        <v>1748</v>
      </c>
      <c r="G6" s="123" t="s">
        <v>1619</v>
      </c>
      <c r="H6" s="92" t="s">
        <v>885</v>
      </c>
      <c r="I6" s="92" t="s">
        <v>898</v>
      </c>
    </row>
    <row r="7" spans="1:9" x14ac:dyDescent="0.15">
      <c r="A7" s="101" t="s">
        <v>1595</v>
      </c>
      <c r="B7" s="110" t="s">
        <v>1596</v>
      </c>
      <c r="C7" s="94">
        <v>0.92139455000000003</v>
      </c>
      <c r="D7" s="93">
        <v>3.3203516400000002</v>
      </c>
      <c r="E7" s="95">
        <f>IF(ISERROR(C7/D7-1),"",(C7/D7-1))</f>
        <v>-0.72250091258406601</v>
      </c>
      <c r="F7" s="94">
        <v>0.12025348</v>
      </c>
      <c r="G7" s="93">
        <v>0.51379527000000003</v>
      </c>
      <c r="H7" s="95">
        <f>IF(ISERROR(F7/G7-1),"",(F7/G7-1))</f>
        <v>-0.7659505896190909</v>
      </c>
      <c r="I7" s="96">
        <f>IF(ISERROR(F7/C7),"",(F7/C7))</f>
        <v>0.13051247155738005</v>
      </c>
    </row>
    <row r="8" spans="1:9" x14ac:dyDescent="0.15">
      <c r="A8" s="99" t="s">
        <v>532</v>
      </c>
      <c r="B8" s="110" t="s">
        <v>533</v>
      </c>
      <c r="C8" s="94">
        <v>0.70261452000000002</v>
      </c>
      <c r="D8" s="93">
        <v>0.76835433999999991</v>
      </c>
      <c r="E8" s="95">
        <f t="shared" ref="E8:E71" si="0">IF(ISERROR(C8/D8-1),"",(C8/D8-1))</f>
        <v>-8.5559248614382688E-2</v>
      </c>
      <c r="F8" s="94">
        <v>0.18351320999999998</v>
      </c>
      <c r="G8" s="93">
        <v>0.12480701</v>
      </c>
      <c r="H8" s="95">
        <f>IF(ISERROR(F8/G8-1),"",(F8/G8-1))</f>
        <v>0.47037582264009048</v>
      </c>
      <c r="I8" s="96">
        <f>IF(ISERROR(F8/C8),"",(F8/C8))</f>
        <v>0.26118619068675092</v>
      </c>
    </row>
    <row r="9" spans="1:9" x14ac:dyDescent="0.15">
      <c r="A9" s="99" t="s">
        <v>1306</v>
      </c>
      <c r="B9" s="110" t="s">
        <v>1307</v>
      </c>
      <c r="C9" s="94">
        <v>20.593108659999999</v>
      </c>
      <c r="D9" s="93">
        <v>36.334224966999997</v>
      </c>
      <c r="E9" s="95">
        <f t="shared" si="0"/>
        <v>-0.43323110156599254</v>
      </c>
      <c r="F9" s="94">
        <v>14.27842706</v>
      </c>
      <c r="G9" s="93">
        <v>40.688280219999996</v>
      </c>
      <c r="H9" s="95">
        <f>IF(ISERROR(F9/G9-1),"",(F9/G9-1))</f>
        <v>-0.64907764636900156</v>
      </c>
      <c r="I9" s="96">
        <f>IF(ISERROR(F9/C9),"",(F9/C9))</f>
        <v>0.6933594774709454</v>
      </c>
    </row>
    <row r="10" spans="1:9" x14ac:dyDescent="0.15">
      <c r="A10" s="99" t="s">
        <v>1308</v>
      </c>
      <c r="B10" s="110" t="s">
        <v>1309</v>
      </c>
      <c r="C10" s="94">
        <v>0.13689348999999998</v>
      </c>
      <c r="D10" s="93">
        <v>1.6842849999999999E-2</v>
      </c>
      <c r="E10" s="95">
        <f t="shared" si="0"/>
        <v>7.127691572388283</v>
      </c>
      <c r="F10" s="94">
        <v>0</v>
      </c>
      <c r="G10" s="93">
        <v>0</v>
      </c>
      <c r="H10" s="95" t="str">
        <f t="shared" ref="H10:H73" si="1">IF(ISERROR(F10/G10-1),"",(F10/G10-1))</f>
        <v/>
      </c>
      <c r="I10" s="96">
        <f>IF(ISERROR(F10/C10),"",(F10/C10))</f>
        <v>0</v>
      </c>
    </row>
    <row r="11" spans="1:9" x14ac:dyDescent="0.15">
      <c r="A11" s="99" t="s">
        <v>1252</v>
      </c>
      <c r="B11" s="110" t="s">
        <v>1253</v>
      </c>
      <c r="C11" s="94">
        <v>903.44033013399996</v>
      </c>
      <c r="D11" s="93">
        <v>502.77819828600002</v>
      </c>
      <c r="E11" s="95">
        <f t="shared" si="0"/>
        <v>0.79689639131903567</v>
      </c>
      <c r="F11" s="94">
        <v>6.4037644299999998</v>
      </c>
      <c r="G11" s="93">
        <v>23.14301008</v>
      </c>
      <c r="H11" s="95">
        <f t="shared" si="1"/>
        <v>-0.72329595813752512</v>
      </c>
      <c r="I11" s="96">
        <f>IF(ISERROR(F11/C11),"",(F11/C11))</f>
        <v>7.0881985410704233E-3</v>
      </c>
    </row>
    <row r="12" spans="1:9" x14ac:dyDescent="0.15">
      <c r="A12" s="101" t="s">
        <v>1593</v>
      </c>
      <c r="B12" s="110" t="s">
        <v>1594</v>
      </c>
      <c r="C12" s="94">
        <v>2.9729231700000001</v>
      </c>
      <c r="D12" s="93">
        <v>1.7268568899999999</v>
      </c>
      <c r="E12" s="95">
        <f t="shared" si="0"/>
        <v>0.72158051267351997</v>
      </c>
      <c r="F12" s="94">
        <v>0.58189953999999999</v>
      </c>
      <c r="G12" s="93">
        <v>1.09612676</v>
      </c>
      <c r="H12" s="95">
        <f t="shared" si="1"/>
        <v>-0.46913116143610978</v>
      </c>
      <c r="I12" s="96">
        <f t="shared" ref="I12:I75" si="2">IF(ISERROR(F12/C12),"",(F12/C12))</f>
        <v>0.19573312417622954</v>
      </c>
    </row>
    <row r="13" spans="1:9" x14ac:dyDescent="0.15">
      <c r="A13" s="101" t="s">
        <v>1591</v>
      </c>
      <c r="B13" s="110" t="s">
        <v>1592</v>
      </c>
      <c r="C13" s="94">
        <v>17.612732872000002</v>
      </c>
      <c r="D13" s="93">
        <v>30.992985442000002</v>
      </c>
      <c r="E13" s="95">
        <f t="shared" si="0"/>
        <v>-0.43171873826223306</v>
      </c>
      <c r="F13" s="94">
        <v>0.48270405999999999</v>
      </c>
      <c r="G13" s="93">
        <v>1.41949507</v>
      </c>
      <c r="H13" s="95">
        <f t="shared" si="1"/>
        <v>-0.65994664567591632</v>
      </c>
      <c r="I13" s="96">
        <f t="shared" si="2"/>
        <v>2.7406539547725896E-2</v>
      </c>
    </row>
    <row r="14" spans="1:9" x14ac:dyDescent="0.15">
      <c r="A14" s="99" t="s">
        <v>1254</v>
      </c>
      <c r="B14" s="110" t="s">
        <v>1255</v>
      </c>
      <c r="C14" s="94">
        <v>203.14432198399999</v>
      </c>
      <c r="D14" s="93">
        <v>341.40821997500001</v>
      </c>
      <c r="E14" s="95">
        <f t="shared" si="0"/>
        <v>-0.40498116302274312</v>
      </c>
      <c r="F14" s="94">
        <v>9.6767531800000004</v>
      </c>
      <c r="G14" s="93">
        <v>13.616695999999999</v>
      </c>
      <c r="H14" s="95">
        <f t="shared" si="1"/>
        <v>-0.28934646260737551</v>
      </c>
      <c r="I14" s="96">
        <f t="shared" si="2"/>
        <v>4.763486906989288E-2</v>
      </c>
    </row>
    <row r="15" spans="1:9" x14ac:dyDescent="0.15">
      <c r="A15" s="99" t="s">
        <v>1256</v>
      </c>
      <c r="B15" s="110" t="s">
        <v>1257</v>
      </c>
      <c r="C15" s="94">
        <v>0.53931529</v>
      </c>
      <c r="D15" s="93">
        <v>1.8435783219999999</v>
      </c>
      <c r="E15" s="95">
        <f t="shared" si="0"/>
        <v>-0.70746277304078653</v>
      </c>
      <c r="F15" s="94">
        <v>8.1269820000000006E-2</v>
      </c>
      <c r="G15" s="93">
        <v>1.4400536799999999</v>
      </c>
      <c r="H15" s="95">
        <f t="shared" si="1"/>
        <v>-0.94356472878149933</v>
      </c>
      <c r="I15" s="96">
        <f t="shared" si="2"/>
        <v>0.15069073973408023</v>
      </c>
    </row>
    <row r="16" spans="1:9" x14ac:dyDescent="0.15">
      <c r="A16" s="99" t="s">
        <v>1260</v>
      </c>
      <c r="B16" s="110" t="s">
        <v>1261</v>
      </c>
      <c r="C16" s="94">
        <v>0.17915020000000001</v>
      </c>
      <c r="D16" s="93">
        <v>2.0591322500000002</v>
      </c>
      <c r="E16" s="95">
        <f t="shared" si="0"/>
        <v>-0.91299723463609483</v>
      </c>
      <c r="F16" s="94">
        <v>0</v>
      </c>
      <c r="G16" s="93">
        <v>1.8738925099999999</v>
      </c>
      <c r="H16" s="95">
        <f t="shared" si="1"/>
        <v>-1</v>
      </c>
      <c r="I16" s="96">
        <f t="shared" si="2"/>
        <v>0</v>
      </c>
    </row>
    <row r="17" spans="1:9" x14ac:dyDescent="0.15">
      <c r="A17" s="99" t="s">
        <v>1262</v>
      </c>
      <c r="B17" s="110" t="s">
        <v>1263</v>
      </c>
      <c r="C17" s="94">
        <v>1.361023101</v>
      </c>
      <c r="D17" s="93">
        <v>8.7087861669999995</v>
      </c>
      <c r="E17" s="95">
        <f t="shared" si="0"/>
        <v>-0.84371839256344439</v>
      </c>
      <c r="F17" s="94">
        <v>6.9668529999999992E-2</v>
      </c>
      <c r="G17" s="93">
        <v>8.454477970000001</v>
      </c>
      <c r="H17" s="95">
        <f t="shared" si="1"/>
        <v>-0.99175957046109608</v>
      </c>
      <c r="I17" s="96">
        <f t="shared" si="2"/>
        <v>5.1188352312911987E-2</v>
      </c>
    </row>
    <row r="18" spans="1:9" x14ac:dyDescent="0.15">
      <c r="A18" s="99" t="s">
        <v>1264</v>
      </c>
      <c r="B18" s="110" t="s">
        <v>1265</v>
      </c>
      <c r="C18" s="94">
        <v>3.1112782020000003</v>
      </c>
      <c r="D18" s="93">
        <v>8.1327669169999997</v>
      </c>
      <c r="E18" s="95">
        <f t="shared" si="0"/>
        <v>-0.61743915278126726</v>
      </c>
      <c r="F18" s="94">
        <v>0.13504686999999999</v>
      </c>
      <c r="G18" s="93">
        <v>5.39322458</v>
      </c>
      <c r="H18" s="95">
        <f t="shared" si="1"/>
        <v>-0.97495990237439734</v>
      </c>
      <c r="I18" s="96">
        <f t="shared" si="2"/>
        <v>4.3405591281804629E-2</v>
      </c>
    </row>
    <row r="19" spans="1:9" x14ac:dyDescent="0.15">
      <c r="A19" s="99" t="s">
        <v>1266</v>
      </c>
      <c r="B19" s="110" t="s">
        <v>1267</v>
      </c>
      <c r="C19" s="94">
        <v>0.17807471999999999</v>
      </c>
      <c r="D19" s="93">
        <v>0.15558076399999998</v>
      </c>
      <c r="E19" s="95">
        <f t="shared" si="0"/>
        <v>0.1445805729556644</v>
      </c>
      <c r="F19" s="94">
        <v>0</v>
      </c>
      <c r="G19" s="93">
        <v>5.0573059999999996E-2</v>
      </c>
      <c r="H19" s="95">
        <f t="shared" si="1"/>
        <v>-1</v>
      </c>
      <c r="I19" s="96">
        <f t="shared" si="2"/>
        <v>0</v>
      </c>
    </row>
    <row r="20" spans="1:9" x14ac:dyDescent="0.15">
      <c r="A20" s="99" t="s">
        <v>1268</v>
      </c>
      <c r="B20" s="110" t="s">
        <v>1269</v>
      </c>
      <c r="C20" s="94">
        <v>3.224441026</v>
      </c>
      <c r="D20" s="93">
        <v>8.253162E-2</v>
      </c>
      <c r="E20" s="95">
        <f t="shared" si="0"/>
        <v>38.069159505169047</v>
      </c>
      <c r="F20" s="94">
        <v>2.8565999999999998</v>
      </c>
      <c r="G20" s="93">
        <v>1.2286999999999999E-2</v>
      </c>
      <c r="H20" s="95">
        <f t="shared" si="1"/>
        <v>231.48962317896965</v>
      </c>
      <c r="I20" s="96">
        <f t="shared" si="2"/>
        <v>0.88592099435717819</v>
      </c>
    </row>
    <row r="21" spans="1:9" x14ac:dyDescent="0.15">
      <c r="A21" s="99" t="s">
        <v>1270</v>
      </c>
      <c r="B21" s="110" t="s">
        <v>1271</v>
      </c>
      <c r="C21" s="94">
        <v>1.2108237500000001</v>
      </c>
      <c r="D21" s="93">
        <v>0.1237965</v>
      </c>
      <c r="E21" s="95">
        <f t="shared" si="0"/>
        <v>8.7807591490874142</v>
      </c>
      <c r="F21" s="94">
        <v>0</v>
      </c>
      <c r="G21" s="93">
        <v>0</v>
      </c>
      <c r="H21" s="95" t="str">
        <f t="shared" si="1"/>
        <v/>
      </c>
      <c r="I21" s="96">
        <f t="shared" si="2"/>
        <v>0</v>
      </c>
    </row>
    <row r="22" spans="1:9" x14ac:dyDescent="0.15">
      <c r="A22" s="99" t="s">
        <v>1272</v>
      </c>
      <c r="B22" s="110" t="s">
        <v>1273</v>
      </c>
      <c r="C22" s="94">
        <v>0.42266529999999997</v>
      </c>
      <c r="D22" s="93">
        <v>0.20303768</v>
      </c>
      <c r="E22" s="95">
        <f t="shared" si="0"/>
        <v>1.0817086759462575</v>
      </c>
      <c r="F22" s="94">
        <v>0.68216543000000007</v>
      </c>
      <c r="G22" s="93">
        <v>0.44486774000000001</v>
      </c>
      <c r="H22" s="95">
        <f t="shared" si="1"/>
        <v>0.53341177312609833</v>
      </c>
      <c r="I22" s="96">
        <f t="shared" si="2"/>
        <v>1.6139612833132981</v>
      </c>
    </row>
    <row r="23" spans="1:9" x14ac:dyDescent="0.15">
      <c r="A23" s="99" t="s">
        <v>1274</v>
      </c>
      <c r="B23" s="110" t="s">
        <v>1275</v>
      </c>
      <c r="C23" s="94">
        <v>1.9086172560000001</v>
      </c>
      <c r="D23" s="93">
        <v>7.0223711999999994E-2</v>
      </c>
      <c r="E23" s="95">
        <f t="shared" si="0"/>
        <v>26.179099504167485</v>
      </c>
      <c r="F23" s="94">
        <v>2.41282459</v>
      </c>
      <c r="G23" s="93">
        <v>1.18125675</v>
      </c>
      <c r="H23" s="95">
        <f t="shared" si="1"/>
        <v>1.042591155563767</v>
      </c>
      <c r="I23" s="96">
        <f t="shared" si="2"/>
        <v>1.2641741461861749</v>
      </c>
    </row>
    <row r="24" spans="1:9" x14ac:dyDescent="0.15">
      <c r="A24" s="99" t="s">
        <v>1276</v>
      </c>
      <c r="B24" s="110" t="s">
        <v>1277</v>
      </c>
      <c r="C24" s="94">
        <v>1.08597E-2</v>
      </c>
      <c r="D24" s="93">
        <v>2.4947529999999999E-2</v>
      </c>
      <c r="E24" s="95">
        <f t="shared" si="0"/>
        <v>-0.56469838897878866</v>
      </c>
      <c r="F24" s="94">
        <v>0</v>
      </c>
      <c r="G24" s="93">
        <v>1.0998900000000001E-3</v>
      </c>
      <c r="H24" s="95">
        <f t="shared" si="1"/>
        <v>-1</v>
      </c>
      <c r="I24" s="96">
        <f t="shared" si="2"/>
        <v>0</v>
      </c>
    </row>
    <row r="25" spans="1:9" x14ac:dyDescent="0.15">
      <c r="A25" s="99" t="s">
        <v>1278</v>
      </c>
      <c r="B25" s="110" t="s">
        <v>1279</v>
      </c>
      <c r="C25" s="94">
        <v>0.54398180000000007</v>
      </c>
      <c r="D25" s="93">
        <v>2.7906459999999998E-2</v>
      </c>
      <c r="E25" s="95">
        <f t="shared" si="0"/>
        <v>18.493042112829794</v>
      </c>
      <c r="F25" s="94">
        <v>1.21982693</v>
      </c>
      <c r="G25" s="93">
        <v>0.02</v>
      </c>
      <c r="H25" s="95">
        <f t="shared" si="1"/>
        <v>59.991346499999999</v>
      </c>
      <c r="I25" s="96">
        <f t="shared" si="2"/>
        <v>2.2424039370434818</v>
      </c>
    </row>
    <row r="26" spans="1:9" x14ac:dyDescent="0.15">
      <c r="A26" s="99" t="s">
        <v>1280</v>
      </c>
      <c r="B26" s="110" t="s">
        <v>1281</v>
      </c>
      <c r="C26" s="94">
        <v>0.20705597000000001</v>
      </c>
      <c r="D26" s="93">
        <v>9.2270900000000003E-3</v>
      </c>
      <c r="E26" s="95">
        <f t="shared" si="0"/>
        <v>21.44000762970774</v>
      </c>
      <c r="F26" s="94">
        <v>2.598495E-2</v>
      </c>
      <c r="G26" s="93">
        <v>5.4815949999999995E-2</v>
      </c>
      <c r="H26" s="95">
        <f t="shared" si="1"/>
        <v>-0.52596005359753861</v>
      </c>
      <c r="I26" s="96">
        <f t="shared" si="2"/>
        <v>0.12549722666774593</v>
      </c>
    </row>
    <row r="27" spans="1:9" x14ac:dyDescent="0.15">
      <c r="A27" s="99" t="s">
        <v>1282</v>
      </c>
      <c r="B27" s="110" t="s">
        <v>1283</v>
      </c>
      <c r="C27" s="94">
        <v>2.3656912979999998</v>
      </c>
      <c r="D27" s="93">
        <v>2.435964802</v>
      </c>
      <c r="E27" s="95">
        <f t="shared" si="0"/>
        <v>-2.884832487821809E-2</v>
      </c>
      <c r="F27" s="94">
        <v>0.18773879000000002</v>
      </c>
      <c r="G27" s="93">
        <v>0.82402017000000005</v>
      </c>
      <c r="H27" s="95">
        <f t="shared" si="1"/>
        <v>-0.77216723954706112</v>
      </c>
      <c r="I27" s="96">
        <f t="shared" si="2"/>
        <v>7.9358955312013008E-2</v>
      </c>
    </row>
    <row r="28" spans="1:9" x14ac:dyDescent="0.15">
      <c r="A28" s="99" t="s">
        <v>1284</v>
      </c>
      <c r="B28" s="110" t="s">
        <v>1285</v>
      </c>
      <c r="C28" s="94">
        <v>9.5257999999999992E-3</v>
      </c>
      <c r="D28" s="93">
        <v>0.19603000000000001</v>
      </c>
      <c r="E28" s="95">
        <f t="shared" si="0"/>
        <v>-0.95140641738509413</v>
      </c>
      <c r="F28" s="94">
        <v>0</v>
      </c>
      <c r="G28" s="93">
        <v>0.1130125</v>
      </c>
      <c r="H28" s="95">
        <f t="shared" si="1"/>
        <v>-1</v>
      </c>
      <c r="I28" s="96">
        <f t="shared" si="2"/>
        <v>0</v>
      </c>
    </row>
    <row r="29" spans="1:9" x14ac:dyDescent="0.15">
      <c r="A29" s="99" t="s">
        <v>1197</v>
      </c>
      <c r="B29" s="112" t="s">
        <v>1198</v>
      </c>
      <c r="C29" s="94">
        <v>0.26370155000000001</v>
      </c>
      <c r="D29" s="93">
        <v>0.26348624999999998</v>
      </c>
      <c r="E29" s="95">
        <f t="shared" si="0"/>
        <v>8.1712043797366185E-4</v>
      </c>
      <c r="F29" s="94">
        <v>0.21058364999999998</v>
      </c>
      <c r="G29" s="93">
        <v>0.19725000000000001</v>
      </c>
      <c r="H29" s="95">
        <f t="shared" si="1"/>
        <v>6.7597718631178472E-2</v>
      </c>
      <c r="I29" s="96">
        <f t="shared" si="2"/>
        <v>0.79856811611459988</v>
      </c>
    </row>
    <row r="30" spans="1:9" x14ac:dyDescent="0.15">
      <c r="A30" s="99" t="s">
        <v>1286</v>
      </c>
      <c r="B30" s="110" t="s">
        <v>1287</v>
      </c>
      <c r="C30" s="94">
        <v>0.60252530000000004</v>
      </c>
      <c r="D30" s="93">
        <v>0</v>
      </c>
      <c r="E30" s="95" t="str">
        <f t="shared" si="0"/>
        <v/>
      </c>
      <c r="F30" s="94">
        <v>0.56846569999999996</v>
      </c>
      <c r="G30" s="93">
        <v>0</v>
      </c>
      <c r="H30" s="95" t="str">
        <f t="shared" si="1"/>
        <v/>
      </c>
      <c r="I30" s="96">
        <f t="shared" si="2"/>
        <v>0.94347191727882618</v>
      </c>
    </row>
    <row r="31" spans="1:9" x14ac:dyDescent="0.15">
      <c r="A31" s="111" t="s">
        <v>1292</v>
      </c>
      <c r="B31" s="110" t="s">
        <v>1293</v>
      </c>
      <c r="C31" s="94">
        <v>0.41299156999999997</v>
      </c>
      <c r="D31" s="93">
        <v>0.1463901</v>
      </c>
      <c r="E31" s="95">
        <f t="shared" si="0"/>
        <v>1.8211714453368089</v>
      </c>
      <c r="F31" s="94">
        <v>0.16383836999999998</v>
      </c>
      <c r="G31" s="93">
        <v>2.359644E-2</v>
      </c>
      <c r="H31" s="95">
        <f t="shared" si="1"/>
        <v>5.9433512004353188</v>
      </c>
      <c r="I31" s="96">
        <f t="shared" si="2"/>
        <v>0.39671117257914001</v>
      </c>
    </row>
    <row r="32" spans="1:9" x14ac:dyDescent="0.15">
      <c r="A32" s="111" t="s">
        <v>1294</v>
      </c>
      <c r="B32" s="110" t="s">
        <v>1295</v>
      </c>
      <c r="C32" s="94">
        <v>2.2853869999999998E-2</v>
      </c>
      <c r="D32" s="93">
        <v>0.15056104000000001</v>
      </c>
      <c r="E32" s="95">
        <f t="shared" si="0"/>
        <v>-0.84820860695436218</v>
      </c>
      <c r="F32" s="94">
        <v>8.7036100000000005E-3</v>
      </c>
      <c r="G32" s="93">
        <v>0.38457759000000002</v>
      </c>
      <c r="H32" s="95">
        <f t="shared" si="1"/>
        <v>-0.97736839008221987</v>
      </c>
      <c r="I32" s="96">
        <f t="shared" si="2"/>
        <v>0.38083746866504453</v>
      </c>
    </row>
    <row r="33" spans="1:9" x14ac:dyDescent="0.15">
      <c r="A33" s="111" t="s">
        <v>1258</v>
      </c>
      <c r="B33" s="110" t="s">
        <v>1259</v>
      </c>
      <c r="C33" s="94">
        <v>2.9406474739999999</v>
      </c>
      <c r="D33" s="93">
        <v>5.1372243289999995</v>
      </c>
      <c r="E33" s="95">
        <f t="shared" si="0"/>
        <v>-0.42758048205139998</v>
      </c>
      <c r="F33" s="94">
        <v>2.6607023299999999</v>
      </c>
      <c r="G33" s="93">
        <v>2.4909685099999996</v>
      </c>
      <c r="H33" s="95">
        <f t="shared" si="1"/>
        <v>6.8139689168531525E-2</v>
      </c>
      <c r="I33" s="96">
        <f t="shared" si="2"/>
        <v>0.90480152875339181</v>
      </c>
    </row>
    <row r="34" spans="1:9" x14ac:dyDescent="0.15">
      <c r="A34" s="111" t="s">
        <v>1296</v>
      </c>
      <c r="B34" s="110" t="s">
        <v>1297</v>
      </c>
      <c r="C34" s="94">
        <v>7.6350000000000001E-2</v>
      </c>
      <c r="D34" s="93">
        <v>3.078E-3</v>
      </c>
      <c r="E34" s="95">
        <f t="shared" si="0"/>
        <v>23.805068226120859</v>
      </c>
      <c r="F34" s="94">
        <v>7.6363360000000005E-2</v>
      </c>
      <c r="G34" s="93">
        <v>1.87904E-3</v>
      </c>
      <c r="H34" s="95">
        <f t="shared" si="1"/>
        <v>39.639560626703002</v>
      </c>
      <c r="I34" s="96">
        <f t="shared" si="2"/>
        <v>1.0001749836280289</v>
      </c>
    </row>
    <row r="35" spans="1:9" x14ac:dyDescent="0.15">
      <c r="A35" s="111" t="s">
        <v>1298</v>
      </c>
      <c r="B35" s="110" t="s">
        <v>1299</v>
      </c>
      <c r="C35" s="94">
        <v>2.3369239199999998</v>
      </c>
      <c r="D35" s="93">
        <v>2.9817629819999998</v>
      </c>
      <c r="E35" s="95">
        <f t="shared" si="0"/>
        <v>-0.21626100595275277</v>
      </c>
      <c r="F35" s="94">
        <v>0.23078493999999999</v>
      </c>
      <c r="G35" s="93">
        <v>2.1083481499999999</v>
      </c>
      <c r="H35" s="95">
        <f t="shared" si="1"/>
        <v>-0.89053755661748746</v>
      </c>
      <c r="I35" s="96">
        <f t="shared" si="2"/>
        <v>9.8755863648312528E-2</v>
      </c>
    </row>
    <row r="36" spans="1:9" x14ac:dyDescent="0.15">
      <c r="A36" s="111" t="s">
        <v>1300</v>
      </c>
      <c r="B36" s="110" t="s">
        <v>1301</v>
      </c>
      <c r="C36" s="94">
        <v>1.2677575190000001</v>
      </c>
      <c r="D36" s="93">
        <v>0.423579074</v>
      </c>
      <c r="E36" s="95">
        <f t="shared" si="0"/>
        <v>1.9929654150006479</v>
      </c>
      <c r="F36" s="94">
        <v>1.74447394</v>
      </c>
      <c r="G36" s="93">
        <v>5.6264849999999998E-2</v>
      </c>
      <c r="H36" s="95">
        <f t="shared" si="1"/>
        <v>30.004684807655224</v>
      </c>
      <c r="I36" s="96">
        <f t="shared" si="2"/>
        <v>1.3760312314109018</v>
      </c>
    </row>
    <row r="37" spans="1:9" x14ac:dyDescent="0.15">
      <c r="A37" s="125" t="s">
        <v>1558</v>
      </c>
      <c r="B37" s="110" t="s">
        <v>1559</v>
      </c>
      <c r="C37" s="94">
        <v>9.4939630000000011E-2</v>
      </c>
      <c r="D37" s="93">
        <v>0.13004074000000002</v>
      </c>
      <c r="E37" s="95">
        <f t="shared" si="0"/>
        <v>-0.26992394844877077</v>
      </c>
      <c r="F37" s="94">
        <v>0.41970499999999999</v>
      </c>
      <c r="G37" s="93">
        <v>5.0140000000000002E-3</v>
      </c>
      <c r="H37" s="95">
        <f t="shared" si="1"/>
        <v>82.706621459912242</v>
      </c>
      <c r="I37" s="96">
        <f t="shared" si="2"/>
        <v>4.4207566429319343</v>
      </c>
    </row>
    <row r="38" spans="1:9" x14ac:dyDescent="0.15">
      <c r="A38" s="125" t="s">
        <v>1550</v>
      </c>
      <c r="B38" s="110" t="s">
        <v>1551</v>
      </c>
      <c r="C38" s="94">
        <v>0.20020550000000001</v>
      </c>
      <c r="D38" s="93">
        <v>4.2977999999999999E-4</v>
      </c>
      <c r="E38" s="95">
        <f t="shared" si="0"/>
        <v>464.83251896319047</v>
      </c>
      <c r="F38" s="94">
        <v>1.0045532399999999</v>
      </c>
      <c r="G38" s="93">
        <v>120.427631517156</v>
      </c>
      <c r="H38" s="95">
        <f t="shared" si="1"/>
        <v>-0.99165844891787236</v>
      </c>
      <c r="I38" s="96">
        <f t="shared" si="2"/>
        <v>5.0176106051032558</v>
      </c>
    </row>
    <row r="39" spans="1:9" x14ac:dyDescent="0.15">
      <c r="A39" s="125" t="s">
        <v>1581</v>
      </c>
      <c r="B39" s="110" t="s">
        <v>1582</v>
      </c>
      <c r="C39" s="94">
        <v>0</v>
      </c>
      <c r="D39" s="93">
        <v>2.8224000000000001E-3</v>
      </c>
      <c r="E39" s="95">
        <f t="shared" si="0"/>
        <v>-1</v>
      </c>
      <c r="F39" s="94">
        <v>0</v>
      </c>
      <c r="G39" s="93">
        <v>0</v>
      </c>
      <c r="H39" s="95" t="str">
        <f t="shared" si="1"/>
        <v/>
      </c>
      <c r="I39" s="96" t="str">
        <f t="shared" si="2"/>
        <v/>
      </c>
    </row>
    <row r="40" spans="1:9" x14ac:dyDescent="0.15">
      <c r="A40" s="125" t="s">
        <v>1583</v>
      </c>
      <c r="B40" s="110" t="s">
        <v>1584</v>
      </c>
      <c r="C40" s="94">
        <v>4.1232279999999996E-2</v>
      </c>
      <c r="D40" s="93">
        <v>1.2708000000000001E-2</v>
      </c>
      <c r="E40" s="95">
        <f t="shared" si="0"/>
        <v>2.2445923827510224</v>
      </c>
      <c r="F40" s="94">
        <v>3.099849E-2</v>
      </c>
      <c r="G40" s="93">
        <v>6.1019999999999998E-3</v>
      </c>
      <c r="H40" s="95">
        <f t="shared" si="1"/>
        <v>4.080054080629302</v>
      </c>
      <c r="I40" s="96">
        <f t="shared" si="2"/>
        <v>0.75180150115395028</v>
      </c>
    </row>
    <row r="41" spans="1:9" x14ac:dyDescent="0.15">
      <c r="A41" s="125" t="s">
        <v>1585</v>
      </c>
      <c r="B41" s="110" t="s">
        <v>1586</v>
      </c>
      <c r="C41" s="94">
        <v>0.40616632600000002</v>
      </c>
      <c r="D41" s="93">
        <v>0.35176208199999998</v>
      </c>
      <c r="E41" s="95">
        <f t="shared" si="0"/>
        <v>0.15466204796911587</v>
      </c>
      <c r="F41" s="94">
        <v>3.3803690000000004E-2</v>
      </c>
      <c r="G41" s="93">
        <v>7.2173199999999993E-3</v>
      </c>
      <c r="H41" s="95">
        <f t="shared" si="1"/>
        <v>3.6836900677813933</v>
      </c>
      <c r="I41" s="96">
        <f t="shared" si="2"/>
        <v>8.3226224913583807E-2</v>
      </c>
    </row>
    <row r="42" spans="1:9" x14ac:dyDescent="0.15">
      <c r="A42" s="125" t="s">
        <v>1548</v>
      </c>
      <c r="B42" s="110" t="s">
        <v>1549</v>
      </c>
      <c r="C42" s="94">
        <v>0</v>
      </c>
      <c r="D42" s="93">
        <v>3.21398E-3</v>
      </c>
      <c r="E42" s="95">
        <f t="shared" si="0"/>
        <v>-1</v>
      </c>
      <c r="F42" s="94">
        <v>0</v>
      </c>
      <c r="G42" s="93">
        <v>7.1912799999999995E-3</v>
      </c>
      <c r="H42" s="95">
        <f t="shared" si="1"/>
        <v>-1</v>
      </c>
      <c r="I42" s="96" t="str">
        <f t="shared" si="2"/>
        <v/>
      </c>
    </row>
    <row r="43" spans="1:9" x14ac:dyDescent="0.15">
      <c r="A43" s="125" t="s">
        <v>1560</v>
      </c>
      <c r="B43" s="110" t="s">
        <v>1561</v>
      </c>
      <c r="C43" s="94">
        <v>0.75495377800000008</v>
      </c>
      <c r="D43" s="93">
        <v>0.39127253000000001</v>
      </c>
      <c r="E43" s="95">
        <f t="shared" si="0"/>
        <v>0.92948321212327389</v>
      </c>
      <c r="F43" s="94">
        <v>6.8876999999999994E-2</v>
      </c>
      <c r="G43" s="93">
        <v>0.19695842000000002</v>
      </c>
      <c r="H43" s="95">
        <f t="shared" si="1"/>
        <v>-0.65029674791257985</v>
      </c>
      <c r="I43" s="96">
        <f t="shared" si="2"/>
        <v>9.1233399987038666E-2</v>
      </c>
    </row>
    <row r="44" spans="1:9" x14ac:dyDescent="0.15">
      <c r="A44" s="125" t="s">
        <v>1552</v>
      </c>
      <c r="B44" s="110" t="s">
        <v>1553</v>
      </c>
      <c r="C44" s="94">
        <v>0.90625586999999996</v>
      </c>
      <c r="D44" s="93">
        <v>0.99636770799999996</v>
      </c>
      <c r="E44" s="95">
        <f t="shared" si="0"/>
        <v>-9.0440343737033246E-2</v>
      </c>
      <c r="F44" s="94">
        <v>6.1516399999999999E-2</v>
      </c>
      <c r="G44" s="93">
        <v>3.2095206000000003</v>
      </c>
      <c r="H44" s="95">
        <f t="shared" si="1"/>
        <v>-0.98083314997261584</v>
      </c>
      <c r="I44" s="96">
        <f t="shared" si="2"/>
        <v>6.7879725843872335E-2</v>
      </c>
    </row>
    <row r="45" spans="1:9" x14ac:dyDescent="0.15">
      <c r="A45" s="125" t="s">
        <v>1556</v>
      </c>
      <c r="B45" s="110" t="s">
        <v>1557</v>
      </c>
      <c r="C45" s="94">
        <v>12.618981740000001</v>
      </c>
      <c r="D45" s="93">
        <v>3.93718908</v>
      </c>
      <c r="E45" s="95">
        <f t="shared" si="0"/>
        <v>2.2050738442056232</v>
      </c>
      <c r="F45" s="94">
        <v>4.2376132699999998</v>
      </c>
      <c r="G45" s="93">
        <v>0.33429517999999997</v>
      </c>
      <c r="H45" s="95">
        <f t="shared" si="1"/>
        <v>11.676261949095407</v>
      </c>
      <c r="I45" s="96">
        <f t="shared" si="2"/>
        <v>0.33581261605027091</v>
      </c>
    </row>
    <row r="46" spans="1:9" x14ac:dyDescent="0.15">
      <c r="A46" s="101" t="s">
        <v>1554</v>
      </c>
      <c r="B46" s="110" t="s">
        <v>1555</v>
      </c>
      <c r="C46" s="94">
        <v>2.585792E-2</v>
      </c>
      <c r="D46" s="93">
        <v>3.7369799000000002E-2</v>
      </c>
      <c r="E46" s="95">
        <f t="shared" si="0"/>
        <v>-0.30805300825942361</v>
      </c>
      <c r="F46" s="94">
        <v>5.0270000000000002E-3</v>
      </c>
      <c r="G46" s="93">
        <v>0.37003692999999999</v>
      </c>
      <c r="H46" s="95">
        <f t="shared" si="1"/>
        <v>-0.98641486945640799</v>
      </c>
      <c r="I46" s="96">
        <f t="shared" si="2"/>
        <v>0.19440852164443237</v>
      </c>
    </row>
    <row r="47" spans="1:9" x14ac:dyDescent="0.15">
      <c r="A47" s="101" t="s">
        <v>1562</v>
      </c>
      <c r="B47" s="110" t="s">
        <v>1563</v>
      </c>
      <c r="C47" s="94">
        <v>0.50403918000000003</v>
      </c>
      <c r="D47" s="93">
        <v>0.50718223299999998</v>
      </c>
      <c r="E47" s="95">
        <f t="shared" si="0"/>
        <v>-6.1970881381405718E-3</v>
      </c>
      <c r="F47" s="94">
        <v>3.8681399999999999E-3</v>
      </c>
      <c r="G47" s="93">
        <v>8.3699699999999991E-3</v>
      </c>
      <c r="H47" s="95">
        <f t="shared" si="1"/>
        <v>-0.53785497439058916</v>
      </c>
      <c r="I47" s="96">
        <f t="shared" si="2"/>
        <v>7.6742843681318574E-3</v>
      </c>
    </row>
    <row r="48" spans="1:9" x14ac:dyDescent="0.15">
      <c r="A48" s="101" t="s">
        <v>1564</v>
      </c>
      <c r="B48" s="110" t="s">
        <v>1565</v>
      </c>
      <c r="C48" s="94">
        <v>2.0067662899999998</v>
      </c>
      <c r="D48" s="93">
        <v>10.193805919999999</v>
      </c>
      <c r="E48" s="95">
        <f t="shared" si="0"/>
        <v>-0.80313866030519832</v>
      </c>
      <c r="F48" s="94">
        <v>0</v>
      </c>
      <c r="G48" s="93">
        <v>0</v>
      </c>
      <c r="H48" s="95" t="str">
        <f t="shared" si="1"/>
        <v/>
      </c>
      <c r="I48" s="96">
        <f t="shared" si="2"/>
        <v>0</v>
      </c>
    </row>
    <row r="49" spans="1:9" x14ac:dyDescent="0.15">
      <c r="A49" s="101" t="s">
        <v>1575</v>
      </c>
      <c r="B49" s="110" t="s">
        <v>1576</v>
      </c>
      <c r="C49" s="94">
        <v>0.73206612000000004</v>
      </c>
      <c r="D49" s="93">
        <v>4.9267199999999999E-3</v>
      </c>
      <c r="E49" s="95">
        <f t="shared" si="0"/>
        <v>147.5909733047545</v>
      </c>
      <c r="F49" s="94">
        <v>0</v>
      </c>
      <c r="G49" s="93">
        <v>0</v>
      </c>
      <c r="H49" s="95" t="str">
        <f t="shared" si="1"/>
        <v/>
      </c>
      <c r="I49" s="96">
        <f t="shared" si="2"/>
        <v>0</v>
      </c>
    </row>
    <row r="50" spans="1:9" x14ac:dyDescent="0.15">
      <c r="A50" s="101" t="s">
        <v>1577</v>
      </c>
      <c r="B50" s="110" t="s">
        <v>1578</v>
      </c>
      <c r="C50" s="94">
        <v>2.6067450000000002E-2</v>
      </c>
      <c r="D50" s="93">
        <v>2.2924999999999998E-3</v>
      </c>
      <c r="E50" s="95">
        <f t="shared" si="0"/>
        <v>10.370752453653219</v>
      </c>
      <c r="F50" s="94">
        <v>0</v>
      </c>
      <c r="G50" s="93">
        <v>0</v>
      </c>
      <c r="H50" s="95" t="str">
        <f t="shared" si="1"/>
        <v/>
      </c>
      <c r="I50" s="96">
        <f t="shared" si="2"/>
        <v>0</v>
      </c>
    </row>
    <row r="51" spans="1:9" x14ac:dyDescent="0.15">
      <c r="A51" s="101" t="s">
        <v>1579</v>
      </c>
      <c r="B51" s="110" t="s">
        <v>1580</v>
      </c>
      <c r="C51" s="94">
        <v>0.12604699899999999</v>
      </c>
      <c r="D51" s="93">
        <v>0.29689226099999999</v>
      </c>
      <c r="E51" s="95">
        <f t="shared" si="0"/>
        <v>-0.5754453195396696</v>
      </c>
      <c r="F51" s="94">
        <v>1.0438370000000001E-2</v>
      </c>
      <c r="G51" s="93">
        <v>7.9747860000000004E-2</v>
      </c>
      <c r="H51" s="95">
        <f t="shared" si="1"/>
        <v>-0.8691078356209182</v>
      </c>
      <c r="I51" s="96">
        <f t="shared" si="2"/>
        <v>8.2813316324968606E-2</v>
      </c>
    </row>
    <row r="52" spans="1:9" x14ac:dyDescent="0.15">
      <c r="A52" s="101" t="s">
        <v>1566</v>
      </c>
      <c r="B52" s="110" t="s">
        <v>1567</v>
      </c>
      <c r="C52" s="94">
        <v>2.212119237</v>
      </c>
      <c r="D52" s="93">
        <v>9.6056705190000002</v>
      </c>
      <c r="E52" s="95">
        <f t="shared" si="0"/>
        <v>-0.76970694210004065</v>
      </c>
      <c r="F52" s="94">
        <v>0</v>
      </c>
      <c r="G52" s="93">
        <v>3.6011503500000002</v>
      </c>
      <c r="H52" s="95">
        <f t="shared" si="1"/>
        <v>-1</v>
      </c>
      <c r="I52" s="96">
        <f t="shared" si="2"/>
        <v>0</v>
      </c>
    </row>
    <row r="53" spans="1:9" x14ac:dyDescent="0.15">
      <c r="A53" s="101" t="s">
        <v>1546</v>
      </c>
      <c r="B53" s="110" t="s">
        <v>1547</v>
      </c>
      <c r="C53" s="94">
        <v>1.2741017299999999</v>
      </c>
      <c r="D53" s="93">
        <v>4.9972316500000007</v>
      </c>
      <c r="E53" s="95">
        <f t="shared" si="0"/>
        <v>-0.74503848946045959</v>
      </c>
      <c r="F53" s="94">
        <v>4.347475E-2</v>
      </c>
      <c r="G53" s="93">
        <v>1.0125962099999999</v>
      </c>
      <c r="H53" s="95">
        <f t="shared" si="1"/>
        <v>-0.95706605498750585</v>
      </c>
      <c r="I53" s="96">
        <f t="shared" si="2"/>
        <v>3.4121882873512775E-2</v>
      </c>
    </row>
    <row r="54" spans="1:9" x14ac:dyDescent="0.15">
      <c r="A54" s="99" t="s">
        <v>1302</v>
      </c>
      <c r="B54" s="110" t="s">
        <v>1303</v>
      </c>
      <c r="C54" s="94">
        <v>0.673441595</v>
      </c>
      <c r="D54" s="93">
        <v>5.540027834</v>
      </c>
      <c r="E54" s="95">
        <f t="shared" si="0"/>
        <v>-0.87844075604332061</v>
      </c>
      <c r="F54" s="94">
        <v>1.9697880000000001E-2</v>
      </c>
      <c r="G54" s="93">
        <v>3.4628239999999998E-2</v>
      </c>
      <c r="H54" s="95">
        <f t="shared" si="1"/>
        <v>-0.43116138735321219</v>
      </c>
      <c r="I54" s="96">
        <f t="shared" si="2"/>
        <v>2.9249574345047696E-2</v>
      </c>
    </row>
    <row r="55" spans="1:9" x14ac:dyDescent="0.15">
      <c r="A55" s="99" t="s">
        <v>1304</v>
      </c>
      <c r="B55" s="110" t="s">
        <v>1305</v>
      </c>
      <c r="C55" s="94">
        <v>4.619021966</v>
      </c>
      <c r="D55" s="93">
        <v>3.6232562100000001</v>
      </c>
      <c r="E55" s="95">
        <f t="shared" si="0"/>
        <v>0.27482620556938198</v>
      </c>
      <c r="F55" s="94">
        <v>8.6347030000000005E-2</v>
      </c>
      <c r="G55" s="93">
        <v>1.1820554599999999</v>
      </c>
      <c r="H55" s="95">
        <f t="shared" si="1"/>
        <v>-0.92695179463068511</v>
      </c>
      <c r="I55" s="96">
        <f t="shared" si="2"/>
        <v>1.8693790727904929E-2</v>
      </c>
    </row>
    <row r="56" spans="1:9" x14ac:dyDescent="0.15">
      <c r="A56" s="101" t="s">
        <v>1587</v>
      </c>
      <c r="B56" s="110" t="s">
        <v>1588</v>
      </c>
      <c r="C56" s="94">
        <v>1.41995322</v>
      </c>
      <c r="D56" s="93">
        <v>0.14492476999999998</v>
      </c>
      <c r="E56" s="95">
        <f t="shared" si="0"/>
        <v>8.7978642298345555</v>
      </c>
      <c r="F56" s="94">
        <v>8.3777099999999983E-3</v>
      </c>
      <c r="G56" s="93">
        <v>2.2419349999999998E-2</v>
      </c>
      <c r="H56" s="95">
        <f t="shared" si="1"/>
        <v>-0.62631789057220666</v>
      </c>
      <c r="I56" s="96">
        <f t="shared" si="2"/>
        <v>5.8999901419287586E-3</v>
      </c>
    </row>
    <row r="57" spans="1:9" x14ac:dyDescent="0.15">
      <c r="A57" s="101" t="s">
        <v>1589</v>
      </c>
      <c r="B57" s="110" t="s">
        <v>1590</v>
      </c>
      <c r="C57" s="94">
        <v>0.41980453000000001</v>
      </c>
      <c r="D57" s="93">
        <v>4.055752E-2</v>
      </c>
      <c r="E57" s="95">
        <f t="shared" si="0"/>
        <v>9.350843197513063</v>
      </c>
      <c r="F57" s="94">
        <v>0</v>
      </c>
      <c r="G57" s="93">
        <v>0</v>
      </c>
      <c r="H57" s="95" t="str">
        <f t="shared" si="1"/>
        <v/>
      </c>
      <c r="I57" s="96">
        <f t="shared" si="2"/>
        <v>0</v>
      </c>
    </row>
    <row r="58" spans="1:9" x14ac:dyDescent="0.15">
      <c r="A58" s="114" t="s">
        <v>278</v>
      </c>
      <c r="B58" s="25" t="s">
        <v>279</v>
      </c>
      <c r="C58" s="94">
        <v>3.19307528</v>
      </c>
      <c r="D58" s="93">
        <v>0.4773232</v>
      </c>
      <c r="E58" s="95">
        <f t="shared" si="0"/>
        <v>5.6895455322515227</v>
      </c>
      <c r="F58" s="94">
        <v>4.3620142099999999</v>
      </c>
      <c r="G58" s="93">
        <v>4.7017491399999995</v>
      </c>
      <c r="H58" s="95">
        <f t="shared" si="1"/>
        <v>-7.2257136628093188E-2</v>
      </c>
      <c r="I58" s="96">
        <f t="shared" si="2"/>
        <v>1.3660856157453325</v>
      </c>
    </row>
    <row r="59" spans="1:9" x14ac:dyDescent="0.15">
      <c r="A59" s="114" t="s">
        <v>1568</v>
      </c>
      <c r="B59" s="25" t="s">
        <v>277</v>
      </c>
      <c r="C59" s="94">
        <v>1.8656839999999999</v>
      </c>
      <c r="D59" s="93">
        <v>9.5707475800000008</v>
      </c>
      <c r="E59" s="95">
        <f t="shared" si="0"/>
        <v>-0.80506392166284679</v>
      </c>
      <c r="F59" s="94">
        <v>7.0278444999999996</v>
      </c>
      <c r="G59" s="93">
        <v>2.9887021499999999</v>
      </c>
      <c r="H59" s="95">
        <f t="shared" si="1"/>
        <v>1.3514703531096264</v>
      </c>
      <c r="I59" s="96">
        <f t="shared" si="2"/>
        <v>3.7668997000563866</v>
      </c>
    </row>
    <row r="60" spans="1:9" x14ac:dyDescent="0.15">
      <c r="A60" s="99" t="s">
        <v>905</v>
      </c>
      <c r="B60" s="110" t="s">
        <v>906</v>
      </c>
      <c r="C60" s="94">
        <v>0.36434045000000004</v>
      </c>
      <c r="D60" s="93">
        <v>7.533158999999999E-2</v>
      </c>
      <c r="E60" s="95">
        <f t="shared" si="0"/>
        <v>3.8364895789402569</v>
      </c>
      <c r="F60" s="94">
        <v>1.53831191</v>
      </c>
      <c r="G60" s="93">
        <v>7.7255585499999997</v>
      </c>
      <c r="H60" s="95">
        <f t="shared" si="1"/>
        <v>-0.80088016936976025</v>
      </c>
      <c r="I60" s="96">
        <f t="shared" si="2"/>
        <v>4.2221826042098805</v>
      </c>
    </row>
    <row r="61" spans="1:9" x14ac:dyDescent="0.15">
      <c r="A61" s="99" t="s">
        <v>907</v>
      </c>
      <c r="B61" s="110" t="s">
        <v>908</v>
      </c>
      <c r="C61" s="94">
        <v>6.4286394999999996E-2</v>
      </c>
      <c r="D61" s="93">
        <v>0.39496050500000002</v>
      </c>
      <c r="E61" s="95">
        <f t="shared" si="0"/>
        <v>-0.8372333583075604</v>
      </c>
      <c r="F61" s="94">
        <v>0.65233144999999992</v>
      </c>
      <c r="G61" s="93">
        <v>2.6439169999999998E-2</v>
      </c>
      <c r="H61" s="95">
        <f t="shared" si="1"/>
        <v>23.672917115022898</v>
      </c>
      <c r="I61" s="96">
        <f t="shared" si="2"/>
        <v>10.147270662789536</v>
      </c>
    </row>
    <row r="62" spans="1:9" x14ac:dyDescent="0.15">
      <c r="A62" s="99" t="s">
        <v>909</v>
      </c>
      <c r="B62" s="110" t="s">
        <v>910</v>
      </c>
      <c r="C62" s="94">
        <v>7.2264556239999997</v>
      </c>
      <c r="D62" s="93">
        <v>5.1651997300000003</v>
      </c>
      <c r="E62" s="95">
        <f t="shared" si="0"/>
        <v>0.39906605779985971</v>
      </c>
      <c r="F62" s="94">
        <v>79.668903299999997</v>
      </c>
      <c r="G62" s="93">
        <v>32.07346313</v>
      </c>
      <c r="H62" s="95">
        <f t="shared" si="1"/>
        <v>1.4839507656870854</v>
      </c>
      <c r="I62" s="96">
        <f t="shared" si="2"/>
        <v>11.024616692505409</v>
      </c>
    </row>
    <row r="63" spans="1:9" x14ac:dyDescent="0.15">
      <c r="A63" s="99" t="s">
        <v>911</v>
      </c>
      <c r="B63" s="110" t="s">
        <v>912</v>
      </c>
      <c r="C63" s="94">
        <v>8.9842891760000008</v>
      </c>
      <c r="D63" s="93">
        <v>6.5729614989999998</v>
      </c>
      <c r="E63" s="95">
        <f t="shared" si="0"/>
        <v>0.36685559125317502</v>
      </c>
      <c r="F63" s="94">
        <v>13.92620666</v>
      </c>
      <c r="G63" s="93">
        <v>10.18622315</v>
      </c>
      <c r="H63" s="95">
        <f t="shared" si="1"/>
        <v>0.36716096387501573</v>
      </c>
      <c r="I63" s="96">
        <f t="shared" si="2"/>
        <v>1.5500621570821085</v>
      </c>
    </row>
    <row r="64" spans="1:9" x14ac:dyDescent="0.15">
      <c r="A64" s="99" t="s">
        <v>913</v>
      </c>
      <c r="B64" s="110" t="s">
        <v>914</v>
      </c>
      <c r="C64" s="94">
        <v>676.51742676600009</v>
      </c>
      <c r="D64" s="93">
        <v>580.25657145500008</v>
      </c>
      <c r="E64" s="95">
        <f t="shared" si="0"/>
        <v>0.1658936064603711</v>
      </c>
      <c r="F64" s="94">
        <v>405.96288433999996</v>
      </c>
      <c r="G64" s="93">
        <v>524.50147928000001</v>
      </c>
      <c r="H64" s="95">
        <f t="shared" si="1"/>
        <v>-0.22600240346837874</v>
      </c>
      <c r="I64" s="96">
        <f t="shared" si="2"/>
        <v>0.60007749730949367</v>
      </c>
    </row>
    <row r="65" spans="1:9" x14ac:dyDescent="0.15">
      <c r="A65" s="99" t="s">
        <v>1034</v>
      </c>
      <c r="B65" s="110" t="s">
        <v>1035</v>
      </c>
      <c r="C65" s="94">
        <v>7.3410023400000002</v>
      </c>
      <c r="D65" s="93">
        <v>1.9194438600000001</v>
      </c>
      <c r="E65" s="95">
        <f t="shared" si="0"/>
        <v>2.8245465225536734</v>
      </c>
      <c r="F65" s="94">
        <v>75.503562620000011</v>
      </c>
      <c r="G65" s="93">
        <v>32.779936339999999</v>
      </c>
      <c r="H65" s="95">
        <f t="shared" si="1"/>
        <v>1.3033468349926642</v>
      </c>
      <c r="I65" s="96">
        <f t="shared" si="2"/>
        <v>10.285184382600265</v>
      </c>
    </row>
    <row r="66" spans="1:9" x14ac:dyDescent="0.15">
      <c r="A66" s="99" t="s">
        <v>1860</v>
      </c>
      <c r="B66" s="110" t="s">
        <v>1881</v>
      </c>
      <c r="C66" s="94">
        <v>0.47901418000000001</v>
      </c>
      <c r="D66" s="93">
        <v>1.57725318</v>
      </c>
      <c r="E66" s="95">
        <f t="shared" si="0"/>
        <v>-0.6962984851931</v>
      </c>
      <c r="F66" s="94">
        <v>11.999611439999999</v>
      </c>
      <c r="G66" s="93">
        <v>19.5542725</v>
      </c>
      <c r="H66" s="95">
        <f t="shared" si="1"/>
        <v>-0.38634324340115445</v>
      </c>
      <c r="I66" s="96">
        <f t="shared" si="2"/>
        <v>25.050639294227153</v>
      </c>
    </row>
    <row r="67" spans="1:9" x14ac:dyDescent="0.15">
      <c r="A67" s="101" t="s">
        <v>542</v>
      </c>
      <c r="B67" s="110" t="s">
        <v>737</v>
      </c>
      <c r="C67" s="94">
        <v>16.531681949999999</v>
      </c>
      <c r="D67" s="93">
        <v>11.71609334</v>
      </c>
      <c r="E67" s="95">
        <f t="shared" si="0"/>
        <v>0.41102340773942636</v>
      </c>
      <c r="F67" s="94">
        <v>70.280965890000004</v>
      </c>
      <c r="G67" s="93">
        <v>68.083950479999999</v>
      </c>
      <c r="H67" s="95">
        <f t="shared" si="1"/>
        <v>3.2269211679269327E-2</v>
      </c>
      <c r="I67" s="96">
        <f t="shared" si="2"/>
        <v>4.2512894999168553</v>
      </c>
    </row>
    <row r="68" spans="1:9" x14ac:dyDescent="0.15">
      <c r="A68" s="99" t="s">
        <v>915</v>
      </c>
      <c r="B68" s="110" t="s">
        <v>916</v>
      </c>
      <c r="C68" s="94">
        <v>33.958679200999995</v>
      </c>
      <c r="D68" s="93">
        <v>35.429878451</v>
      </c>
      <c r="E68" s="95">
        <f t="shared" si="0"/>
        <v>-4.152425337938126E-2</v>
      </c>
      <c r="F68" s="94">
        <v>90.500680150000008</v>
      </c>
      <c r="G68" s="93">
        <v>143.80344595</v>
      </c>
      <c r="H68" s="95">
        <f t="shared" si="1"/>
        <v>-0.37066403692810801</v>
      </c>
      <c r="I68" s="96">
        <f t="shared" si="2"/>
        <v>2.6650235603784909</v>
      </c>
    </row>
    <row r="69" spans="1:9" x14ac:dyDescent="0.15">
      <c r="A69" s="111" t="s">
        <v>331</v>
      </c>
      <c r="B69" s="110" t="s">
        <v>917</v>
      </c>
      <c r="C69" s="94">
        <v>355.98833147000005</v>
      </c>
      <c r="D69" s="93">
        <v>358.67491094000002</v>
      </c>
      <c r="E69" s="95">
        <f t="shared" si="0"/>
        <v>-7.4902910352974139E-3</v>
      </c>
      <c r="F69" s="94">
        <v>1053.7425227200001</v>
      </c>
      <c r="G69" s="93">
        <v>680.74358507000011</v>
      </c>
      <c r="H69" s="95">
        <f t="shared" si="1"/>
        <v>0.54792868538253647</v>
      </c>
      <c r="I69" s="96">
        <f t="shared" si="2"/>
        <v>2.960047927325959</v>
      </c>
    </row>
    <row r="70" spans="1:9" x14ac:dyDescent="0.15">
      <c r="A70" s="111" t="s">
        <v>332</v>
      </c>
      <c r="B70" s="110" t="s">
        <v>918</v>
      </c>
      <c r="C70" s="94">
        <v>382.74827440499996</v>
      </c>
      <c r="D70" s="93">
        <v>357.48296387900001</v>
      </c>
      <c r="E70" s="95">
        <f t="shared" si="0"/>
        <v>7.0675565212533265E-2</v>
      </c>
      <c r="F70" s="94">
        <v>468.31563268000002</v>
      </c>
      <c r="G70" s="93">
        <v>72.098227080000001</v>
      </c>
      <c r="H70" s="95">
        <f t="shared" si="1"/>
        <v>5.4955221736639688</v>
      </c>
      <c r="I70" s="96">
        <f t="shared" si="2"/>
        <v>1.2235604024812874</v>
      </c>
    </row>
    <row r="71" spans="1:9" x14ac:dyDescent="0.15">
      <c r="A71" s="99" t="s">
        <v>1250</v>
      </c>
      <c r="B71" s="110" t="s">
        <v>1251</v>
      </c>
      <c r="C71" s="94">
        <v>158.73843238999999</v>
      </c>
      <c r="D71" s="93">
        <v>268.9116702</v>
      </c>
      <c r="E71" s="95">
        <f t="shared" si="0"/>
        <v>-0.40970047052275538</v>
      </c>
      <c r="F71" s="94">
        <v>232.35283949000001</v>
      </c>
      <c r="G71" s="93">
        <v>364.91697192000004</v>
      </c>
      <c r="H71" s="95">
        <f t="shared" si="1"/>
        <v>-0.3632720389312607</v>
      </c>
      <c r="I71" s="96">
        <f t="shared" si="2"/>
        <v>1.4637465923761857</v>
      </c>
    </row>
    <row r="72" spans="1:9" x14ac:dyDescent="0.15">
      <c r="A72" s="99" t="s">
        <v>333</v>
      </c>
      <c r="B72" s="110" t="s">
        <v>919</v>
      </c>
      <c r="C72" s="94">
        <v>8.3615657169999995</v>
      </c>
      <c r="D72" s="93">
        <v>7.5157552920000006</v>
      </c>
      <c r="E72" s="95">
        <f t="shared" ref="E72:E135" si="3">IF(ISERROR(C72/D72-1),"",(C72/D72-1))</f>
        <v>0.11253831346801646</v>
      </c>
      <c r="F72" s="94">
        <v>16.298490820000001</v>
      </c>
      <c r="G72" s="93">
        <v>6.4928032999999994</v>
      </c>
      <c r="H72" s="95">
        <f t="shared" si="1"/>
        <v>1.5102394246257242</v>
      </c>
      <c r="I72" s="96">
        <f t="shared" si="2"/>
        <v>1.9492151795044013</v>
      </c>
    </row>
    <row r="73" spans="1:9" x14ac:dyDescent="0.15">
      <c r="A73" s="99" t="s">
        <v>22</v>
      </c>
      <c r="B73" s="110" t="s">
        <v>23</v>
      </c>
      <c r="C73" s="94">
        <v>0.31450279999999997</v>
      </c>
      <c r="D73" s="93">
        <v>6.1923439999999998E-3</v>
      </c>
      <c r="E73" s="95">
        <f t="shared" si="3"/>
        <v>49.788974255952184</v>
      </c>
      <c r="F73" s="94">
        <v>2.3867297999999999</v>
      </c>
      <c r="G73" s="93">
        <v>2.9103862599999997</v>
      </c>
      <c r="H73" s="95">
        <f t="shared" si="1"/>
        <v>-0.17992679088582553</v>
      </c>
      <c r="I73" s="96">
        <f t="shared" si="2"/>
        <v>7.5888984136230269</v>
      </c>
    </row>
    <row r="74" spans="1:9" x14ac:dyDescent="0.15">
      <c r="A74" s="99" t="s">
        <v>920</v>
      </c>
      <c r="B74" s="111" t="s">
        <v>921</v>
      </c>
      <c r="C74" s="94">
        <v>16.209881660000001</v>
      </c>
      <c r="D74" s="93">
        <v>27.256138412999999</v>
      </c>
      <c r="E74" s="95">
        <f t="shared" si="3"/>
        <v>-0.4052759266782785</v>
      </c>
      <c r="F74" s="94">
        <v>212.14964850999999</v>
      </c>
      <c r="G74" s="93">
        <v>79.860326150000006</v>
      </c>
      <c r="H74" s="95">
        <f t="shared" ref="H74:H137" si="4">IF(ISERROR(F74/G74-1),"",(F74/G74-1))</f>
        <v>1.6565086662872335</v>
      </c>
      <c r="I74" s="96">
        <f t="shared" si="2"/>
        <v>13.087674108905246</v>
      </c>
    </row>
    <row r="75" spans="1:9" x14ac:dyDescent="0.15">
      <c r="A75" s="99" t="s">
        <v>922</v>
      </c>
      <c r="B75" s="111" t="s">
        <v>923</v>
      </c>
      <c r="C75" s="94">
        <v>37.657371299000005</v>
      </c>
      <c r="D75" s="93">
        <v>67.903423512999993</v>
      </c>
      <c r="E75" s="95">
        <f t="shared" si="3"/>
        <v>-0.44542750054729474</v>
      </c>
      <c r="F75" s="94">
        <v>44.620823109999996</v>
      </c>
      <c r="G75" s="93">
        <v>36.050441210000002</v>
      </c>
      <c r="H75" s="95">
        <f t="shared" si="4"/>
        <v>0.23773306545892314</v>
      </c>
      <c r="I75" s="96">
        <f t="shared" si="2"/>
        <v>1.1849160355806596</v>
      </c>
    </row>
    <row r="76" spans="1:9" x14ac:dyDescent="0.15">
      <c r="A76" s="99" t="s">
        <v>924</v>
      </c>
      <c r="B76" s="111" t="s">
        <v>925</v>
      </c>
      <c r="C76" s="94">
        <v>36.408917824</v>
      </c>
      <c r="D76" s="93">
        <v>42.671347950000005</v>
      </c>
      <c r="E76" s="95">
        <f t="shared" si="3"/>
        <v>-0.14675960396981091</v>
      </c>
      <c r="F76" s="94">
        <v>39.301728670000003</v>
      </c>
      <c r="G76" s="93">
        <v>62.403580829999996</v>
      </c>
      <c r="H76" s="95">
        <f t="shared" si="4"/>
        <v>-0.37020074573819928</v>
      </c>
      <c r="I76" s="96">
        <f t="shared" ref="I76:I139" si="5">IF(ISERROR(F76/C76),"",(F76/C76))</f>
        <v>1.0794533597505918</v>
      </c>
    </row>
    <row r="77" spans="1:9" x14ac:dyDescent="0.15">
      <c r="A77" s="114" t="s">
        <v>1728</v>
      </c>
      <c r="B77" s="25" t="s">
        <v>1729</v>
      </c>
      <c r="C77" s="94">
        <v>0.63985236999999995</v>
      </c>
      <c r="D77" s="93"/>
      <c r="E77" s="95" t="str">
        <f t="shared" si="3"/>
        <v/>
      </c>
      <c r="F77" s="94">
        <v>1.2487348500000002</v>
      </c>
      <c r="G77" s="93"/>
      <c r="H77" s="95" t="str">
        <f t="shared" si="4"/>
        <v/>
      </c>
      <c r="I77" s="96">
        <f t="shared" si="5"/>
        <v>1.9515983819830194</v>
      </c>
    </row>
    <row r="78" spans="1:9" x14ac:dyDescent="0.15">
      <c r="A78" s="114" t="s">
        <v>1569</v>
      </c>
      <c r="B78" s="25" t="s">
        <v>1570</v>
      </c>
      <c r="C78" s="94">
        <v>1.9999988</v>
      </c>
      <c r="D78" s="93">
        <v>4.1169520500000001</v>
      </c>
      <c r="E78" s="95">
        <f t="shared" si="3"/>
        <v>-0.51420400924999843</v>
      </c>
      <c r="F78" s="94">
        <v>3.1181503500000001</v>
      </c>
      <c r="G78" s="93">
        <v>11.395155019999999</v>
      </c>
      <c r="H78" s="95">
        <f t="shared" si="4"/>
        <v>-0.72636174369482154</v>
      </c>
      <c r="I78" s="96">
        <f t="shared" si="5"/>
        <v>1.5590761104456663</v>
      </c>
    </row>
    <row r="79" spans="1:9" x14ac:dyDescent="0.15">
      <c r="A79" s="99" t="s">
        <v>357</v>
      </c>
      <c r="B79" s="111" t="s">
        <v>926</v>
      </c>
      <c r="C79" s="94">
        <v>1.6028703200000001</v>
      </c>
      <c r="D79" s="93">
        <v>2.05976655</v>
      </c>
      <c r="E79" s="95">
        <f t="shared" si="3"/>
        <v>-0.22181942414784817</v>
      </c>
      <c r="F79" s="94">
        <v>5.8339684900000002</v>
      </c>
      <c r="G79" s="93">
        <v>37.917014909999999</v>
      </c>
      <c r="H79" s="95">
        <f t="shared" si="4"/>
        <v>-0.84613850790080569</v>
      </c>
      <c r="I79" s="96">
        <f t="shared" si="5"/>
        <v>3.6397008648834421</v>
      </c>
    </row>
    <row r="80" spans="1:9" x14ac:dyDescent="0.15">
      <c r="A80" s="99" t="s">
        <v>927</v>
      </c>
      <c r="B80" s="111" t="s">
        <v>928</v>
      </c>
      <c r="C80" s="94">
        <v>5.8289575219999996</v>
      </c>
      <c r="D80" s="93">
        <v>7.9948195679999996</v>
      </c>
      <c r="E80" s="95">
        <f t="shared" si="3"/>
        <v>-0.27090818342781142</v>
      </c>
      <c r="F80" s="94">
        <v>34.15233147</v>
      </c>
      <c r="G80" s="93">
        <v>21.922827699999999</v>
      </c>
      <c r="H80" s="95">
        <f t="shared" si="4"/>
        <v>0.55784335567258969</v>
      </c>
      <c r="I80" s="96">
        <f t="shared" si="5"/>
        <v>5.8590805201616636</v>
      </c>
    </row>
    <row r="81" spans="1:9" x14ac:dyDescent="0.15">
      <c r="A81" s="99" t="s">
        <v>929</v>
      </c>
      <c r="B81" s="111" t="s">
        <v>930</v>
      </c>
      <c r="C81" s="94">
        <v>0.24678020000000001</v>
      </c>
      <c r="D81" s="93">
        <v>11.04356321</v>
      </c>
      <c r="E81" s="95">
        <f t="shared" si="3"/>
        <v>-0.97765393330872241</v>
      </c>
      <c r="F81" s="94">
        <v>0.79708570000000001</v>
      </c>
      <c r="G81" s="93">
        <v>6.7873503799999995</v>
      </c>
      <c r="H81" s="95">
        <f t="shared" si="4"/>
        <v>-0.88256305400871315</v>
      </c>
      <c r="I81" s="96">
        <f t="shared" si="5"/>
        <v>3.2299418672972955</v>
      </c>
    </row>
    <row r="82" spans="1:9" x14ac:dyDescent="0.15">
      <c r="A82" s="99" t="s">
        <v>931</v>
      </c>
      <c r="B82" s="111" t="s">
        <v>932</v>
      </c>
      <c r="C82" s="94">
        <v>1.96968352</v>
      </c>
      <c r="D82" s="93">
        <v>1.9045816200000001</v>
      </c>
      <c r="E82" s="95">
        <f t="shared" si="3"/>
        <v>3.4181732783917118E-2</v>
      </c>
      <c r="F82" s="94">
        <v>3.9658487400000002</v>
      </c>
      <c r="G82" s="93">
        <v>3.6002820799999999</v>
      </c>
      <c r="H82" s="95">
        <f t="shared" si="4"/>
        <v>0.1015383383515327</v>
      </c>
      <c r="I82" s="96">
        <f t="shared" si="5"/>
        <v>2.0134446471888032</v>
      </c>
    </row>
    <row r="83" spans="1:9" x14ac:dyDescent="0.15">
      <c r="A83" s="114" t="s">
        <v>1732</v>
      </c>
      <c r="B83" s="25" t="s">
        <v>1733</v>
      </c>
      <c r="C83" s="94">
        <v>5.5279999999999999E-3</v>
      </c>
      <c r="D83" s="93"/>
      <c r="E83" s="95" t="str">
        <f t="shared" si="3"/>
        <v/>
      </c>
      <c r="F83" s="94">
        <v>0</v>
      </c>
      <c r="G83" s="93"/>
      <c r="H83" s="95" t="str">
        <f t="shared" si="4"/>
        <v/>
      </c>
      <c r="I83" s="96">
        <f t="shared" si="5"/>
        <v>0</v>
      </c>
    </row>
    <row r="84" spans="1:9" x14ac:dyDescent="0.15">
      <c r="A84" s="99" t="s">
        <v>933</v>
      </c>
      <c r="B84" s="111" t="s">
        <v>934</v>
      </c>
      <c r="C84" s="94">
        <v>2.6730632400000003</v>
      </c>
      <c r="D84" s="93">
        <v>2.9789190400000001</v>
      </c>
      <c r="E84" s="95">
        <f t="shared" si="3"/>
        <v>-0.10267341807315444</v>
      </c>
      <c r="F84" s="94">
        <v>32.388947129999998</v>
      </c>
      <c r="G84" s="93">
        <v>13.751798300000001</v>
      </c>
      <c r="H84" s="95">
        <f t="shared" si="4"/>
        <v>1.3552517586009092</v>
      </c>
      <c r="I84" s="96">
        <f t="shared" si="5"/>
        <v>12.116790446753514</v>
      </c>
    </row>
    <row r="85" spans="1:9" x14ac:dyDescent="0.15">
      <c r="A85" s="114" t="s">
        <v>1734</v>
      </c>
      <c r="B85" s="25" t="s">
        <v>1735</v>
      </c>
      <c r="C85" s="94">
        <v>9.572999999999999E-4</v>
      </c>
      <c r="D85" s="93"/>
      <c r="E85" s="95" t="str">
        <f t="shared" si="3"/>
        <v/>
      </c>
      <c r="F85" s="94">
        <v>4.8500000000000003E-4</v>
      </c>
      <c r="G85" s="93"/>
      <c r="H85" s="95" t="str">
        <f t="shared" si="4"/>
        <v/>
      </c>
      <c r="I85" s="96">
        <f t="shared" si="5"/>
        <v>0.50663323931891791</v>
      </c>
    </row>
    <row r="86" spans="1:9" x14ac:dyDescent="0.15">
      <c r="A86" s="99" t="s">
        <v>358</v>
      </c>
      <c r="B86" s="111" t="s">
        <v>937</v>
      </c>
      <c r="C86" s="94">
        <v>10.509546746</v>
      </c>
      <c r="D86" s="93">
        <v>14.974269826999999</v>
      </c>
      <c r="E86" s="95">
        <f t="shared" si="3"/>
        <v>-0.29815965202855421</v>
      </c>
      <c r="F86" s="94">
        <v>11.88109485</v>
      </c>
      <c r="G86" s="93">
        <v>27.807289179999998</v>
      </c>
      <c r="H86" s="95">
        <f t="shared" si="4"/>
        <v>-0.57273451672717135</v>
      </c>
      <c r="I86" s="96">
        <f t="shared" si="5"/>
        <v>1.1305049720171825</v>
      </c>
    </row>
    <row r="87" spans="1:9" x14ac:dyDescent="0.15">
      <c r="A87" s="99" t="s">
        <v>935</v>
      </c>
      <c r="B87" s="111" t="s">
        <v>936</v>
      </c>
      <c r="C87" s="94">
        <v>3.7120198119999999</v>
      </c>
      <c r="D87" s="93">
        <v>11.434368189999999</v>
      </c>
      <c r="E87" s="95">
        <f t="shared" si="3"/>
        <v>-0.6753629277701263</v>
      </c>
      <c r="F87" s="94">
        <v>6.4828197000000003</v>
      </c>
      <c r="G87" s="93">
        <v>5.4598529999999998</v>
      </c>
      <c r="H87" s="95">
        <f t="shared" si="4"/>
        <v>0.18736158281184512</v>
      </c>
      <c r="I87" s="96">
        <f t="shared" si="5"/>
        <v>1.746439951382458</v>
      </c>
    </row>
    <row r="88" spans="1:9" x14ac:dyDescent="0.15">
      <c r="A88" s="99" t="s">
        <v>938</v>
      </c>
      <c r="B88" s="110" t="s">
        <v>939</v>
      </c>
      <c r="C88" s="94">
        <v>0.46162568999999998</v>
      </c>
      <c r="D88" s="93">
        <v>3.0015693900000002</v>
      </c>
      <c r="E88" s="95">
        <f t="shared" si="3"/>
        <v>-0.84620522466082315</v>
      </c>
      <c r="F88" s="94">
        <v>9.9470522100000007</v>
      </c>
      <c r="G88" s="93">
        <v>14.59936441</v>
      </c>
      <c r="H88" s="95">
        <f t="shared" si="4"/>
        <v>-0.31866539318748321</v>
      </c>
      <c r="I88" s="96">
        <f t="shared" si="5"/>
        <v>21.547874014550622</v>
      </c>
    </row>
    <row r="89" spans="1:9" x14ac:dyDescent="0.15">
      <c r="A89" s="99" t="s">
        <v>940</v>
      </c>
      <c r="B89" s="110" t="s">
        <v>941</v>
      </c>
      <c r="C89" s="94">
        <v>0.99522648499999999</v>
      </c>
      <c r="D89" s="93">
        <v>2.93214409</v>
      </c>
      <c r="E89" s="95">
        <f t="shared" si="3"/>
        <v>-0.6605806350396648</v>
      </c>
      <c r="F89" s="94">
        <v>1.9772182700000001</v>
      </c>
      <c r="G89" s="93">
        <v>18.095087149999998</v>
      </c>
      <c r="H89" s="95">
        <f t="shared" si="4"/>
        <v>-0.89073176306862933</v>
      </c>
      <c r="I89" s="96">
        <f t="shared" si="5"/>
        <v>1.9867018209427978</v>
      </c>
    </row>
    <row r="90" spans="1:9" x14ac:dyDescent="0.15">
      <c r="A90" s="99" t="s">
        <v>942</v>
      </c>
      <c r="B90" s="111" t="s">
        <v>943</v>
      </c>
      <c r="C90" s="94">
        <v>8.145691725999999</v>
      </c>
      <c r="D90" s="93">
        <v>5.5787413299999997</v>
      </c>
      <c r="E90" s="95">
        <f t="shared" si="3"/>
        <v>0.460130743505901</v>
      </c>
      <c r="F90" s="94">
        <v>17.19225952</v>
      </c>
      <c r="G90" s="93">
        <v>25.225271960000001</v>
      </c>
      <c r="H90" s="95">
        <f t="shared" si="4"/>
        <v>-0.31845097459159366</v>
      </c>
      <c r="I90" s="96">
        <f t="shared" si="5"/>
        <v>2.1105954040863737</v>
      </c>
    </row>
    <row r="91" spans="1:9" x14ac:dyDescent="0.15">
      <c r="A91" s="99" t="s">
        <v>944</v>
      </c>
      <c r="B91" s="111" t="s">
        <v>945</v>
      </c>
      <c r="C91" s="94">
        <v>0.88543731000000003</v>
      </c>
      <c r="D91" s="93">
        <v>9.8324783699999987</v>
      </c>
      <c r="E91" s="95">
        <f t="shared" si="3"/>
        <v>-0.90994769816106902</v>
      </c>
      <c r="F91" s="94">
        <v>1.8806710099999999</v>
      </c>
      <c r="G91" s="93">
        <v>1.99677555</v>
      </c>
      <c r="H91" s="95">
        <f t="shared" si="4"/>
        <v>-5.8146014458159812E-2</v>
      </c>
      <c r="I91" s="96">
        <f t="shared" si="5"/>
        <v>2.1240024434931479</v>
      </c>
    </row>
    <row r="92" spans="1:9" x14ac:dyDescent="0.15">
      <c r="A92" s="99" t="s">
        <v>946</v>
      </c>
      <c r="B92" s="111" t="s">
        <v>947</v>
      </c>
      <c r="C92" s="94">
        <v>1.960274622</v>
      </c>
      <c r="D92" s="93">
        <v>3.2047175750000001</v>
      </c>
      <c r="E92" s="95">
        <f t="shared" si="3"/>
        <v>-0.38831595105537497</v>
      </c>
      <c r="F92" s="94">
        <v>1.7367980199999999</v>
      </c>
      <c r="G92" s="93">
        <v>4.6378514000000006</v>
      </c>
      <c r="H92" s="95">
        <f t="shared" si="4"/>
        <v>-0.6255166735182589</v>
      </c>
      <c r="I92" s="96">
        <f t="shared" si="5"/>
        <v>0.88599729880092282</v>
      </c>
    </row>
    <row r="93" spans="1:9" x14ac:dyDescent="0.15">
      <c r="A93" s="114" t="s">
        <v>1730</v>
      </c>
      <c r="B93" s="25" t="s">
        <v>1731</v>
      </c>
      <c r="C93" s="94">
        <v>4.0246999999999998E-2</v>
      </c>
      <c r="D93" s="93"/>
      <c r="E93" s="95" t="str">
        <f t="shared" si="3"/>
        <v/>
      </c>
      <c r="F93" s="94">
        <v>1.93013E-2</v>
      </c>
      <c r="G93" s="93"/>
      <c r="H93" s="95" t="str">
        <f t="shared" si="4"/>
        <v/>
      </c>
      <c r="I93" s="96">
        <f t="shared" si="5"/>
        <v>0.47957114816011137</v>
      </c>
    </row>
    <row r="94" spans="1:9" x14ac:dyDescent="0.15">
      <c r="A94" s="99" t="s">
        <v>948</v>
      </c>
      <c r="B94" s="111" t="s">
        <v>949</v>
      </c>
      <c r="C94" s="94">
        <v>25.621500699999999</v>
      </c>
      <c r="D94" s="93">
        <v>26.77241296</v>
      </c>
      <c r="E94" s="95">
        <f t="shared" si="3"/>
        <v>-4.2988738509283864E-2</v>
      </c>
      <c r="F94" s="94">
        <v>44.956320210000001</v>
      </c>
      <c r="G94" s="93">
        <v>64.869477899999993</v>
      </c>
      <c r="H94" s="95">
        <f t="shared" si="4"/>
        <v>-0.30697268321932947</v>
      </c>
      <c r="I94" s="96">
        <f t="shared" si="5"/>
        <v>1.7546325930081059</v>
      </c>
    </row>
    <row r="95" spans="1:9" x14ac:dyDescent="0.15">
      <c r="A95" s="99" t="s">
        <v>950</v>
      </c>
      <c r="B95" s="110" t="s">
        <v>951</v>
      </c>
      <c r="C95" s="94">
        <v>6.2849475899999998</v>
      </c>
      <c r="D95" s="93">
        <v>13.31378041</v>
      </c>
      <c r="E95" s="95">
        <f t="shared" si="3"/>
        <v>-0.52793666438426712</v>
      </c>
      <c r="F95" s="94">
        <v>21.246236309999997</v>
      </c>
      <c r="G95" s="93">
        <v>22.807756749999999</v>
      </c>
      <c r="H95" s="95">
        <f t="shared" si="4"/>
        <v>-6.8464446421281799E-2</v>
      </c>
      <c r="I95" s="96">
        <f t="shared" si="5"/>
        <v>3.3804953829376321</v>
      </c>
    </row>
    <row r="96" spans="1:9" x14ac:dyDescent="0.15">
      <c r="A96" s="99" t="s">
        <v>28</v>
      </c>
      <c r="B96" s="110" t="s">
        <v>323</v>
      </c>
      <c r="C96" s="94">
        <v>11.760730150000001</v>
      </c>
      <c r="D96" s="93">
        <v>3.41973386</v>
      </c>
      <c r="E96" s="95">
        <f t="shared" si="3"/>
        <v>2.4390776099751812</v>
      </c>
      <c r="F96" s="94">
        <v>9.6791968000000015</v>
      </c>
      <c r="G96" s="93">
        <v>0.76015189000000005</v>
      </c>
      <c r="H96" s="95">
        <f t="shared" si="4"/>
        <v>11.733240458035302</v>
      </c>
      <c r="I96" s="96">
        <f t="shared" si="5"/>
        <v>0.82300985368667789</v>
      </c>
    </row>
    <row r="97" spans="1:9" x14ac:dyDescent="0.15">
      <c r="A97" s="99" t="s">
        <v>952</v>
      </c>
      <c r="B97" s="111" t="s">
        <v>953</v>
      </c>
      <c r="C97" s="94">
        <v>0.75745515000000008</v>
      </c>
      <c r="D97" s="93">
        <v>0.91596814999999998</v>
      </c>
      <c r="E97" s="95">
        <f t="shared" si="3"/>
        <v>-0.17305514389337651</v>
      </c>
      <c r="F97" s="94">
        <v>1.5639378899999998</v>
      </c>
      <c r="G97" s="93">
        <v>0.50248680000000001</v>
      </c>
      <c r="H97" s="95">
        <f t="shared" si="4"/>
        <v>2.112395967416457</v>
      </c>
      <c r="I97" s="96">
        <f t="shared" si="5"/>
        <v>2.064726723423822</v>
      </c>
    </row>
    <row r="98" spans="1:9" x14ac:dyDescent="0.15">
      <c r="A98" s="99" t="s">
        <v>954</v>
      </c>
      <c r="B98" s="111" t="s">
        <v>955</v>
      </c>
      <c r="C98" s="94">
        <v>0.87007044999999994</v>
      </c>
      <c r="D98" s="93">
        <v>1.1802786599999999</v>
      </c>
      <c r="E98" s="95">
        <f t="shared" si="3"/>
        <v>-0.26282624647301511</v>
      </c>
      <c r="F98" s="94">
        <v>1.1776116799999998</v>
      </c>
      <c r="G98" s="93">
        <v>22.101751879999998</v>
      </c>
      <c r="H98" s="95">
        <f t="shared" si="4"/>
        <v>-0.94671862726566813</v>
      </c>
      <c r="I98" s="96">
        <f t="shared" si="5"/>
        <v>1.3534670439617849</v>
      </c>
    </row>
    <row r="99" spans="1:9" x14ac:dyDescent="0.15">
      <c r="A99" s="99" t="s">
        <v>956</v>
      </c>
      <c r="B99" s="110" t="s">
        <v>957</v>
      </c>
      <c r="C99" s="94">
        <v>8.4871965950000003</v>
      </c>
      <c r="D99" s="93">
        <v>7.7590368669999998</v>
      </c>
      <c r="E99" s="95">
        <f t="shared" si="3"/>
        <v>9.3846664280838876E-2</v>
      </c>
      <c r="F99" s="94">
        <v>8.5429727500000006</v>
      </c>
      <c r="G99" s="93">
        <v>27.026846920000001</v>
      </c>
      <c r="H99" s="95">
        <f t="shared" si="4"/>
        <v>-0.68390790182490147</v>
      </c>
      <c r="I99" s="96">
        <f t="shared" si="5"/>
        <v>1.0065717995778323</v>
      </c>
    </row>
    <row r="100" spans="1:9" x14ac:dyDescent="0.15">
      <c r="A100" s="99" t="s">
        <v>958</v>
      </c>
      <c r="B100" s="110" t="s">
        <v>959</v>
      </c>
      <c r="C100" s="94">
        <v>35.524965860000002</v>
      </c>
      <c r="D100" s="93">
        <v>52.409559373</v>
      </c>
      <c r="E100" s="95">
        <f t="shared" si="3"/>
        <v>-0.32216629399289487</v>
      </c>
      <c r="F100" s="94">
        <v>24.74698665</v>
      </c>
      <c r="G100" s="93">
        <v>35.228690010000001</v>
      </c>
      <c r="H100" s="95">
        <f t="shared" si="4"/>
        <v>-0.29753315712348849</v>
      </c>
      <c r="I100" s="96">
        <f t="shared" si="5"/>
        <v>0.69660831617756269</v>
      </c>
    </row>
    <row r="101" spans="1:9" x14ac:dyDescent="0.15">
      <c r="A101" s="114" t="s">
        <v>1746</v>
      </c>
      <c r="B101" s="25" t="s">
        <v>1747</v>
      </c>
      <c r="C101" s="94">
        <v>0.13470995999999999</v>
      </c>
      <c r="D101" s="93"/>
      <c r="E101" s="95" t="str">
        <f t="shared" si="3"/>
        <v/>
      </c>
      <c r="F101" s="94">
        <v>1.2981817099999999</v>
      </c>
      <c r="G101" s="93"/>
      <c r="H101" s="95" t="str">
        <f t="shared" si="4"/>
        <v/>
      </c>
      <c r="I101" s="96">
        <f t="shared" si="5"/>
        <v>9.6368650840665389</v>
      </c>
    </row>
    <row r="102" spans="1:9" x14ac:dyDescent="0.15">
      <c r="A102" s="99" t="s">
        <v>246</v>
      </c>
      <c r="B102" s="110" t="s">
        <v>247</v>
      </c>
      <c r="C102" s="94">
        <v>4.1780292049999996</v>
      </c>
      <c r="D102" s="93">
        <v>4.5703493909999997</v>
      </c>
      <c r="E102" s="95">
        <f t="shared" si="3"/>
        <v>-8.584030507001561E-2</v>
      </c>
      <c r="F102" s="94">
        <v>9.5370610399999993</v>
      </c>
      <c r="G102" s="93">
        <v>6.1280884200000001</v>
      </c>
      <c r="H102" s="95">
        <f t="shared" si="4"/>
        <v>0.55628646102335444</v>
      </c>
      <c r="I102" s="96">
        <f t="shared" si="5"/>
        <v>2.2826697880873237</v>
      </c>
    </row>
    <row r="103" spans="1:9" x14ac:dyDescent="0.15">
      <c r="A103" s="99" t="s">
        <v>238</v>
      </c>
      <c r="B103" s="110" t="s">
        <v>960</v>
      </c>
      <c r="C103" s="94">
        <v>375.99566524299996</v>
      </c>
      <c r="D103" s="93">
        <v>505.63533721900001</v>
      </c>
      <c r="E103" s="95">
        <f t="shared" si="3"/>
        <v>-0.25638965956972015</v>
      </c>
      <c r="F103" s="94">
        <v>390.34488743000003</v>
      </c>
      <c r="G103" s="93">
        <v>550.40792835000002</v>
      </c>
      <c r="H103" s="95">
        <f t="shared" si="4"/>
        <v>-0.29080802196987465</v>
      </c>
      <c r="I103" s="96">
        <f t="shared" si="5"/>
        <v>1.0381632649347869</v>
      </c>
    </row>
    <row r="104" spans="1:9" x14ac:dyDescent="0.15">
      <c r="A104" s="114" t="s">
        <v>303</v>
      </c>
      <c r="B104" s="25" t="s">
        <v>239</v>
      </c>
      <c r="C104" s="94">
        <v>8.889535887000001</v>
      </c>
      <c r="D104" s="93">
        <v>11.064750732</v>
      </c>
      <c r="E104" s="95">
        <f t="shared" si="3"/>
        <v>-0.19658959317620528</v>
      </c>
      <c r="F104" s="94">
        <v>25.98256464</v>
      </c>
      <c r="G104" s="93">
        <v>33.447596799999999</v>
      </c>
      <c r="H104" s="95">
        <f t="shared" si="4"/>
        <v>-0.22318590494369983</v>
      </c>
      <c r="I104" s="96">
        <f t="shared" si="5"/>
        <v>2.9228257774398245</v>
      </c>
    </row>
    <row r="105" spans="1:9" x14ac:dyDescent="0.15">
      <c r="A105" s="99" t="s">
        <v>1858</v>
      </c>
      <c r="B105" s="110" t="s">
        <v>1879</v>
      </c>
      <c r="C105" s="94">
        <v>3.4550650000000002E-2</v>
      </c>
      <c r="D105" s="93">
        <v>2.9143180000000001E-2</v>
      </c>
      <c r="E105" s="95">
        <f t="shared" si="3"/>
        <v>0.18554838559141462</v>
      </c>
      <c r="F105" s="94">
        <v>0.55571333000000001</v>
      </c>
      <c r="G105" s="93">
        <v>2.602289E-2</v>
      </c>
      <c r="H105" s="95">
        <f t="shared" si="4"/>
        <v>20.354789187519142</v>
      </c>
      <c r="I105" s="96">
        <f t="shared" si="5"/>
        <v>16.084019548112696</v>
      </c>
    </row>
    <row r="106" spans="1:9" x14ac:dyDescent="0.15">
      <c r="A106" s="99" t="s">
        <v>998</v>
      </c>
      <c r="B106" s="110" t="s">
        <v>999</v>
      </c>
      <c r="C106" s="94">
        <v>0</v>
      </c>
      <c r="D106" s="93">
        <v>14.274215310000001</v>
      </c>
      <c r="E106" s="95">
        <f t="shared" si="3"/>
        <v>-1</v>
      </c>
      <c r="F106" s="94">
        <v>2.7861198700000003</v>
      </c>
      <c r="G106" s="93">
        <v>13.49001161</v>
      </c>
      <c r="H106" s="95">
        <f t="shared" si="4"/>
        <v>-0.7934679412777762</v>
      </c>
      <c r="I106" s="96" t="str">
        <f t="shared" si="5"/>
        <v/>
      </c>
    </row>
    <row r="107" spans="1:9" x14ac:dyDescent="0.15">
      <c r="A107" s="99" t="s">
        <v>1000</v>
      </c>
      <c r="B107" s="110" t="s">
        <v>1001</v>
      </c>
      <c r="C107" s="94">
        <v>1.2523729699999999</v>
      </c>
      <c r="D107" s="93">
        <v>2.9924097000000001</v>
      </c>
      <c r="E107" s="95">
        <f t="shared" si="3"/>
        <v>-0.58148345462187212</v>
      </c>
      <c r="F107" s="94">
        <v>3.9958823699999999</v>
      </c>
      <c r="G107" s="93">
        <v>1.31924</v>
      </c>
      <c r="H107" s="95">
        <f t="shared" si="4"/>
        <v>2.0289275416148693</v>
      </c>
      <c r="I107" s="96">
        <f t="shared" si="5"/>
        <v>3.1906488448085879</v>
      </c>
    </row>
    <row r="108" spans="1:9" x14ac:dyDescent="0.15">
      <c r="A108" s="99" t="s">
        <v>961</v>
      </c>
      <c r="B108" s="110" t="s">
        <v>962</v>
      </c>
      <c r="C108" s="94">
        <v>0.67672019999999999</v>
      </c>
      <c r="D108" s="93">
        <v>0.17399341000000002</v>
      </c>
      <c r="E108" s="95">
        <f t="shared" si="3"/>
        <v>2.8893438550345092</v>
      </c>
      <c r="F108" s="94">
        <v>0.78199779459358498</v>
      </c>
      <c r="G108" s="93">
        <v>31.616000333963701</v>
      </c>
      <c r="H108" s="95">
        <f t="shared" si="4"/>
        <v>-0.97526575827640294</v>
      </c>
      <c r="I108" s="96">
        <f t="shared" si="5"/>
        <v>1.15557034442534</v>
      </c>
    </row>
    <row r="109" spans="1:9" x14ac:dyDescent="0.15">
      <c r="A109" s="114" t="s">
        <v>87</v>
      </c>
      <c r="B109" s="25" t="s">
        <v>88</v>
      </c>
      <c r="C109" s="94">
        <v>7.5030429999999995E-2</v>
      </c>
      <c r="D109" s="93">
        <v>7.9833219999999996E-2</v>
      </c>
      <c r="E109" s="95">
        <f t="shared" si="3"/>
        <v>-6.0160294173277729E-2</v>
      </c>
      <c r="F109" s="94">
        <v>0.15021729</v>
      </c>
      <c r="G109" s="93">
        <v>8.1784619999999988E-2</v>
      </c>
      <c r="H109" s="95">
        <f t="shared" si="4"/>
        <v>0.83674253178653912</v>
      </c>
      <c r="I109" s="96">
        <f t="shared" si="5"/>
        <v>2.002084887425009</v>
      </c>
    </row>
    <row r="110" spans="1:9" x14ac:dyDescent="0.15">
      <c r="A110" s="99" t="s">
        <v>963</v>
      </c>
      <c r="B110" s="110" t="s">
        <v>964</v>
      </c>
      <c r="C110" s="94">
        <v>27.586163512999999</v>
      </c>
      <c r="D110" s="93">
        <v>55.026171931999997</v>
      </c>
      <c r="E110" s="95">
        <f t="shared" si="3"/>
        <v>-0.49867194928460024</v>
      </c>
      <c r="F110" s="94">
        <v>41.033442030000003</v>
      </c>
      <c r="G110" s="93">
        <v>57.760402229999997</v>
      </c>
      <c r="H110" s="95">
        <f t="shared" si="4"/>
        <v>-0.2895921696215652</v>
      </c>
      <c r="I110" s="96">
        <f t="shared" si="5"/>
        <v>1.4874646128543016</v>
      </c>
    </row>
    <row r="111" spans="1:9" x14ac:dyDescent="0.15">
      <c r="A111" s="99" t="s">
        <v>304</v>
      </c>
      <c r="B111" s="110" t="s">
        <v>965</v>
      </c>
      <c r="C111" s="94">
        <v>10.260887884999999</v>
      </c>
      <c r="D111" s="93">
        <v>14.578237660000001</v>
      </c>
      <c r="E111" s="95">
        <f t="shared" si="3"/>
        <v>-0.29615032184898549</v>
      </c>
      <c r="F111" s="94">
        <v>33.937441100000001</v>
      </c>
      <c r="G111" s="93">
        <v>43.764801920000004</v>
      </c>
      <c r="H111" s="95">
        <f t="shared" si="4"/>
        <v>-0.224549418456502</v>
      </c>
      <c r="I111" s="96">
        <f t="shared" si="5"/>
        <v>3.3074565749433686</v>
      </c>
    </row>
    <row r="112" spans="1:9" x14ac:dyDescent="0.15">
      <c r="A112" s="111" t="s">
        <v>305</v>
      </c>
      <c r="B112" s="110" t="s">
        <v>966</v>
      </c>
      <c r="C112" s="94">
        <v>2.3536705850000001</v>
      </c>
      <c r="D112" s="93">
        <v>13.783199310000001</v>
      </c>
      <c r="E112" s="95">
        <f t="shared" si="3"/>
        <v>-0.82923626568380515</v>
      </c>
      <c r="F112" s="94">
        <v>37.636965429999997</v>
      </c>
      <c r="G112" s="93">
        <v>24.46168935</v>
      </c>
      <c r="H112" s="95">
        <f t="shared" si="4"/>
        <v>0.53860859286891394</v>
      </c>
      <c r="I112" s="96">
        <f t="shared" si="5"/>
        <v>15.990753196246446</v>
      </c>
    </row>
    <row r="113" spans="1:9" x14ac:dyDescent="0.15">
      <c r="A113" s="99" t="s">
        <v>306</v>
      </c>
      <c r="B113" s="110" t="s">
        <v>967</v>
      </c>
      <c r="C113" s="94">
        <v>71.607851534999995</v>
      </c>
      <c r="D113" s="93">
        <v>61.754748653999997</v>
      </c>
      <c r="E113" s="95">
        <f t="shared" si="3"/>
        <v>0.15955214936109674</v>
      </c>
      <c r="F113" s="94">
        <v>201.2583826</v>
      </c>
      <c r="G113" s="93">
        <v>153.18985691</v>
      </c>
      <c r="H113" s="95">
        <f t="shared" si="4"/>
        <v>0.31378399758047015</v>
      </c>
      <c r="I113" s="96">
        <f t="shared" si="5"/>
        <v>2.8105630637672507</v>
      </c>
    </row>
    <row r="114" spans="1:9" x14ac:dyDescent="0.15">
      <c r="A114" s="99" t="s">
        <v>307</v>
      </c>
      <c r="B114" s="110" t="s">
        <v>968</v>
      </c>
      <c r="C114" s="94">
        <v>0.11655312</v>
      </c>
      <c r="D114" s="93">
        <v>0.42735664000000001</v>
      </c>
      <c r="E114" s="95">
        <f t="shared" si="3"/>
        <v>-0.72726966404453197</v>
      </c>
      <c r="F114" s="94">
        <v>0.39582346999999996</v>
      </c>
      <c r="G114" s="93">
        <v>4.3213714599999999</v>
      </c>
      <c r="H114" s="95">
        <f t="shared" si="4"/>
        <v>-0.90840327575079605</v>
      </c>
      <c r="I114" s="96">
        <f t="shared" si="5"/>
        <v>3.3960778570320551</v>
      </c>
    </row>
    <row r="115" spans="1:9" x14ac:dyDescent="0.15">
      <c r="A115" s="99" t="s">
        <v>308</v>
      </c>
      <c r="B115" s="110" t="s">
        <v>969</v>
      </c>
      <c r="C115" s="94">
        <v>0.32080731000000001</v>
      </c>
      <c r="D115" s="93">
        <v>0.10366494999999999</v>
      </c>
      <c r="E115" s="95">
        <f t="shared" si="3"/>
        <v>2.0946555224306773</v>
      </c>
      <c r="F115" s="94">
        <v>0.92880002000000006</v>
      </c>
      <c r="G115" s="93">
        <v>0.55470015000000006</v>
      </c>
      <c r="H115" s="95">
        <f t="shared" si="4"/>
        <v>0.67441818791648056</v>
      </c>
      <c r="I115" s="96">
        <f t="shared" si="5"/>
        <v>2.8951959355290251</v>
      </c>
    </row>
    <row r="116" spans="1:9" x14ac:dyDescent="0.15">
      <c r="A116" s="99" t="s">
        <v>309</v>
      </c>
      <c r="B116" s="111" t="s">
        <v>970</v>
      </c>
      <c r="C116" s="94">
        <v>10.800858287000001</v>
      </c>
      <c r="D116" s="93">
        <v>50.631345108000005</v>
      </c>
      <c r="E116" s="95">
        <f t="shared" si="3"/>
        <v>-0.78667644985609098</v>
      </c>
      <c r="F116" s="94">
        <v>39.035163619999999</v>
      </c>
      <c r="G116" s="93">
        <v>136.10243116000001</v>
      </c>
      <c r="H116" s="95">
        <f t="shared" si="4"/>
        <v>-0.7131927527869738</v>
      </c>
      <c r="I116" s="96">
        <f t="shared" si="5"/>
        <v>3.6140797872501516</v>
      </c>
    </row>
    <row r="117" spans="1:9" x14ac:dyDescent="0.15">
      <c r="A117" s="99" t="s">
        <v>310</v>
      </c>
      <c r="B117" s="111" t="s">
        <v>971</v>
      </c>
      <c r="C117" s="94">
        <v>21.480262476</v>
      </c>
      <c r="D117" s="93">
        <v>49.503431854999995</v>
      </c>
      <c r="E117" s="95">
        <f t="shared" si="3"/>
        <v>-0.56608538699059041</v>
      </c>
      <c r="F117" s="94">
        <v>140.61427055000001</v>
      </c>
      <c r="G117" s="93">
        <v>159.69783784000001</v>
      </c>
      <c r="H117" s="95">
        <f t="shared" si="4"/>
        <v>-0.1194979690903496</v>
      </c>
      <c r="I117" s="96">
        <f t="shared" si="5"/>
        <v>6.5462082089131366</v>
      </c>
    </row>
    <row r="118" spans="1:9" x14ac:dyDescent="0.15">
      <c r="A118" s="99" t="s">
        <v>311</v>
      </c>
      <c r="B118" s="111" t="s">
        <v>972</v>
      </c>
      <c r="C118" s="94">
        <v>8.6809320799999998</v>
      </c>
      <c r="D118" s="93">
        <v>20.549631290000001</v>
      </c>
      <c r="E118" s="95">
        <f t="shared" si="3"/>
        <v>-0.57756263567490995</v>
      </c>
      <c r="F118" s="94">
        <v>98.277246030000001</v>
      </c>
      <c r="G118" s="93">
        <v>122.87449615000001</v>
      </c>
      <c r="H118" s="95">
        <f t="shared" si="4"/>
        <v>-0.20018190015585269</v>
      </c>
      <c r="I118" s="96">
        <f t="shared" si="5"/>
        <v>11.321047685238888</v>
      </c>
    </row>
    <row r="119" spans="1:9" x14ac:dyDescent="0.15">
      <c r="A119" s="99" t="s">
        <v>312</v>
      </c>
      <c r="B119" s="111" t="s">
        <v>973</v>
      </c>
      <c r="C119" s="94">
        <v>42.210163770000001</v>
      </c>
      <c r="D119" s="93">
        <v>60.678826163000004</v>
      </c>
      <c r="E119" s="95">
        <f t="shared" si="3"/>
        <v>-0.30436749622328063</v>
      </c>
      <c r="F119" s="94">
        <v>124.21112137</v>
      </c>
      <c r="G119" s="93">
        <v>132.28235293</v>
      </c>
      <c r="H119" s="95">
        <f t="shared" si="4"/>
        <v>-6.1015179887759174E-2</v>
      </c>
      <c r="I119" s="96">
        <f t="shared" si="5"/>
        <v>2.9426827634883632</v>
      </c>
    </row>
    <row r="120" spans="1:9" x14ac:dyDescent="0.15">
      <c r="A120" s="99" t="s">
        <v>313</v>
      </c>
      <c r="B120" s="111" t="s">
        <v>974</v>
      </c>
      <c r="C120" s="94">
        <v>12.495026017999999</v>
      </c>
      <c r="D120" s="93">
        <v>11.297230151000001</v>
      </c>
      <c r="E120" s="95">
        <f t="shared" si="3"/>
        <v>0.10602562318286246</v>
      </c>
      <c r="F120" s="94">
        <v>26.09837448</v>
      </c>
      <c r="G120" s="93">
        <v>26.639919260000003</v>
      </c>
      <c r="H120" s="95">
        <f t="shared" si="4"/>
        <v>-2.0328319118186444E-2</v>
      </c>
      <c r="I120" s="96">
        <f t="shared" si="5"/>
        <v>2.0887010913305328</v>
      </c>
    </row>
    <row r="121" spans="1:9" x14ac:dyDescent="0.15">
      <c r="A121" s="99" t="s">
        <v>975</v>
      </c>
      <c r="B121" s="111" t="s">
        <v>976</v>
      </c>
      <c r="C121" s="94">
        <v>54.263302090000003</v>
      </c>
      <c r="D121" s="93">
        <v>30.391852329999999</v>
      </c>
      <c r="E121" s="95">
        <f t="shared" si="3"/>
        <v>0.78545557213162476</v>
      </c>
      <c r="F121" s="94">
        <v>140.52277012000002</v>
      </c>
      <c r="G121" s="93">
        <v>48.940088590000002</v>
      </c>
      <c r="H121" s="95">
        <f t="shared" si="4"/>
        <v>1.8713223487853115</v>
      </c>
      <c r="I121" s="96">
        <f t="shared" si="5"/>
        <v>2.5896464960228891</v>
      </c>
    </row>
    <row r="122" spans="1:9" x14ac:dyDescent="0.15">
      <c r="A122" s="99" t="s">
        <v>314</v>
      </c>
      <c r="B122" s="111" t="s">
        <v>977</v>
      </c>
      <c r="C122" s="94">
        <v>9.4719630000000006</v>
      </c>
      <c r="D122" s="93">
        <v>15.975395320000001</v>
      </c>
      <c r="E122" s="95">
        <f t="shared" si="3"/>
        <v>-0.40709054078043305</v>
      </c>
      <c r="F122" s="94">
        <v>86.327301849999998</v>
      </c>
      <c r="G122" s="93">
        <v>29.204646420000003</v>
      </c>
      <c r="H122" s="95">
        <f t="shared" si="4"/>
        <v>1.9559440853521548</v>
      </c>
      <c r="I122" s="96">
        <f t="shared" si="5"/>
        <v>9.1139821650485739</v>
      </c>
    </row>
    <row r="123" spans="1:9" x14ac:dyDescent="0.15">
      <c r="A123" s="99" t="s">
        <v>978</v>
      </c>
      <c r="B123" s="111" t="s">
        <v>979</v>
      </c>
      <c r="C123" s="94">
        <v>0</v>
      </c>
      <c r="D123" s="93">
        <v>0</v>
      </c>
      <c r="E123" s="95" t="str">
        <f t="shared" si="3"/>
        <v/>
      </c>
      <c r="F123" s="94">
        <v>0</v>
      </c>
      <c r="G123" s="93">
        <v>6.4999161500000007</v>
      </c>
      <c r="H123" s="95">
        <f t="shared" si="4"/>
        <v>-1</v>
      </c>
      <c r="I123" s="96" t="str">
        <f t="shared" si="5"/>
        <v/>
      </c>
    </row>
    <row r="124" spans="1:9" x14ac:dyDescent="0.15">
      <c r="A124" s="111" t="s">
        <v>315</v>
      </c>
      <c r="B124" s="111" t="s">
        <v>980</v>
      </c>
      <c r="C124" s="94">
        <v>6.5431469599999996</v>
      </c>
      <c r="D124" s="93">
        <v>15.81031224</v>
      </c>
      <c r="E124" s="95">
        <f t="shared" si="3"/>
        <v>-0.58614688561014783</v>
      </c>
      <c r="F124" s="94">
        <v>41.72732748</v>
      </c>
      <c r="G124" s="93">
        <v>30.11817799</v>
      </c>
      <c r="H124" s="95">
        <f t="shared" si="4"/>
        <v>0.3854532466689895</v>
      </c>
      <c r="I124" s="96">
        <f t="shared" si="5"/>
        <v>6.3772566526612149</v>
      </c>
    </row>
    <row r="125" spans="1:9" x14ac:dyDescent="0.15">
      <c r="A125" s="99" t="s">
        <v>1201</v>
      </c>
      <c r="B125" s="112" t="s">
        <v>1202</v>
      </c>
      <c r="C125" s="94">
        <v>9.1434500000000002E-2</v>
      </c>
      <c r="D125" s="93">
        <v>0</v>
      </c>
      <c r="E125" s="95" t="str">
        <f t="shared" si="3"/>
        <v/>
      </c>
      <c r="F125" s="94">
        <v>9.1434500000000002E-2</v>
      </c>
      <c r="G125" s="93">
        <v>1.6131E-2</v>
      </c>
      <c r="H125" s="95">
        <f t="shared" si="4"/>
        <v>4.6682474738081954</v>
      </c>
      <c r="I125" s="96">
        <f t="shared" si="5"/>
        <v>1</v>
      </c>
    </row>
    <row r="126" spans="1:9" x14ac:dyDescent="0.15">
      <c r="A126" s="99" t="s">
        <v>1199</v>
      </c>
      <c r="B126" s="112" t="s">
        <v>1200</v>
      </c>
      <c r="C126" s="94">
        <v>0.38521098999999998</v>
      </c>
      <c r="D126" s="93">
        <v>0.64745593000000001</v>
      </c>
      <c r="E126" s="95">
        <f t="shared" si="3"/>
        <v>-0.40503905802515394</v>
      </c>
      <c r="F126" s="94">
        <v>1.0678478</v>
      </c>
      <c r="G126" s="93">
        <v>5.4727856900000003</v>
      </c>
      <c r="H126" s="95">
        <f t="shared" si="4"/>
        <v>-0.80488039172606451</v>
      </c>
      <c r="I126" s="96">
        <f t="shared" si="5"/>
        <v>2.7721114602675279</v>
      </c>
    </row>
    <row r="127" spans="1:9" x14ac:dyDescent="0.15">
      <c r="A127" s="99" t="s">
        <v>981</v>
      </c>
      <c r="B127" s="111" t="s">
        <v>982</v>
      </c>
      <c r="C127" s="94">
        <v>1.0973759999999999</v>
      </c>
      <c r="D127" s="93">
        <v>0.55508137999999996</v>
      </c>
      <c r="E127" s="95">
        <f t="shared" si="3"/>
        <v>0.97696417055099194</v>
      </c>
      <c r="F127" s="94">
        <v>1.87703383</v>
      </c>
      <c r="G127" s="93">
        <v>2.7135038199999997</v>
      </c>
      <c r="H127" s="95">
        <f t="shared" si="4"/>
        <v>-0.3082619540959407</v>
      </c>
      <c r="I127" s="96">
        <f t="shared" si="5"/>
        <v>1.7104746504388653</v>
      </c>
    </row>
    <row r="128" spans="1:9" x14ac:dyDescent="0.15">
      <c r="A128" s="99" t="s">
        <v>316</v>
      </c>
      <c r="B128" s="111" t="s">
        <v>983</v>
      </c>
      <c r="C128" s="94">
        <v>3.59325034</v>
      </c>
      <c r="D128" s="93">
        <v>1.7154350300000001</v>
      </c>
      <c r="E128" s="95">
        <f t="shared" si="3"/>
        <v>1.0946583677960686</v>
      </c>
      <c r="F128" s="94">
        <v>4.51553234</v>
      </c>
      <c r="G128" s="93">
        <v>4.72120695</v>
      </c>
      <c r="H128" s="95">
        <f t="shared" si="4"/>
        <v>-4.3563989500608469E-2</v>
      </c>
      <c r="I128" s="96">
        <f t="shared" si="5"/>
        <v>1.2566706777240575</v>
      </c>
    </row>
    <row r="129" spans="1:9" x14ac:dyDescent="0.15">
      <c r="A129" s="99" t="s">
        <v>1226</v>
      </c>
      <c r="B129" s="112" t="s">
        <v>1227</v>
      </c>
      <c r="C129" s="94">
        <v>0</v>
      </c>
      <c r="D129" s="93">
        <v>0</v>
      </c>
      <c r="E129" s="95" t="str">
        <f t="shared" si="3"/>
        <v/>
      </c>
      <c r="F129" s="94">
        <v>0</v>
      </c>
      <c r="G129" s="93">
        <v>0</v>
      </c>
      <c r="H129" s="95" t="str">
        <f t="shared" si="4"/>
        <v/>
      </c>
      <c r="I129" s="96" t="str">
        <f t="shared" si="5"/>
        <v/>
      </c>
    </row>
    <row r="130" spans="1:9" x14ac:dyDescent="0.15">
      <c r="A130" s="99" t="s">
        <v>1237</v>
      </c>
      <c r="B130" s="112" t="s">
        <v>1238</v>
      </c>
      <c r="C130" s="94">
        <v>1.25331E-2</v>
      </c>
      <c r="D130" s="93">
        <v>2.98578E-2</v>
      </c>
      <c r="E130" s="95">
        <f t="shared" si="3"/>
        <v>-0.58024033920784523</v>
      </c>
      <c r="F130" s="94">
        <v>1.25331E-2</v>
      </c>
      <c r="G130" s="93">
        <v>5.9305400000000001E-2</v>
      </c>
      <c r="H130" s="95">
        <f t="shared" si="4"/>
        <v>-0.78866848550047719</v>
      </c>
      <c r="I130" s="96">
        <f t="shared" si="5"/>
        <v>1</v>
      </c>
    </row>
    <row r="131" spans="1:9" x14ac:dyDescent="0.15">
      <c r="A131" s="99" t="s">
        <v>317</v>
      </c>
      <c r="B131" s="110" t="s">
        <v>245</v>
      </c>
      <c r="C131" s="94">
        <v>11.343590653000001</v>
      </c>
      <c r="D131" s="93">
        <v>55.50118999</v>
      </c>
      <c r="E131" s="95">
        <f t="shared" si="3"/>
        <v>-0.79561536148965728</v>
      </c>
      <c r="F131" s="94">
        <v>27.288241420000002</v>
      </c>
      <c r="G131" s="93">
        <v>73.642735930000001</v>
      </c>
      <c r="H131" s="95">
        <f t="shared" si="4"/>
        <v>-0.62945100999590198</v>
      </c>
      <c r="I131" s="96">
        <f t="shared" si="5"/>
        <v>2.4056087930837995</v>
      </c>
    </row>
    <row r="132" spans="1:9" x14ac:dyDescent="0.15">
      <c r="A132" s="99" t="s">
        <v>984</v>
      </c>
      <c r="B132" s="111" t="s">
        <v>985</v>
      </c>
      <c r="C132" s="94">
        <v>7.1545449999999997E-2</v>
      </c>
      <c r="D132" s="93">
        <v>3.90893E-2</v>
      </c>
      <c r="E132" s="95">
        <f t="shared" si="3"/>
        <v>0.83030778243662584</v>
      </c>
      <c r="F132" s="94">
        <v>0.12977404000000001</v>
      </c>
      <c r="G132" s="93">
        <v>3.90893E-2</v>
      </c>
      <c r="H132" s="95">
        <f t="shared" si="4"/>
        <v>2.3199376811557126</v>
      </c>
      <c r="I132" s="96">
        <f t="shared" si="5"/>
        <v>1.8138685269293857</v>
      </c>
    </row>
    <row r="133" spans="1:9" x14ac:dyDescent="0.15">
      <c r="A133" s="99" t="s">
        <v>986</v>
      </c>
      <c r="B133" s="111" t="s">
        <v>987</v>
      </c>
      <c r="C133" s="94">
        <v>1.6135556499999999</v>
      </c>
      <c r="D133" s="93">
        <v>1.5289127579999999</v>
      </c>
      <c r="E133" s="95">
        <f t="shared" si="3"/>
        <v>5.5361492378886989E-2</v>
      </c>
      <c r="F133" s="94">
        <v>2.8459532099999998</v>
      </c>
      <c r="G133" s="93">
        <v>2.8869612400000002</v>
      </c>
      <c r="H133" s="95">
        <f t="shared" si="4"/>
        <v>-1.4204565489767562E-2</v>
      </c>
      <c r="I133" s="96">
        <f t="shared" si="5"/>
        <v>1.7637775368949933</v>
      </c>
    </row>
    <row r="134" spans="1:9" x14ac:dyDescent="0.15">
      <c r="A134" s="114" t="s">
        <v>1573</v>
      </c>
      <c r="B134" s="25" t="s">
        <v>1574</v>
      </c>
      <c r="C134" s="94">
        <v>16.332779289999998</v>
      </c>
      <c r="D134" s="93">
        <v>20.802750449999998</v>
      </c>
      <c r="E134" s="95">
        <f t="shared" si="3"/>
        <v>-0.21487404613845185</v>
      </c>
      <c r="F134" s="94">
        <v>32.120199559999996</v>
      </c>
      <c r="G134" s="93">
        <v>36.383799520000004</v>
      </c>
      <c r="H134" s="95">
        <f t="shared" si="4"/>
        <v>-0.11718402190668198</v>
      </c>
      <c r="I134" s="96">
        <f t="shared" si="5"/>
        <v>1.9666095396064096</v>
      </c>
    </row>
    <row r="135" spans="1:9" x14ac:dyDescent="0.15">
      <c r="A135" s="99" t="s">
        <v>988</v>
      </c>
      <c r="B135" s="111" t="s">
        <v>989</v>
      </c>
      <c r="C135" s="94">
        <v>37.773362614</v>
      </c>
      <c r="D135" s="93">
        <v>45.795843707000003</v>
      </c>
      <c r="E135" s="95">
        <f t="shared" si="3"/>
        <v>-0.17517923993992812</v>
      </c>
      <c r="F135" s="94">
        <v>58.918655000000001</v>
      </c>
      <c r="G135" s="93">
        <v>53.723537590000007</v>
      </c>
      <c r="H135" s="95">
        <f t="shared" si="4"/>
        <v>9.6700955354939389E-2</v>
      </c>
      <c r="I135" s="96">
        <f t="shared" si="5"/>
        <v>1.5597937520702192</v>
      </c>
    </row>
    <row r="136" spans="1:9" x14ac:dyDescent="0.15">
      <c r="A136" s="99" t="s">
        <v>990</v>
      </c>
      <c r="B136" s="111" t="s">
        <v>991</v>
      </c>
      <c r="C136" s="94">
        <v>34.824026093999997</v>
      </c>
      <c r="D136" s="93">
        <v>34.242620393999999</v>
      </c>
      <c r="E136" s="95">
        <f t="shared" ref="E136:E199" si="6">IF(ISERROR(C136/D136-1),"",(C136/D136-1))</f>
        <v>1.6979007252081457E-2</v>
      </c>
      <c r="F136" s="94">
        <v>64.929971549999991</v>
      </c>
      <c r="G136" s="93">
        <v>75.777390690000004</v>
      </c>
      <c r="H136" s="95">
        <f t="shared" si="4"/>
        <v>-0.14314849114264239</v>
      </c>
      <c r="I136" s="96">
        <f t="shared" si="5"/>
        <v>1.8645165086522577</v>
      </c>
    </row>
    <row r="137" spans="1:9" x14ac:dyDescent="0.15">
      <c r="A137" s="99" t="s">
        <v>992</v>
      </c>
      <c r="B137" s="110" t="s">
        <v>993</v>
      </c>
      <c r="C137" s="94">
        <v>8.2462772340000008</v>
      </c>
      <c r="D137" s="93">
        <v>1.797015163</v>
      </c>
      <c r="E137" s="95">
        <f t="shared" si="6"/>
        <v>3.5888745981605279</v>
      </c>
      <c r="F137" s="94">
        <v>5.91086665</v>
      </c>
      <c r="G137" s="93">
        <v>2.80932198</v>
      </c>
      <c r="H137" s="95">
        <f t="shared" si="4"/>
        <v>1.1040189384059138</v>
      </c>
      <c r="I137" s="96">
        <f t="shared" si="5"/>
        <v>0.71679213325851654</v>
      </c>
    </row>
    <row r="138" spans="1:9" x14ac:dyDescent="0.15">
      <c r="A138" s="99" t="s">
        <v>994</v>
      </c>
      <c r="B138" s="110" t="s">
        <v>995</v>
      </c>
      <c r="C138" s="94">
        <v>32.046033839000003</v>
      </c>
      <c r="D138" s="93">
        <v>15.514275551000001</v>
      </c>
      <c r="E138" s="95">
        <f t="shared" si="6"/>
        <v>1.0655836447957392</v>
      </c>
      <c r="F138" s="94">
        <v>39.53722707</v>
      </c>
      <c r="G138" s="93">
        <v>15.050692769999999</v>
      </c>
      <c r="H138" s="95">
        <f t="shared" ref="H138:H201" si="7">IF(ISERROR(F138/G138-1),"",(F138/G138-1))</f>
        <v>1.6269373559207936</v>
      </c>
      <c r="I138" s="96">
        <f t="shared" si="5"/>
        <v>1.2337635062309402</v>
      </c>
    </row>
    <row r="139" spans="1:9" x14ac:dyDescent="0.15">
      <c r="A139" s="99" t="s">
        <v>996</v>
      </c>
      <c r="B139" s="111" t="s">
        <v>997</v>
      </c>
      <c r="C139" s="94">
        <v>82.957439723000007</v>
      </c>
      <c r="D139" s="93">
        <v>80.373165518000008</v>
      </c>
      <c r="E139" s="95">
        <f t="shared" si="6"/>
        <v>3.2153445597725483E-2</v>
      </c>
      <c r="F139" s="94">
        <v>189.60688947999998</v>
      </c>
      <c r="G139" s="93">
        <v>203.25003748</v>
      </c>
      <c r="H139" s="95">
        <f t="shared" si="7"/>
        <v>-6.712494703152283E-2</v>
      </c>
      <c r="I139" s="96">
        <f t="shared" si="5"/>
        <v>2.2855923484754235</v>
      </c>
    </row>
    <row r="140" spans="1:9" x14ac:dyDescent="0.15">
      <c r="A140" s="99" t="s">
        <v>1050</v>
      </c>
      <c r="B140" s="111" t="s">
        <v>1051</v>
      </c>
      <c r="C140" s="94">
        <v>0.47194091999999999</v>
      </c>
      <c r="D140" s="93">
        <v>0.29246696</v>
      </c>
      <c r="E140" s="95">
        <f t="shared" si="6"/>
        <v>0.61365550488164544</v>
      </c>
      <c r="F140" s="94">
        <v>0.65071500999999998</v>
      </c>
      <c r="G140" s="93">
        <v>0.42725437999999999</v>
      </c>
      <c r="H140" s="95">
        <f t="shared" si="7"/>
        <v>0.52301542233458198</v>
      </c>
      <c r="I140" s="96">
        <f t="shared" ref="I140:I203" si="8">IF(ISERROR(F140/C140),"",(F140/C140))</f>
        <v>1.378806080218685</v>
      </c>
    </row>
    <row r="141" spans="1:9" x14ac:dyDescent="0.15">
      <c r="A141" s="99" t="s">
        <v>1052</v>
      </c>
      <c r="B141" s="111" t="s">
        <v>1053</v>
      </c>
      <c r="C141" s="94">
        <v>3.556022064</v>
      </c>
      <c r="D141" s="93">
        <v>3.4681417219999999</v>
      </c>
      <c r="E141" s="95">
        <f t="shared" si="6"/>
        <v>2.5339316857363459E-2</v>
      </c>
      <c r="F141" s="94">
        <v>20.91081986</v>
      </c>
      <c r="G141" s="93">
        <v>19.683674079999999</v>
      </c>
      <c r="H141" s="95">
        <f t="shared" si="7"/>
        <v>6.2343329553849358E-2</v>
      </c>
      <c r="I141" s="96">
        <f t="shared" si="8"/>
        <v>5.8803965452560814</v>
      </c>
    </row>
    <row r="142" spans="1:9" x14ac:dyDescent="0.15">
      <c r="A142" s="99" t="s">
        <v>1054</v>
      </c>
      <c r="B142" s="110" t="s">
        <v>1055</v>
      </c>
      <c r="C142" s="94">
        <v>58.249159607999999</v>
      </c>
      <c r="D142" s="93">
        <v>57.856938157999998</v>
      </c>
      <c r="E142" s="95">
        <f t="shared" si="6"/>
        <v>6.7791601575750704E-3</v>
      </c>
      <c r="F142" s="94">
        <v>175.54527797</v>
      </c>
      <c r="G142" s="93">
        <v>176.27051369999998</v>
      </c>
      <c r="H142" s="95">
        <f t="shared" si="7"/>
        <v>-4.1143337860481966E-3</v>
      </c>
      <c r="I142" s="96">
        <f t="shared" si="8"/>
        <v>3.0136963202794504</v>
      </c>
    </row>
    <row r="143" spans="1:9" x14ac:dyDescent="0.15">
      <c r="A143" s="99" t="s">
        <v>1056</v>
      </c>
      <c r="B143" s="110" t="s">
        <v>1057</v>
      </c>
      <c r="C143" s="94">
        <v>20.249289618000002</v>
      </c>
      <c r="D143" s="93">
        <v>14.380020435</v>
      </c>
      <c r="E143" s="95">
        <f t="shared" si="6"/>
        <v>0.40815443966370157</v>
      </c>
      <c r="F143" s="94">
        <v>49.266741020000005</v>
      </c>
      <c r="G143" s="93">
        <v>48.689904909999996</v>
      </c>
      <c r="H143" s="95">
        <f t="shared" si="7"/>
        <v>1.1847139793479844E-2</v>
      </c>
      <c r="I143" s="96">
        <f t="shared" si="8"/>
        <v>2.4330108339309744</v>
      </c>
    </row>
    <row r="144" spans="1:9" x14ac:dyDescent="0.15">
      <c r="A144" s="99" t="s">
        <v>1058</v>
      </c>
      <c r="B144" s="110" t="s">
        <v>1059</v>
      </c>
      <c r="C144" s="94">
        <v>8.7059931429999988</v>
      </c>
      <c r="D144" s="93">
        <v>7.8694042170000005</v>
      </c>
      <c r="E144" s="95">
        <f t="shared" si="6"/>
        <v>0.10630905503529031</v>
      </c>
      <c r="F144" s="94">
        <v>12.876270849999999</v>
      </c>
      <c r="G144" s="93">
        <v>13.76161664</v>
      </c>
      <c r="H144" s="95">
        <f t="shared" si="7"/>
        <v>-6.4334432004639841E-2</v>
      </c>
      <c r="I144" s="96">
        <f t="shared" si="8"/>
        <v>1.4790122894081403</v>
      </c>
    </row>
    <row r="145" spans="1:9" x14ac:dyDescent="0.15">
      <c r="A145" s="114" t="s">
        <v>1571</v>
      </c>
      <c r="B145" s="25" t="s">
        <v>1572</v>
      </c>
      <c r="C145" s="94">
        <v>6.4959835899999998</v>
      </c>
      <c r="D145" s="93">
        <v>5.6499037199999993</v>
      </c>
      <c r="E145" s="95">
        <f t="shared" si="6"/>
        <v>0.14975120142401299</v>
      </c>
      <c r="F145" s="94">
        <v>53.39468815</v>
      </c>
      <c r="G145" s="93">
        <v>45.75511487</v>
      </c>
      <c r="H145" s="95">
        <f t="shared" si="7"/>
        <v>0.16696654137369449</v>
      </c>
      <c r="I145" s="96">
        <f t="shared" si="8"/>
        <v>8.2196464030784284</v>
      </c>
    </row>
    <row r="146" spans="1:9" x14ac:dyDescent="0.15">
      <c r="A146" s="99" t="s">
        <v>1032</v>
      </c>
      <c r="B146" s="110" t="s">
        <v>1033</v>
      </c>
      <c r="C146" s="94">
        <v>0</v>
      </c>
      <c r="D146" s="93">
        <v>0.14033551999999999</v>
      </c>
      <c r="E146" s="95">
        <f t="shared" si="6"/>
        <v>-1</v>
      </c>
      <c r="F146" s="94">
        <v>1.2660474399999999</v>
      </c>
      <c r="G146" s="93">
        <v>0.74730604</v>
      </c>
      <c r="H146" s="95">
        <f t="shared" si="7"/>
        <v>0.69414854455077046</v>
      </c>
      <c r="I146" s="96" t="str">
        <f t="shared" si="8"/>
        <v/>
      </c>
    </row>
    <row r="147" spans="1:9" x14ac:dyDescent="0.15">
      <c r="A147" s="99" t="s">
        <v>1060</v>
      </c>
      <c r="B147" s="111" t="s">
        <v>1061</v>
      </c>
      <c r="C147" s="94">
        <v>16.381173544999999</v>
      </c>
      <c r="D147" s="93">
        <v>8.1892816990000004</v>
      </c>
      <c r="E147" s="95">
        <f t="shared" si="6"/>
        <v>1.0003187272212553</v>
      </c>
      <c r="F147" s="94">
        <v>18.703557140000001</v>
      </c>
      <c r="G147" s="93">
        <v>9.9168809299999996</v>
      </c>
      <c r="H147" s="95">
        <f t="shared" si="7"/>
        <v>0.88603223856596225</v>
      </c>
      <c r="I147" s="96">
        <f t="shared" si="8"/>
        <v>1.1417715030379407</v>
      </c>
    </row>
    <row r="148" spans="1:9" x14ac:dyDescent="0.15">
      <c r="A148" s="99" t="s">
        <v>1062</v>
      </c>
      <c r="B148" s="111" t="s">
        <v>1063</v>
      </c>
      <c r="C148" s="94">
        <v>19.025838874000002</v>
      </c>
      <c r="D148" s="93">
        <v>15.106836068</v>
      </c>
      <c r="E148" s="95">
        <f t="shared" si="6"/>
        <v>0.25941916549299271</v>
      </c>
      <c r="F148" s="94">
        <v>32.037464980000003</v>
      </c>
      <c r="G148" s="93">
        <v>17.332559660000001</v>
      </c>
      <c r="H148" s="95">
        <f t="shared" si="7"/>
        <v>0.84839779054307329</v>
      </c>
      <c r="I148" s="96">
        <f t="shared" si="8"/>
        <v>1.6838923735331954</v>
      </c>
    </row>
    <row r="149" spans="1:9" x14ac:dyDescent="0.15">
      <c r="A149" s="99" t="s">
        <v>1064</v>
      </c>
      <c r="B149" s="111" t="s">
        <v>1065</v>
      </c>
      <c r="C149" s="94">
        <v>44.565951259000002</v>
      </c>
      <c r="D149" s="93">
        <v>29.930121454999998</v>
      </c>
      <c r="E149" s="95">
        <f t="shared" si="6"/>
        <v>0.48900001378226965</v>
      </c>
      <c r="F149" s="94">
        <v>298.80754152999998</v>
      </c>
      <c r="G149" s="93">
        <v>180.09950169000001</v>
      </c>
      <c r="H149" s="95">
        <f t="shared" si="7"/>
        <v>0.65912475451669295</v>
      </c>
      <c r="I149" s="96">
        <f t="shared" si="8"/>
        <v>6.7048393019470538</v>
      </c>
    </row>
    <row r="150" spans="1:9" x14ac:dyDescent="0.15">
      <c r="A150" s="99" t="s">
        <v>1066</v>
      </c>
      <c r="B150" s="111" t="s">
        <v>1067</v>
      </c>
      <c r="C150" s="94">
        <v>30.239769767999999</v>
      </c>
      <c r="D150" s="93">
        <v>45.743909259999995</v>
      </c>
      <c r="E150" s="95">
        <f t="shared" si="6"/>
        <v>-0.33893341742782213</v>
      </c>
      <c r="F150" s="94">
        <v>102.86771839000001</v>
      </c>
      <c r="G150" s="93">
        <v>156.42057446000001</v>
      </c>
      <c r="H150" s="95">
        <f t="shared" si="7"/>
        <v>-0.34236452752380464</v>
      </c>
      <c r="I150" s="96">
        <f t="shared" si="8"/>
        <v>3.4017361633108587</v>
      </c>
    </row>
    <row r="151" spans="1:9" x14ac:dyDescent="0.15">
      <c r="A151" s="101" t="s">
        <v>1538</v>
      </c>
      <c r="B151" s="110" t="s">
        <v>1539</v>
      </c>
      <c r="C151" s="94">
        <v>7.9054904199999996</v>
      </c>
      <c r="D151" s="93">
        <v>9.715615660000001</v>
      </c>
      <c r="E151" s="95">
        <f t="shared" si="6"/>
        <v>-0.18631091464974658</v>
      </c>
      <c r="F151" s="94">
        <v>6.3997616200000005</v>
      </c>
      <c r="G151" s="93">
        <v>8.4978112299999999</v>
      </c>
      <c r="H151" s="95">
        <f t="shared" si="7"/>
        <v>-0.24689294139568685</v>
      </c>
      <c r="I151" s="96">
        <f t="shared" si="8"/>
        <v>0.80953378980883017</v>
      </c>
    </row>
    <row r="152" spans="1:9" x14ac:dyDescent="0.15">
      <c r="A152" s="101" t="s">
        <v>543</v>
      </c>
      <c r="B152" s="110" t="s">
        <v>738</v>
      </c>
      <c r="C152" s="94">
        <v>3.8711110299999998</v>
      </c>
      <c r="D152" s="93">
        <v>7.08052261</v>
      </c>
      <c r="E152" s="95">
        <f t="shared" si="6"/>
        <v>-0.45327326198595397</v>
      </c>
      <c r="F152" s="94">
        <v>4.8668077400000005</v>
      </c>
      <c r="G152" s="93">
        <v>6.2883261299999997</v>
      </c>
      <c r="H152" s="95">
        <f t="shared" si="7"/>
        <v>-0.22605672171141022</v>
      </c>
      <c r="I152" s="96">
        <f t="shared" si="8"/>
        <v>1.2572121290977285</v>
      </c>
    </row>
    <row r="153" spans="1:9" x14ac:dyDescent="0.15">
      <c r="A153" s="99" t="s">
        <v>26</v>
      </c>
      <c r="B153" s="110" t="s">
        <v>27</v>
      </c>
      <c r="C153" s="94">
        <v>0.56166430000000001</v>
      </c>
      <c r="D153" s="93">
        <v>0.16142171</v>
      </c>
      <c r="E153" s="95">
        <f t="shared" si="6"/>
        <v>2.4794842651586335</v>
      </c>
      <c r="F153" s="94">
        <v>0.9706283</v>
      </c>
      <c r="G153" s="93">
        <v>0.18991989000000001</v>
      </c>
      <c r="H153" s="95">
        <f t="shared" si="7"/>
        <v>4.1107248429851131</v>
      </c>
      <c r="I153" s="96">
        <f t="shared" si="8"/>
        <v>1.7281288841039033</v>
      </c>
    </row>
    <row r="154" spans="1:9" x14ac:dyDescent="0.15">
      <c r="A154" s="99" t="s">
        <v>1068</v>
      </c>
      <c r="B154" s="110" t="s">
        <v>1069</v>
      </c>
      <c r="C154" s="94">
        <v>24.786532263999998</v>
      </c>
      <c r="D154" s="93">
        <v>20.343617936999998</v>
      </c>
      <c r="E154" s="95">
        <f t="shared" si="6"/>
        <v>0.21839351981337796</v>
      </c>
      <c r="F154" s="94">
        <v>24.363180100000001</v>
      </c>
      <c r="G154" s="93">
        <v>8.6229972200000002</v>
      </c>
      <c r="H154" s="95">
        <f t="shared" si="7"/>
        <v>1.8253726028685882</v>
      </c>
      <c r="I154" s="96">
        <f t="shared" si="8"/>
        <v>0.98292007290528194</v>
      </c>
    </row>
    <row r="155" spans="1:9" x14ac:dyDescent="0.15">
      <c r="A155" s="99" t="s">
        <v>1079</v>
      </c>
      <c r="B155" s="110" t="s">
        <v>1080</v>
      </c>
      <c r="C155" s="94">
        <v>5.6018324609999999</v>
      </c>
      <c r="D155" s="93">
        <v>13.128281963999999</v>
      </c>
      <c r="E155" s="95">
        <f t="shared" si="6"/>
        <v>-0.57330041536575882</v>
      </c>
      <c r="F155" s="94">
        <v>12.560029759999999</v>
      </c>
      <c r="G155" s="93">
        <v>17.678846969999999</v>
      </c>
      <c r="H155" s="95">
        <f t="shared" si="7"/>
        <v>-0.28954474342621683</v>
      </c>
      <c r="I155" s="96">
        <f t="shared" si="8"/>
        <v>2.2421287761537001</v>
      </c>
    </row>
    <row r="156" spans="1:9" x14ac:dyDescent="0.15">
      <c r="A156" s="99" t="s">
        <v>20</v>
      </c>
      <c r="B156" s="110" t="s">
        <v>21</v>
      </c>
      <c r="C156" s="94">
        <v>2.3140000000000001E-3</v>
      </c>
      <c r="D156" s="93">
        <v>7.9419999999999994E-3</v>
      </c>
      <c r="E156" s="95">
        <f t="shared" si="6"/>
        <v>-0.7086376227650466</v>
      </c>
      <c r="F156" s="94">
        <v>0.17449300000000001</v>
      </c>
      <c r="G156" s="93">
        <v>1.2541E-2</v>
      </c>
      <c r="H156" s="95">
        <f t="shared" si="7"/>
        <v>12.913802727055259</v>
      </c>
      <c r="I156" s="96">
        <f t="shared" si="8"/>
        <v>75.407519446845285</v>
      </c>
    </row>
    <row r="157" spans="1:9" x14ac:dyDescent="0.15">
      <c r="A157" s="99" t="s">
        <v>1081</v>
      </c>
      <c r="B157" s="110" t="s">
        <v>1082</v>
      </c>
      <c r="C157" s="94">
        <v>2.2892826400000001</v>
      </c>
      <c r="D157" s="93">
        <v>3.8382028199999998</v>
      </c>
      <c r="E157" s="95">
        <f t="shared" si="6"/>
        <v>-0.40355349955164688</v>
      </c>
      <c r="F157" s="94">
        <v>6.70277674</v>
      </c>
      <c r="G157" s="93">
        <v>5.0695887300000004</v>
      </c>
      <c r="H157" s="95">
        <f t="shared" si="7"/>
        <v>0.32215394521756391</v>
      </c>
      <c r="I157" s="96">
        <f t="shared" si="8"/>
        <v>2.9278939275056048</v>
      </c>
    </row>
    <row r="158" spans="1:9" x14ac:dyDescent="0.15">
      <c r="A158" s="99" t="s">
        <v>24</v>
      </c>
      <c r="B158" s="110" t="s">
        <v>25</v>
      </c>
      <c r="C158" s="94">
        <v>1.4729999999999999E-3</v>
      </c>
      <c r="D158" s="93">
        <v>2.9859999999999999E-3</v>
      </c>
      <c r="E158" s="95">
        <f t="shared" si="6"/>
        <v>-0.5066979236436705</v>
      </c>
      <c r="F158" s="94">
        <v>1.4729999999999999E-3</v>
      </c>
      <c r="G158" s="93">
        <v>8.0400000000000003E-3</v>
      </c>
      <c r="H158" s="95">
        <f t="shared" si="7"/>
        <v>-0.81679104477611941</v>
      </c>
      <c r="I158" s="96">
        <f t="shared" si="8"/>
        <v>1</v>
      </c>
    </row>
    <row r="159" spans="1:9" x14ac:dyDescent="0.15">
      <c r="A159" s="99" t="s">
        <v>1083</v>
      </c>
      <c r="B159" s="110" t="s">
        <v>1084</v>
      </c>
      <c r="C159" s="94">
        <v>0.723761396</v>
      </c>
      <c r="D159" s="93">
        <v>0.64681586000000002</v>
      </c>
      <c r="E159" s="95">
        <f t="shared" si="6"/>
        <v>0.11896049673240849</v>
      </c>
      <c r="F159" s="94">
        <v>2.0787787</v>
      </c>
      <c r="G159" s="93">
        <v>1.4996779199999999</v>
      </c>
      <c r="H159" s="95">
        <f t="shared" si="7"/>
        <v>0.38615010081631396</v>
      </c>
      <c r="I159" s="96">
        <f t="shared" si="8"/>
        <v>2.872187866731704</v>
      </c>
    </row>
    <row r="160" spans="1:9" x14ac:dyDescent="0.15">
      <c r="A160" s="99" t="s">
        <v>1859</v>
      </c>
      <c r="B160" s="110" t="s">
        <v>1880</v>
      </c>
      <c r="C160" s="94">
        <v>5.0625000000000002E-3</v>
      </c>
      <c r="D160" s="93">
        <v>5.2077999999999998E-4</v>
      </c>
      <c r="E160" s="95">
        <f t="shared" si="6"/>
        <v>8.7209954299320263</v>
      </c>
      <c r="F160" s="94">
        <v>5.2517800000000002E-3</v>
      </c>
      <c r="G160" s="93">
        <v>2.3846409999999998E-2</v>
      </c>
      <c r="H160" s="95">
        <f t="shared" si="7"/>
        <v>-0.77976643025092662</v>
      </c>
      <c r="I160" s="96">
        <f t="shared" si="8"/>
        <v>1.0373886419753087</v>
      </c>
    </row>
    <row r="161" spans="1:9" x14ac:dyDescent="0.15">
      <c r="A161" s="99" t="s">
        <v>1085</v>
      </c>
      <c r="B161" s="110" t="s">
        <v>1086</v>
      </c>
      <c r="C161" s="94">
        <v>12.164977854</v>
      </c>
      <c r="D161" s="93">
        <v>9.5530393499999988</v>
      </c>
      <c r="E161" s="95">
        <f t="shared" si="6"/>
        <v>0.27341439810985402</v>
      </c>
      <c r="F161" s="94">
        <v>67.336984110000003</v>
      </c>
      <c r="G161" s="93">
        <v>43.924299220000002</v>
      </c>
      <c r="H161" s="95">
        <f t="shared" si="7"/>
        <v>0.53302352697159328</v>
      </c>
      <c r="I161" s="96">
        <f t="shared" si="8"/>
        <v>5.5353149769901755</v>
      </c>
    </row>
    <row r="162" spans="1:9" x14ac:dyDescent="0.15">
      <c r="A162" s="99" t="s">
        <v>1087</v>
      </c>
      <c r="B162" s="110" t="s">
        <v>1088</v>
      </c>
      <c r="C162" s="94">
        <v>3.5903192799999997</v>
      </c>
      <c r="D162" s="93">
        <v>0.35245545</v>
      </c>
      <c r="E162" s="95">
        <f t="shared" si="6"/>
        <v>9.1865903336152126</v>
      </c>
      <c r="F162" s="94">
        <v>6.0943842000000004</v>
      </c>
      <c r="G162" s="93">
        <v>2.4117325699999999</v>
      </c>
      <c r="H162" s="95">
        <f t="shared" si="7"/>
        <v>1.5269734612407713</v>
      </c>
      <c r="I162" s="96">
        <f t="shared" si="8"/>
        <v>1.6974490914913842</v>
      </c>
    </row>
    <row r="163" spans="1:9" x14ac:dyDescent="0.15">
      <c r="A163" s="99" t="s">
        <v>1089</v>
      </c>
      <c r="B163" s="110" t="s">
        <v>1090</v>
      </c>
      <c r="C163" s="94">
        <v>674.824266846</v>
      </c>
      <c r="D163" s="93">
        <v>697.84340406299998</v>
      </c>
      <c r="E163" s="95">
        <f t="shared" si="6"/>
        <v>-3.298610703057081E-2</v>
      </c>
      <c r="F163" s="94">
        <v>355.25675569999999</v>
      </c>
      <c r="G163" s="93">
        <v>124.48564193999999</v>
      </c>
      <c r="H163" s="95">
        <f t="shared" si="7"/>
        <v>1.8537970336468828</v>
      </c>
      <c r="I163" s="96">
        <f t="shared" si="8"/>
        <v>0.52644336185537954</v>
      </c>
    </row>
    <row r="164" spans="1:9" x14ac:dyDescent="0.15">
      <c r="A164" s="99" t="s">
        <v>1091</v>
      </c>
      <c r="B164" s="110" t="s">
        <v>1092</v>
      </c>
      <c r="C164" s="94">
        <v>4.0196871400000003</v>
      </c>
      <c r="D164" s="93">
        <v>0.21512418</v>
      </c>
      <c r="E164" s="95">
        <f t="shared" si="6"/>
        <v>17.68542690087186</v>
      </c>
      <c r="F164" s="94">
        <v>0.31162479999999998</v>
      </c>
      <c r="G164" s="93">
        <v>4.82915049</v>
      </c>
      <c r="H164" s="95">
        <f t="shared" si="7"/>
        <v>-0.93547005821307505</v>
      </c>
      <c r="I164" s="96">
        <f t="shared" si="8"/>
        <v>7.7524640387808874E-2</v>
      </c>
    </row>
    <row r="165" spans="1:9" x14ac:dyDescent="0.15">
      <c r="A165" s="99" t="s">
        <v>1093</v>
      </c>
      <c r="B165" s="110" t="s">
        <v>1094</v>
      </c>
      <c r="C165" s="94">
        <v>11.432348515000001</v>
      </c>
      <c r="D165" s="93">
        <v>2.8870111700000001</v>
      </c>
      <c r="E165" s="95">
        <f t="shared" si="6"/>
        <v>2.9599252797487448</v>
      </c>
      <c r="F165" s="94">
        <v>75.897530534089</v>
      </c>
      <c r="G165" s="93">
        <v>24.407969884325151</v>
      </c>
      <c r="H165" s="95">
        <f t="shared" si="7"/>
        <v>2.1095388470972569</v>
      </c>
      <c r="I165" s="96">
        <f t="shared" si="8"/>
        <v>6.638839817952225</v>
      </c>
    </row>
    <row r="166" spans="1:9" x14ac:dyDescent="0.15">
      <c r="A166" s="99" t="s">
        <v>1020</v>
      </c>
      <c r="B166" s="110" t="s">
        <v>1021</v>
      </c>
      <c r="C166" s="94">
        <v>0.93313941</v>
      </c>
      <c r="D166" s="93">
        <v>0.90884114999999999</v>
      </c>
      <c r="E166" s="95">
        <f t="shared" si="6"/>
        <v>2.6735431158679379E-2</v>
      </c>
      <c r="F166" s="94">
        <v>9.2579628500000002</v>
      </c>
      <c r="G166" s="93">
        <v>4.3764537699999995</v>
      </c>
      <c r="H166" s="95">
        <f t="shared" si="7"/>
        <v>1.1154028664628171</v>
      </c>
      <c r="I166" s="96">
        <f t="shared" si="8"/>
        <v>9.9213073103406924</v>
      </c>
    </row>
    <row r="167" spans="1:9" x14ac:dyDescent="0.15">
      <c r="A167" s="99" t="s">
        <v>1018</v>
      </c>
      <c r="B167" s="110" t="s">
        <v>1019</v>
      </c>
      <c r="C167" s="94">
        <v>0.76774323</v>
      </c>
      <c r="D167" s="93">
        <v>3.4854830299999997</v>
      </c>
      <c r="E167" s="95">
        <f t="shared" si="6"/>
        <v>-0.77973118119011464</v>
      </c>
      <c r="F167" s="94">
        <v>0</v>
      </c>
      <c r="G167" s="93">
        <v>2.0646022099999999</v>
      </c>
      <c r="H167" s="95">
        <f t="shared" si="7"/>
        <v>-1</v>
      </c>
      <c r="I167" s="96">
        <f t="shared" si="8"/>
        <v>0</v>
      </c>
    </row>
    <row r="168" spans="1:9" x14ac:dyDescent="0.15">
      <c r="A168" s="99" t="s">
        <v>1026</v>
      </c>
      <c r="B168" s="110" t="s">
        <v>1027</v>
      </c>
      <c r="C168" s="94">
        <v>1.1028958400000002</v>
      </c>
      <c r="D168" s="93">
        <v>2.2119055699999999</v>
      </c>
      <c r="E168" s="95">
        <f t="shared" si="6"/>
        <v>-0.50138204136806785</v>
      </c>
      <c r="F168" s="94">
        <v>19.934160460000001</v>
      </c>
      <c r="G168" s="93">
        <v>2.6508876400000001</v>
      </c>
      <c r="H168" s="95">
        <f t="shared" si="7"/>
        <v>6.5198058790601934</v>
      </c>
      <c r="I168" s="96">
        <f t="shared" si="8"/>
        <v>18.074381765734103</v>
      </c>
    </row>
    <row r="169" spans="1:9" x14ac:dyDescent="0.15">
      <c r="A169" s="99" t="s">
        <v>1004</v>
      </c>
      <c r="B169" s="110" t="s">
        <v>1005</v>
      </c>
      <c r="C169" s="94">
        <v>0.42156979999999999</v>
      </c>
      <c r="D169" s="93">
        <v>7.7286250000000001E-2</v>
      </c>
      <c r="E169" s="95">
        <f t="shared" si="6"/>
        <v>4.4546546119135035</v>
      </c>
      <c r="F169" s="94">
        <v>5.7622588399999994</v>
      </c>
      <c r="G169" s="93">
        <v>1.81583878</v>
      </c>
      <c r="H169" s="95">
        <f t="shared" si="7"/>
        <v>2.1733317425900549</v>
      </c>
      <c r="I169" s="96">
        <f t="shared" si="8"/>
        <v>13.668575974844497</v>
      </c>
    </row>
    <row r="170" spans="1:9" x14ac:dyDescent="0.15">
      <c r="A170" s="99" t="s">
        <v>1012</v>
      </c>
      <c r="B170" s="110" t="s">
        <v>1013</v>
      </c>
      <c r="C170" s="94">
        <v>5.5582385199999997</v>
      </c>
      <c r="D170" s="93">
        <v>9.1001735099999994</v>
      </c>
      <c r="E170" s="95">
        <f t="shared" si="6"/>
        <v>-0.38921620407653079</v>
      </c>
      <c r="F170" s="94">
        <v>414.35862261</v>
      </c>
      <c r="G170" s="93">
        <v>106.33330764</v>
      </c>
      <c r="H170" s="95">
        <f t="shared" si="7"/>
        <v>2.8967904959078727</v>
      </c>
      <c r="I170" s="96">
        <f t="shared" si="8"/>
        <v>74.548550070139854</v>
      </c>
    </row>
    <row r="171" spans="1:9" x14ac:dyDescent="0.15">
      <c r="A171" s="99" t="s">
        <v>1872</v>
      </c>
      <c r="B171" s="110" t="s">
        <v>1892</v>
      </c>
      <c r="C171" s="94">
        <v>0</v>
      </c>
      <c r="D171" s="93">
        <v>1.4540000000000001E-4</v>
      </c>
      <c r="E171" s="95">
        <f t="shared" si="6"/>
        <v>-1</v>
      </c>
      <c r="F171" s="94">
        <v>2.03988886</v>
      </c>
      <c r="G171" s="93">
        <v>1.5395951399999999</v>
      </c>
      <c r="H171" s="95">
        <f t="shared" si="7"/>
        <v>0.32495148042621147</v>
      </c>
      <c r="I171" s="96" t="str">
        <f t="shared" si="8"/>
        <v/>
      </c>
    </row>
    <row r="172" spans="1:9" x14ac:dyDescent="0.15">
      <c r="A172" s="99" t="s">
        <v>1878</v>
      </c>
      <c r="B172" s="110" t="s">
        <v>4</v>
      </c>
      <c r="C172" s="94">
        <v>0.24932785999999998</v>
      </c>
      <c r="D172" s="93">
        <v>0.59210881000000004</v>
      </c>
      <c r="E172" s="95">
        <f t="shared" si="6"/>
        <v>-0.57891546994546506</v>
      </c>
      <c r="F172" s="94">
        <v>86.372521760000012</v>
      </c>
      <c r="G172" s="93">
        <v>31.445614859999999</v>
      </c>
      <c r="H172" s="95">
        <f t="shared" si="7"/>
        <v>1.7467270760817306</v>
      </c>
      <c r="I172" s="96">
        <f t="shared" si="8"/>
        <v>346.42146192567498</v>
      </c>
    </row>
    <row r="173" spans="1:9" x14ac:dyDescent="0.15">
      <c r="A173" s="99" t="s">
        <v>1876</v>
      </c>
      <c r="B173" s="110" t="s">
        <v>2</v>
      </c>
      <c r="C173" s="94">
        <v>4.2728545100000002</v>
      </c>
      <c r="D173" s="93">
        <v>0</v>
      </c>
      <c r="E173" s="95" t="str">
        <f t="shared" si="6"/>
        <v/>
      </c>
      <c r="F173" s="94">
        <v>130.60466273999998</v>
      </c>
      <c r="G173" s="93">
        <v>18.235505399999997</v>
      </c>
      <c r="H173" s="95">
        <f t="shared" si="7"/>
        <v>6.1621081990960338</v>
      </c>
      <c r="I173" s="96">
        <f t="shared" si="8"/>
        <v>30.566138499295633</v>
      </c>
    </row>
    <row r="174" spans="1:9" x14ac:dyDescent="0.15">
      <c r="A174" s="99" t="s">
        <v>1871</v>
      </c>
      <c r="B174" s="110" t="s">
        <v>1891</v>
      </c>
      <c r="C174" s="94">
        <v>0</v>
      </c>
      <c r="D174" s="93">
        <v>4.3676000000000001E-4</v>
      </c>
      <c r="E174" s="95">
        <f t="shared" si="6"/>
        <v>-1</v>
      </c>
      <c r="F174" s="94">
        <v>42.740073729999999</v>
      </c>
      <c r="G174" s="93">
        <v>1.4775914099999998</v>
      </c>
      <c r="H174" s="95">
        <f t="shared" si="7"/>
        <v>27.92550230107253</v>
      </c>
      <c r="I174" s="96" t="str">
        <f t="shared" si="8"/>
        <v/>
      </c>
    </row>
    <row r="175" spans="1:9" x14ac:dyDescent="0.15">
      <c r="A175" s="99" t="s">
        <v>1870</v>
      </c>
      <c r="B175" s="110" t="s">
        <v>1890</v>
      </c>
      <c r="C175" s="94">
        <v>7.5255000000000002E-2</v>
      </c>
      <c r="D175" s="93">
        <v>2.6212171</v>
      </c>
      <c r="E175" s="95">
        <f t="shared" si="6"/>
        <v>-0.97129005453230099</v>
      </c>
      <c r="F175" s="94">
        <v>31.105346559999997</v>
      </c>
      <c r="G175" s="93">
        <v>3.4254664400000001</v>
      </c>
      <c r="H175" s="95">
        <f t="shared" si="7"/>
        <v>8.0806163495795325</v>
      </c>
      <c r="I175" s="96">
        <f t="shared" si="8"/>
        <v>413.33262321440429</v>
      </c>
    </row>
    <row r="176" spans="1:9" x14ac:dyDescent="0.15">
      <c r="A176" s="99" t="s">
        <v>1869</v>
      </c>
      <c r="B176" s="110" t="s">
        <v>1889</v>
      </c>
      <c r="C176" s="94">
        <v>0</v>
      </c>
      <c r="D176" s="93">
        <v>0</v>
      </c>
      <c r="E176" s="95" t="str">
        <f t="shared" si="6"/>
        <v/>
      </c>
      <c r="F176" s="94">
        <v>0</v>
      </c>
      <c r="G176" s="93">
        <v>3.3224885400000002</v>
      </c>
      <c r="H176" s="95">
        <f t="shared" si="7"/>
        <v>-1</v>
      </c>
      <c r="I176" s="96" t="str">
        <f t="shared" si="8"/>
        <v/>
      </c>
    </row>
    <row r="177" spans="1:9" x14ac:dyDescent="0.15">
      <c r="A177" s="99" t="s">
        <v>1868</v>
      </c>
      <c r="B177" s="110" t="s">
        <v>1888</v>
      </c>
      <c r="C177" s="94">
        <v>1.415894</v>
      </c>
      <c r="D177" s="93">
        <v>0</v>
      </c>
      <c r="E177" s="95" t="str">
        <f t="shared" si="6"/>
        <v/>
      </c>
      <c r="F177" s="94">
        <v>16.35345908</v>
      </c>
      <c r="G177" s="93">
        <v>44.061848340000004</v>
      </c>
      <c r="H177" s="95">
        <f t="shared" si="7"/>
        <v>-0.62885217719852016</v>
      </c>
      <c r="I177" s="96">
        <f t="shared" si="8"/>
        <v>11.549917635077202</v>
      </c>
    </row>
    <row r="178" spans="1:9" x14ac:dyDescent="0.15">
      <c r="A178" s="99" t="s">
        <v>1861</v>
      </c>
      <c r="B178" s="110" t="s">
        <v>1882</v>
      </c>
      <c r="C178" s="94">
        <v>0.22179560000000001</v>
      </c>
      <c r="D178" s="93">
        <v>0.22342645</v>
      </c>
      <c r="E178" s="95">
        <f t="shared" si="6"/>
        <v>-7.2992700729926918E-3</v>
      </c>
      <c r="F178" s="94">
        <v>125.98862854000001</v>
      </c>
      <c r="G178" s="93">
        <v>18.736351129999999</v>
      </c>
      <c r="H178" s="95">
        <f t="shared" si="7"/>
        <v>5.7242883988372402</v>
      </c>
      <c r="I178" s="96">
        <f t="shared" si="8"/>
        <v>568.03935037484962</v>
      </c>
    </row>
    <row r="179" spans="1:9" x14ac:dyDescent="0.15">
      <c r="A179" s="99" t="s">
        <v>1862</v>
      </c>
      <c r="B179" s="110" t="s">
        <v>1883</v>
      </c>
      <c r="C179" s="94">
        <v>8.8709999999999996E-5</v>
      </c>
      <c r="D179" s="93">
        <v>0.63431330000000008</v>
      </c>
      <c r="E179" s="95">
        <f t="shared" si="6"/>
        <v>-0.99986014797419509</v>
      </c>
      <c r="F179" s="94">
        <v>199.75417375000001</v>
      </c>
      <c r="G179" s="93">
        <v>152.73128765000001</v>
      </c>
      <c r="H179" s="95">
        <f t="shared" si="7"/>
        <v>0.30787985110004401</v>
      </c>
      <c r="I179" s="96">
        <f t="shared" si="8"/>
        <v>2251766.1340322401</v>
      </c>
    </row>
    <row r="180" spans="1:9" x14ac:dyDescent="0.15">
      <c r="A180" s="99" t="s">
        <v>1874</v>
      </c>
      <c r="B180" s="110" t="s">
        <v>0</v>
      </c>
      <c r="C180" s="94">
        <v>0</v>
      </c>
      <c r="D180" s="93">
        <v>0.54911500000000002</v>
      </c>
      <c r="E180" s="95">
        <f t="shared" si="6"/>
        <v>-1</v>
      </c>
      <c r="F180" s="94">
        <v>83.520459670000008</v>
      </c>
      <c r="G180" s="93">
        <v>79.165792740000001</v>
      </c>
      <c r="H180" s="95">
        <f t="shared" si="7"/>
        <v>5.5006926341302664E-2</v>
      </c>
      <c r="I180" s="96" t="str">
        <f t="shared" si="8"/>
        <v/>
      </c>
    </row>
    <row r="181" spans="1:9" x14ac:dyDescent="0.15">
      <c r="A181" s="99" t="s">
        <v>1867</v>
      </c>
      <c r="B181" s="110" t="s">
        <v>1887</v>
      </c>
      <c r="C181" s="94">
        <v>0.10817499999999999</v>
      </c>
      <c r="D181" s="93">
        <v>0</v>
      </c>
      <c r="E181" s="95" t="str">
        <f t="shared" si="6"/>
        <v/>
      </c>
      <c r="F181" s="94">
        <v>2.0736380599999999</v>
      </c>
      <c r="G181" s="93">
        <v>1.3089854699999999</v>
      </c>
      <c r="H181" s="95">
        <f t="shared" si="7"/>
        <v>0.58415666752970163</v>
      </c>
      <c r="I181" s="96">
        <f t="shared" si="8"/>
        <v>19.169291056159004</v>
      </c>
    </row>
    <row r="182" spans="1:9" x14ac:dyDescent="0.15">
      <c r="A182" s="99" t="s">
        <v>1877</v>
      </c>
      <c r="B182" s="110" t="s">
        <v>3</v>
      </c>
      <c r="C182" s="94">
        <v>6.0447800000000003E-2</v>
      </c>
      <c r="D182" s="93">
        <v>1.1764000000000001E-4</v>
      </c>
      <c r="E182" s="95">
        <f t="shared" si="6"/>
        <v>512.83713022781365</v>
      </c>
      <c r="F182" s="94">
        <v>43.15602011</v>
      </c>
      <c r="G182" s="93">
        <v>30.222909870000002</v>
      </c>
      <c r="H182" s="95">
        <f t="shared" si="7"/>
        <v>0.42792405812776213</v>
      </c>
      <c r="I182" s="96">
        <f t="shared" si="8"/>
        <v>713.93863978507068</v>
      </c>
    </row>
    <row r="183" spans="1:9" x14ac:dyDescent="0.15">
      <c r="A183" s="99" t="s">
        <v>1866</v>
      </c>
      <c r="B183" s="110" t="s">
        <v>1886</v>
      </c>
      <c r="C183" s="94">
        <v>0</v>
      </c>
      <c r="D183" s="93">
        <v>1.2733929399999999</v>
      </c>
      <c r="E183" s="95">
        <f t="shared" si="6"/>
        <v>-1</v>
      </c>
      <c r="F183" s="94">
        <v>2.0333395900000002</v>
      </c>
      <c r="G183" s="93">
        <v>1.3535465</v>
      </c>
      <c r="H183" s="95">
        <f t="shared" si="7"/>
        <v>0.50223105744797114</v>
      </c>
      <c r="I183" s="96" t="str">
        <f t="shared" si="8"/>
        <v/>
      </c>
    </row>
    <row r="184" spans="1:9" x14ac:dyDescent="0.15">
      <c r="A184" s="99" t="s">
        <v>1865</v>
      </c>
      <c r="B184" s="110" t="s">
        <v>1885</v>
      </c>
      <c r="C184" s="94">
        <v>0</v>
      </c>
      <c r="D184" s="93">
        <v>0</v>
      </c>
      <c r="E184" s="95" t="str">
        <f t="shared" si="6"/>
        <v/>
      </c>
      <c r="F184" s="94">
        <v>81.338550380000001</v>
      </c>
      <c r="G184" s="93">
        <v>1.2717764299999998</v>
      </c>
      <c r="H184" s="95">
        <f t="shared" si="7"/>
        <v>62.956642426530905</v>
      </c>
      <c r="I184" s="96" t="str">
        <f t="shared" si="8"/>
        <v/>
      </c>
    </row>
    <row r="185" spans="1:9" x14ac:dyDescent="0.15">
      <c r="A185" s="99" t="s">
        <v>1875</v>
      </c>
      <c r="B185" s="110" t="s">
        <v>1</v>
      </c>
      <c r="C185" s="94">
        <v>0</v>
      </c>
      <c r="D185" s="93">
        <v>0.233595</v>
      </c>
      <c r="E185" s="95">
        <f t="shared" si="6"/>
        <v>-1</v>
      </c>
      <c r="F185" s="94">
        <v>2.0261118300000001</v>
      </c>
      <c r="G185" s="93">
        <v>1.27093543</v>
      </c>
      <c r="H185" s="95">
        <f t="shared" si="7"/>
        <v>0.59418943100830868</v>
      </c>
      <c r="I185" s="96" t="str">
        <f t="shared" si="8"/>
        <v/>
      </c>
    </row>
    <row r="186" spans="1:9" x14ac:dyDescent="0.15">
      <c r="A186" s="99" t="s">
        <v>1828</v>
      </c>
      <c r="B186" s="110" t="s">
        <v>1884</v>
      </c>
      <c r="C186" s="94">
        <v>0</v>
      </c>
      <c r="D186" s="93">
        <v>0.41432495000000003</v>
      </c>
      <c r="E186" s="95">
        <f t="shared" si="6"/>
        <v>-1</v>
      </c>
      <c r="F186" s="94">
        <v>2.3191700000000002</v>
      </c>
      <c r="G186" s="93">
        <v>3.1435450499999997</v>
      </c>
      <c r="H186" s="95">
        <f t="shared" si="7"/>
        <v>-0.26224375247938614</v>
      </c>
      <c r="I186" s="96" t="str">
        <f t="shared" si="8"/>
        <v/>
      </c>
    </row>
    <row r="187" spans="1:9" x14ac:dyDescent="0.15">
      <c r="A187" s="99" t="s">
        <v>1827</v>
      </c>
      <c r="B187" s="110" t="s">
        <v>415</v>
      </c>
      <c r="C187" s="94">
        <v>0</v>
      </c>
      <c r="D187" s="93">
        <v>0</v>
      </c>
      <c r="E187" s="95" t="str">
        <f t="shared" si="6"/>
        <v/>
      </c>
      <c r="F187" s="94">
        <v>2.0198501499999999</v>
      </c>
      <c r="G187" s="93">
        <v>1.2863519399999999</v>
      </c>
      <c r="H187" s="95">
        <f t="shared" si="7"/>
        <v>0.57021580734740462</v>
      </c>
      <c r="I187" s="96" t="str">
        <f t="shared" si="8"/>
        <v/>
      </c>
    </row>
    <row r="188" spans="1:9" x14ac:dyDescent="0.15">
      <c r="A188" s="99" t="s">
        <v>1873</v>
      </c>
      <c r="B188" s="110" t="s">
        <v>1893</v>
      </c>
      <c r="C188" s="94">
        <v>6.0169554199999995</v>
      </c>
      <c r="D188" s="93">
        <v>0.36086381000000001</v>
      </c>
      <c r="E188" s="95">
        <f t="shared" si="6"/>
        <v>15.673756839179855</v>
      </c>
      <c r="F188" s="94">
        <v>51.373582799999994</v>
      </c>
      <c r="G188" s="93">
        <v>66.619197659999998</v>
      </c>
      <c r="H188" s="95">
        <f t="shared" si="7"/>
        <v>-0.22884717011765954</v>
      </c>
      <c r="I188" s="96">
        <f t="shared" si="8"/>
        <v>8.538135853431335</v>
      </c>
    </row>
    <row r="189" spans="1:9" x14ac:dyDescent="0.15">
      <c r="A189" s="99" t="s">
        <v>1010</v>
      </c>
      <c r="B189" s="110" t="s">
        <v>1011</v>
      </c>
      <c r="C189" s="94">
        <v>0</v>
      </c>
      <c r="D189" s="93">
        <v>3.51454719</v>
      </c>
      <c r="E189" s="95">
        <f t="shared" si="6"/>
        <v>-1</v>
      </c>
      <c r="F189" s="94">
        <v>9.3699965500000015</v>
      </c>
      <c r="G189" s="93">
        <v>13.674986000000001</v>
      </c>
      <c r="H189" s="95">
        <f t="shared" si="7"/>
        <v>-0.31480759468419195</v>
      </c>
      <c r="I189" s="96" t="str">
        <f t="shared" si="8"/>
        <v/>
      </c>
    </row>
    <row r="190" spans="1:9" x14ac:dyDescent="0.15">
      <c r="A190" s="114" t="s">
        <v>1740</v>
      </c>
      <c r="B190" s="25" t="s">
        <v>267</v>
      </c>
      <c r="C190" s="94">
        <v>0</v>
      </c>
      <c r="D190" s="93"/>
      <c r="E190" s="95" t="str">
        <f t="shared" si="6"/>
        <v/>
      </c>
      <c r="F190" s="94">
        <v>0</v>
      </c>
      <c r="G190" s="93"/>
      <c r="H190" s="95" t="str">
        <f t="shared" si="7"/>
        <v/>
      </c>
      <c r="I190" s="96" t="str">
        <f t="shared" si="8"/>
        <v/>
      </c>
    </row>
    <row r="191" spans="1:9" x14ac:dyDescent="0.15">
      <c r="A191" s="114" t="s">
        <v>1745</v>
      </c>
      <c r="B191" s="25" t="s">
        <v>1222</v>
      </c>
      <c r="C191" s="94">
        <v>0</v>
      </c>
      <c r="D191" s="93"/>
      <c r="E191" s="95" t="str">
        <f t="shared" si="6"/>
        <v/>
      </c>
      <c r="F191" s="94">
        <v>0</v>
      </c>
      <c r="G191" s="93"/>
      <c r="H191" s="95" t="str">
        <f t="shared" si="7"/>
        <v/>
      </c>
      <c r="I191" s="96" t="str">
        <f t="shared" si="8"/>
        <v/>
      </c>
    </row>
    <row r="192" spans="1:9" x14ac:dyDescent="0.15">
      <c r="A192" s="99" t="s">
        <v>1097</v>
      </c>
      <c r="B192" s="110" t="s">
        <v>1098</v>
      </c>
      <c r="C192" s="94">
        <v>0.53687810000000002</v>
      </c>
      <c r="D192" s="93">
        <v>1.86020447</v>
      </c>
      <c r="E192" s="95">
        <f t="shared" si="6"/>
        <v>-0.71138758740860353</v>
      </c>
      <c r="F192" s="94">
        <v>3.5368932499999999</v>
      </c>
      <c r="G192" s="93">
        <v>0.21409595000000001</v>
      </c>
      <c r="H192" s="95">
        <f t="shared" si="7"/>
        <v>15.520131511128536</v>
      </c>
      <c r="I192" s="96">
        <f t="shared" si="8"/>
        <v>6.5878888522366621</v>
      </c>
    </row>
    <row r="193" spans="1:9" x14ac:dyDescent="0.15">
      <c r="A193" s="114" t="s">
        <v>1736</v>
      </c>
      <c r="B193" s="25" t="s">
        <v>1223</v>
      </c>
      <c r="C193" s="94">
        <v>0</v>
      </c>
      <c r="D193" s="93"/>
      <c r="E193" s="95" t="str">
        <f t="shared" si="6"/>
        <v/>
      </c>
      <c r="F193" s="94">
        <v>0</v>
      </c>
      <c r="G193" s="93"/>
      <c r="H193" s="95" t="str">
        <f t="shared" si="7"/>
        <v/>
      </c>
      <c r="I193" s="96" t="str">
        <f t="shared" si="8"/>
        <v/>
      </c>
    </row>
    <row r="194" spans="1:9" x14ac:dyDescent="0.15">
      <c r="A194" s="114" t="s">
        <v>1737</v>
      </c>
      <c r="B194" s="25" t="s">
        <v>129</v>
      </c>
      <c r="C194" s="94">
        <v>2.0447199999999999</v>
      </c>
      <c r="D194" s="93"/>
      <c r="E194" s="95" t="str">
        <f t="shared" si="6"/>
        <v/>
      </c>
      <c r="F194" s="94">
        <v>0</v>
      </c>
      <c r="G194" s="93"/>
      <c r="H194" s="95" t="str">
        <f t="shared" si="7"/>
        <v/>
      </c>
      <c r="I194" s="96">
        <f t="shared" si="8"/>
        <v>0</v>
      </c>
    </row>
    <row r="195" spans="1:9" x14ac:dyDescent="0.15">
      <c r="A195" s="114" t="s">
        <v>1744</v>
      </c>
      <c r="B195" s="25" t="s">
        <v>1221</v>
      </c>
      <c r="C195" s="94">
        <v>3.8474400000000002</v>
      </c>
      <c r="D195" s="93"/>
      <c r="E195" s="95" t="str">
        <f t="shared" si="6"/>
        <v/>
      </c>
      <c r="F195" s="94">
        <v>0</v>
      </c>
      <c r="G195" s="93"/>
      <c r="H195" s="95" t="str">
        <f t="shared" si="7"/>
        <v/>
      </c>
      <c r="I195" s="96">
        <f t="shared" si="8"/>
        <v>0</v>
      </c>
    </row>
    <row r="196" spans="1:9" x14ac:dyDescent="0.15">
      <c r="A196" s="114" t="s">
        <v>1743</v>
      </c>
      <c r="B196" s="25" t="s">
        <v>195</v>
      </c>
      <c r="C196" s="94">
        <v>9.4928679999999988E-2</v>
      </c>
      <c r="D196" s="93"/>
      <c r="E196" s="95" t="str">
        <f t="shared" si="6"/>
        <v/>
      </c>
      <c r="F196" s="94">
        <v>0</v>
      </c>
      <c r="G196" s="93"/>
      <c r="H196" s="95" t="str">
        <f t="shared" si="7"/>
        <v/>
      </c>
      <c r="I196" s="96">
        <f t="shared" si="8"/>
        <v>0</v>
      </c>
    </row>
    <row r="197" spans="1:9" x14ac:dyDescent="0.15">
      <c r="A197" s="99" t="s">
        <v>1099</v>
      </c>
      <c r="B197" s="110" t="s">
        <v>1100</v>
      </c>
      <c r="C197" s="94">
        <v>0.15725280999999999</v>
      </c>
      <c r="D197" s="93">
        <v>0.24188801000000001</v>
      </c>
      <c r="E197" s="95">
        <f t="shared" si="6"/>
        <v>-0.34989415142982916</v>
      </c>
      <c r="F197" s="94">
        <v>1.8611539999999999E-2</v>
      </c>
      <c r="G197" s="93">
        <v>8.2432199999999997E-2</v>
      </c>
      <c r="H197" s="95">
        <f t="shared" si="7"/>
        <v>-0.77422002566958059</v>
      </c>
      <c r="I197" s="96">
        <f t="shared" si="8"/>
        <v>0.11835426025137484</v>
      </c>
    </row>
    <row r="198" spans="1:9" x14ac:dyDescent="0.15">
      <c r="A198" s="99" t="s">
        <v>1101</v>
      </c>
      <c r="B198" s="110" t="s">
        <v>1102</v>
      </c>
      <c r="C198" s="94">
        <v>3.1537634570000002</v>
      </c>
      <c r="D198" s="93">
        <v>11.245346230000001</v>
      </c>
      <c r="E198" s="95">
        <f t="shared" si="6"/>
        <v>-0.71954945694900141</v>
      </c>
      <c r="F198" s="94">
        <v>16.723823460000002</v>
      </c>
      <c r="G198" s="93">
        <v>4.28105256</v>
      </c>
      <c r="H198" s="95">
        <f t="shared" si="7"/>
        <v>2.9064746871503027</v>
      </c>
      <c r="I198" s="96">
        <f t="shared" si="8"/>
        <v>5.3028147760670823</v>
      </c>
    </row>
    <row r="199" spans="1:9" x14ac:dyDescent="0.15">
      <c r="A199" s="99" t="s">
        <v>1103</v>
      </c>
      <c r="B199" s="110" t="s">
        <v>1104</v>
      </c>
      <c r="C199" s="94">
        <v>15.73288741</v>
      </c>
      <c r="D199" s="93">
        <v>13.510865472999999</v>
      </c>
      <c r="E199" s="95">
        <f t="shared" si="6"/>
        <v>0.16446185045957806</v>
      </c>
      <c r="F199" s="94">
        <v>18.181008089999999</v>
      </c>
      <c r="G199" s="93">
        <v>6.0641550999999998</v>
      </c>
      <c r="H199" s="95">
        <f t="shared" si="7"/>
        <v>1.9981106667275048</v>
      </c>
      <c r="I199" s="96">
        <f t="shared" si="8"/>
        <v>1.1556053009343947</v>
      </c>
    </row>
    <row r="200" spans="1:9" x14ac:dyDescent="0.15">
      <c r="A200" s="99" t="s">
        <v>1105</v>
      </c>
      <c r="B200" s="110" t="s">
        <v>1106</v>
      </c>
      <c r="C200" s="94">
        <v>1.0555790169999999</v>
      </c>
      <c r="D200" s="93">
        <v>8.6709545500000011</v>
      </c>
      <c r="E200" s="95">
        <f t="shared" ref="E200:E263" si="9">IF(ISERROR(C200/D200-1),"",(C200/D200-1))</f>
        <v>-0.87826265137094972</v>
      </c>
      <c r="F200" s="94">
        <v>5.4321696299999997</v>
      </c>
      <c r="G200" s="93">
        <v>16.45513772</v>
      </c>
      <c r="H200" s="95">
        <f t="shared" si="7"/>
        <v>-0.66988002638242272</v>
      </c>
      <c r="I200" s="96">
        <f t="shared" si="8"/>
        <v>5.1461515836478586</v>
      </c>
    </row>
    <row r="201" spans="1:9" x14ac:dyDescent="0.15">
      <c r="A201" s="99" t="s">
        <v>1107</v>
      </c>
      <c r="B201" s="110" t="s">
        <v>1108</v>
      </c>
      <c r="C201" s="94">
        <v>3.11331867</v>
      </c>
      <c r="D201" s="93">
        <v>0.72947978000000002</v>
      </c>
      <c r="E201" s="95">
        <f t="shared" si="9"/>
        <v>3.2678615026176594</v>
      </c>
      <c r="F201" s="94">
        <v>16.861130980000002</v>
      </c>
      <c r="G201" s="93">
        <v>3.6724405899999999</v>
      </c>
      <c r="H201" s="95">
        <f t="shared" si="7"/>
        <v>3.5912603803347034</v>
      </c>
      <c r="I201" s="96">
        <f t="shared" si="8"/>
        <v>5.4158063363298439</v>
      </c>
    </row>
    <row r="202" spans="1:9" x14ac:dyDescent="0.15">
      <c r="A202" s="99" t="s">
        <v>1109</v>
      </c>
      <c r="B202" s="110" t="s">
        <v>1110</v>
      </c>
      <c r="C202" s="94">
        <v>0</v>
      </c>
      <c r="D202" s="93">
        <v>5.1782399999999998E-3</v>
      </c>
      <c r="E202" s="95">
        <f t="shared" si="9"/>
        <v>-1</v>
      </c>
      <c r="F202" s="94">
        <v>6.1023700000000002E-3</v>
      </c>
      <c r="G202" s="93">
        <v>5.1782399999999998E-3</v>
      </c>
      <c r="H202" s="95">
        <f t="shared" ref="H202:H265" si="10">IF(ISERROR(F202/G202-1),"",(F202/G202-1))</f>
        <v>0.17846411135829943</v>
      </c>
      <c r="I202" s="96" t="str">
        <f t="shared" si="8"/>
        <v/>
      </c>
    </row>
    <row r="203" spans="1:9" x14ac:dyDescent="0.15">
      <c r="A203" s="99" t="s">
        <v>378</v>
      </c>
      <c r="B203" s="110" t="s">
        <v>1096</v>
      </c>
      <c r="C203" s="94">
        <v>0.57891256999999996</v>
      </c>
      <c r="D203" s="93">
        <v>1.0712854700000001</v>
      </c>
      <c r="E203" s="95">
        <f t="shared" si="9"/>
        <v>-0.45960942604775556</v>
      </c>
      <c r="F203" s="94">
        <v>0.55038866000000009</v>
      </c>
      <c r="G203" s="93">
        <v>1.01062268</v>
      </c>
      <c r="H203" s="95">
        <f t="shared" si="10"/>
        <v>-0.45539648882607697</v>
      </c>
      <c r="I203" s="96">
        <f t="shared" si="8"/>
        <v>0.95072846664911792</v>
      </c>
    </row>
    <row r="204" spans="1:9" x14ac:dyDescent="0.15">
      <c r="A204" s="99" t="s">
        <v>334</v>
      </c>
      <c r="B204" s="110" t="s">
        <v>1095</v>
      </c>
      <c r="C204" s="94">
        <v>4.3347629999999998E-2</v>
      </c>
      <c r="D204" s="93">
        <v>3.5478160000000002E-2</v>
      </c>
      <c r="E204" s="95">
        <f t="shared" si="9"/>
        <v>0.22181167230769572</v>
      </c>
      <c r="F204" s="94">
        <v>0</v>
      </c>
      <c r="G204" s="93">
        <v>6.3058199999999993E-3</v>
      </c>
      <c r="H204" s="95">
        <f t="shared" si="10"/>
        <v>-1</v>
      </c>
      <c r="I204" s="96">
        <f t="shared" ref="I204:I267" si="11">IF(ISERROR(F204/C204),"",(F204/C204))</f>
        <v>0</v>
      </c>
    </row>
    <row r="205" spans="1:9" x14ac:dyDescent="0.15">
      <c r="A205" s="114" t="s">
        <v>1741</v>
      </c>
      <c r="B205" s="25" t="s">
        <v>273</v>
      </c>
      <c r="C205" s="94">
        <v>0</v>
      </c>
      <c r="D205" s="93"/>
      <c r="E205" s="95" t="str">
        <f t="shared" si="9"/>
        <v/>
      </c>
      <c r="F205" s="94">
        <v>0</v>
      </c>
      <c r="G205" s="93"/>
      <c r="H205" s="95" t="str">
        <f t="shared" si="10"/>
        <v/>
      </c>
      <c r="I205" s="96" t="str">
        <f t="shared" si="11"/>
        <v/>
      </c>
    </row>
    <row r="206" spans="1:9" x14ac:dyDescent="0.15">
      <c r="A206" s="114" t="s">
        <v>1742</v>
      </c>
      <c r="B206" s="25" t="s">
        <v>275</v>
      </c>
      <c r="C206" s="94">
        <v>0</v>
      </c>
      <c r="D206" s="93"/>
      <c r="E206" s="95" t="str">
        <f t="shared" si="9"/>
        <v/>
      </c>
      <c r="F206" s="94">
        <v>0</v>
      </c>
      <c r="G206" s="93"/>
      <c r="H206" s="95" t="str">
        <f t="shared" si="10"/>
        <v/>
      </c>
      <c r="I206" s="96" t="str">
        <f t="shared" si="11"/>
        <v/>
      </c>
    </row>
    <row r="207" spans="1:9" x14ac:dyDescent="0.15">
      <c r="A207" s="99" t="s">
        <v>1111</v>
      </c>
      <c r="B207" s="110" t="s">
        <v>1112</v>
      </c>
      <c r="C207" s="94">
        <v>8.1937153000000013E-2</v>
      </c>
      <c r="D207" s="93">
        <v>2.0016587499999998</v>
      </c>
      <c r="E207" s="95">
        <f t="shared" si="9"/>
        <v>-0.95906537365572431</v>
      </c>
      <c r="F207" s="94">
        <v>4.0405000000000003E-2</v>
      </c>
      <c r="G207" s="93">
        <v>1.1094143400000001</v>
      </c>
      <c r="H207" s="95">
        <f t="shared" si="10"/>
        <v>-0.96357988305793851</v>
      </c>
      <c r="I207" s="96">
        <f t="shared" si="11"/>
        <v>0.49312184425055622</v>
      </c>
    </row>
    <row r="208" spans="1:9" x14ac:dyDescent="0.15">
      <c r="A208" s="114" t="s">
        <v>1738</v>
      </c>
      <c r="B208" s="25" t="s">
        <v>1224</v>
      </c>
      <c r="C208" s="94">
        <v>0</v>
      </c>
      <c r="D208" s="93"/>
      <c r="E208" s="95" t="str">
        <f t="shared" si="9"/>
        <v/>
      </c>
      <c r="F208" s="94">
        <v>0</v>
      </c>
      <c r="G208" s="93"/>
      <c r="H208" s="95" t="str">
        <f t="shared" si="10"/>
        <v/>
      </c>
      <c r="I208" s="96" t="str">
        <f t="shared" si="11"/>
        <v/>
      </c>
    </row>
    <row r="209" spans="1:9" x14ac:dyDescent="0.15">
      <c r="A209" s="114" t="s">
        <v>1739</v>
      </c>
      <c r="B209" s="25" t="s">
        <v>148</v>
      </c>
      <c r="C209" s="94">
        <v>0</v>
      </c>
      <c r="D209" s="93"/>
      <c r="E209" s="95" t="str">
        <f t="shared" si="9"/>
        <v/>
      </c>
      <c r="F209" s="94">
        <v>0</v>
      </c>
      <c r="G209" s="93"/>
      <c r="H209" s="95" t="str">
        <f t="shared" si="10"/>
        <v/>
      </c>
      <c r="I209" s="96" t="str">
        <f t="shared" si="11"/>
        <v/>
      </c>
    </row>
    <row r="210" spans="1:9" x14ac:dyDescent="0.15">
      <c r="A210" s="99" t="s">
        <v>1113</v>
      </c>
      <c r="B210" s="110" t="s">
        <v>1114</v>
      </c>
      <c r="C210" s="94">
        <v>403.520222064</v>
      </c>
      <c r="D210" s="93">
        <v>120.913008612</v>
      </c>
      <c r="E210" s="95">
        <f t="shared" si="9"/>
        <v>2.3372771606309422</v>
      </c>
      <c r="F210" s="94">
        <v>67.157694459999988</v>
      </c>
      <c r="G210" s="93">
        <v>27.492654479999999</v>
      </c>
      <c r="H210" s="95">
        <f t="shared" si="10"/>
        <v>1.4427504629956704</v>
      </c>
      <c r="I210" s="96">
        <f t="shared" si="11"/>
        <v>0.1664295635953246</v>
      </c>
    </row>
    <row r="211" spans="1:9" x14ac:dyDescent="0.15">
      <c r="A211" s="99" t="s">
        <v>262</v>
      </c>
      <c r="B211" s="110" t="s">
        <v>263</v>
      </c>
      <c r="C211" s="94">
        <v>7.2264238799999996</v>
      </c>
      <c r="D211" s="93">
        <v>11.65310319</v>
      </c>
      <c r="E211" s="95">
        <f t="shared" si="9"/>
        <v>-0.37987128731501429</v>
      </c>
      <c r="F211" s="94">
        <v>1.4333568000000001</v>
      </c>
      <c r="G211" s="93">
        <v>0.75882550999999998</v>
      </c>
      <c r="H211" s="95">
        <f t="shared" si="10"/>
        <v>0.88891488373921446</v>
      </c>
      <c r="I211" s="96">
        <f t="shared" si="11"/>
        <v>0.19834939436184862</v>
      </c>
    </row>
    <row r="212" spans="1:9" x14ac:dyDescent="0.15">
      <c r="A212" s="99" t="s">
        <v>1002</v>
      </c>
      <c r="B212" s="110" t="s">
        <v>1003</v>
      </c>
      <c r="C212" s="94">
        <v>5.3817103200000007</v>
      </c>
      <c r="D212" s="93">
        <v>1.7770869899999999</v>
      </c>
      <c r="E212" s="95">
        <f t="shared" si="9"/>
        <v>2.0283887903540396</v>
      </c>
      <c r="F212" s="94">
        <v>1.0623770400000001</v>
      </c>
      <c r="G212" s="93">
        <v>3.8210069999999999E-2</v>
      </c>
      <c r="H212" s="95">
        <f t="shared" si="10"/>
        <v>26.803587902351399</v>
      </c>
      <c r="I212" s="96">
        <f t="shared" si="11"/>
        <v>0.19740509556077332</v>
      </c>
    </row>
    <row r="213" spans="1:9" x14ac:dyDescent="0.15">
      <c r="A213" s="101" t="s">
        <v>550</v>
      </c>
      <c r="B213" s="110" t="s">
        <v>787</v>
      </c>
      <c r="C213" s="94">
        <v>1.6658998300000001</v>
      </c>
      <c r="D213" s="93">
        <v>9.3051000000000002E-3</v>
      </c>
      <c r="E213" s="95">
        <f t="shared" si="9"/>
        <v>178.03083577822915</v>
      </c>
      <c r="F213" s="94">
        <v>0.26201174999999999</v>
      </c>
      <c r="G213" s="93">
        <v>0</v>
      </c>
      <c r="H213" s="95" t="str">
        <f t="shared" si="10"/>
        <v/>
      </c>
      <c r="I213" s="96">
        <f t="shared" si="11"/>
        <v>0.15727941457320394</v>
      </c>
    </row>
    <row r="214" spans="1:9" x14ac:dyDescent="0.15">
      <c r="A214" s="101" t="s">
        <v>729</v>
      </c>
      <c r="B214" s="110" t="s">
        <v>791</v>
      </c>
      <c r="C214" s="94">
        <v>0.3246</v>
      </c>
      <c r="D214" s="93">
        <v>6.7874179999999997</v>
      </c>
      <c r="E214" s="95">
        <f t="shared" si="9"/>
        <v>-0.95217621781950068</v>
      </c>
      <c r="F214" s="94">
        <v>0.32466479999999998</v>
      </c>
      <c r="G214" s="93">
        <v>4.04028543</v>
      </c>
      <c r="H214" s="95">
        <f t="shared" si="10"/>
        <v>-0.919643103036906</v>
      </c>
      <c r="I214" s="96">
        <f t="shared" si="11"/>
        <v>1.0001996303142329</v>
      </c>
    </row>
    <row r="215" spans="1:9" x14ac:dyDescent="0.15">
      <c r="A215" s="101" t="s">
        <v>551</v>
      </c>
      <c r="B215" s="110" t="s">
        <v>788</v>
      </c>
      <c r="C215" s="94">
        <v>0.66363614999999998</v>
      </c>
      <c r="D215" s="93">
        <v>6.3224799999999992E-3</v>
      </c>
      <c r="E215" s="95">
        <f t="shared" si="9"/>
        <v>103.96453132315169</v>
      </c>
      <c r="F215" s="94">
        <v>0</v>
      </c>
      <c r="G215" s="93">
        <v>6.7450158499999997</v>
      </c>
      <c r="H215" s="95">
        <f t="shared" si="10"/>
        <v>-1</v>
      </c>
      <c r="I215" s="96">
        <f t="shared" si="11"/>
        <v>0</v>
      </c>
    </row>
    <row r="216" spans="1:9" x14ac:dyDescent="0.15">
      <c r="A216" s="101" t="s">
        <v>552</v>
      </c>
      <c r="B216" s="110" t="s">
        <v>789</v>
      </c>
      <c r="C216" s="94">
        <v>2.0486000000000001E-4</v>
      </c>
      <c r="D216" s="93">
        <v>5.1035000000000004E-3</v>
      </c>
      <c r="E216" s="95">
        <f t="shared" si="9"/>
        <v>-0.95985892034878029</v>
      </c>
      <c r="F216" s="94">
        <v>0</v>
      </c>
      <c r="G216" s="93">
        <v>0</v>
      </c>
      <c r="H216" s="95" t="str">
        <f t="shared" si="10"/>
        <v/>
      </c>
      <c r="I216" s="96">
        <f t="shared" si="11"/>
        <v>0</v>
      </c>
    </row>
    <row r="217" spans="1:9" x14ac:dyDescent="0.15">
      <c r="A217" s="101" t="s">
        <v>728</v>
      </c>
      <c r="B217" s="110" t="s">
        <v>790</v>
      </c>
      <c r="C217" s="94">
        <v>3.8619759999999999</v>
      </c>
      <c r="D217" s="93">
        <v>9.662836630000001</v>
      </c>
      <c r="E217" s="95">
        <f t="shared" si="9"/>
        <v>-0.60032688661942124</v>
      </c>
      <c r="F217" s="94">
        <v>0</v>
      </c>
      <c r="G217" s="93">
        <v>5.6346720000000001</v>
      </c>
      <c r="H217" s="95">
        <f t="shared" si="10"/>
        <v>-1</v>
      </c>
      <c r="I217" s="96">
        <f t="shared" si="11"/>
        <v>0</v>
      </c>
    </row>
    <row r="218" spans="1:9" x14ac:dyDescent="0.15">
      <c r="A218" s="101" t="s">
        <v>730</v>
      </c>
      <c r="B218" s="110" t="s">
        <v>792</v>
      </c>
      <c r="C218" s="94">
        <v>0.53646985999999997</v>
      </c>
      <c r="D218" s="93">
        <v>2.078957E-2</v>
      </c>
      <c r="E218" s="95">
        <f t="shared" si="9"/>
        <v>24.804759790606539</v>
      </c>
      <c r="F218" s="94">
        <v>104.55569423999999</v>
      </c>
      <c r="G218" s="93">
        <v>2.77009778</v>
      </c>
      <c r="H218" s="95">
        <f t="shared" si="10"/>
        <v>36.744405628887222</v>
      </c>
      <c r="I218" s="96">
        <f t="shared" si="11"/>
        <v>194.89574724663936</v>
      </c>
    </row>
    <row r="219" spans="1:9" x14ac:dyDescent="0.15">
      <c r="A219" s="99" t="s">
        <v>365</v>
      </c>
      <c r="B219" s="110" t="s">
        <v>1115</v>
      </c>
      <c r="C219" s="94">
        <v>136.66075045400001</v>
      </c>
      <c r="D219" s="93">
        <v>68.008960966000004</v>
      </c>
      <c r="E219" s="95">
        <f t="shared" si="9"/>
        <v>1.009452115028215</v>
      </c>
      <c r="F219" s="94">
        <v>52.134921399999996</v>
      </c>
      <c r="G219" s="93">
        <v>17.93378074</v>
      </c>
      <c r="H219" s="95">
        <f t="shared" si="10"/>
        <v>1.9070792241658685</v>
      </c>
      <c r="I219" s="96">
        <f t="shared" si="11"/>
        <v>0.38149154915952699</v>
      </c>
    </row>
    <row r="220" spans="1:9" x14ac:dyDescent="0.15">
      <c r="A220" s="99" t="s">
        <v>264</v>
      </c>
      <c r="B220" s="110" t="s">
        <v>265</v>
      </c>
      <c r="C220" s="94">
        <v>0.31957183</v>
      </c>
      <c r="D220" s="93">
        <v>3.73077083</v>
      </c>
      <c r="E220" s="95">
        <f t="shared" si="9"/>
        <v>-0.91434160805851483</v>
      </c>
      <c r="F220" s="94">
        <v>1.7320389999999998E-2</v>
      </c>
      <c r="G220" s="93">
        <v>5.0190800000000001E-2</v>
      </c>
      <c r="H220" s="95">
        <f t="shared" si="10"/>
        <v>-0.65490906700032681</v>
      </c>
      <c r="I220" s="96">
        <f t="shared" si="11"/>
        <v>5.4198738355630403E-2</v>
      </c>
    </row>
    <row r="221" spans="1:9" x14ac:dyDescent="0.15">
      <c r="A221" s="99" t="s">
        <v>1030</v>
      </c>
      <c r="B221" s="110" t="s">
        <v>1031</v>
      </c>
      <c r="C221" s="94">
        <v>3.4077747899999999</v>
      </c>
      <c r="D221" s="93">
        <v>2.429682E-2</v>
      </c>
      <c r="E221" s="95">
        <f t="shared" si="9"/>
        <v>139.25600016792322</v>
      </c>
      <c r="F221" s="94">
        <v>0</v>
      </c>
      <c r="G221" s="93">
        <v>0</v>
      </c>
      <c r="H221" s="95" t="str">
        <f t="shared" si="10"/>
        <v/>
      </c>
      <c r="I221" s="96">
        <f t="shared" si="11"/>
        <v>0</v>
      </c>
    </row>
    <row r="222" spans="1:9" x14ac:dyDescent="0.15">
      <c r="A222" s="99" t="s">
        <v>1116</v>
      </c>
      <c r="B222" s="110" t="s">
        <v>1117</v>
      </c>
      <c r="C222" s="94">
        <v>1.051348E-2</v>
      </c>
      <c r="D222" s="93">
        <v>3.5649099999999996E-2</v>
      </c>
      <c r="E222" s="95">
        <f t="shared" si="9"/>
        <v>-0.70508427982754118</v>
      </c>
      <c r="F222" s="94">
        <v>0</v>
      </c>
      <c r="G222" s="93">
        <v>0</v>
      </c>
      <c r="H222" s="95" t="str">
        <f t="shared" si="10"/>
        <v/>
      </c>
      <c r="I222" s="96">
        <f t="shared" si="11"/>
        <v>0</v>
      </c>
    </row>
    <row r="223" spans="1:9" x14ac:dyDescent="0.15">
      <c r="A223" s="99" t="s">
        <v>1118</v>
      </c>
      <c r="B223" s="110" t="s">
        <v>1119</v>
      </c>
      <c r="C223" s="94">
        <v>0.11455605000000001</v>
      </c>
      <c r="D223" s="93">
        <v>3.13446E-2</v>
      </c>
      <c r="E223" s="95">
        <f t="shared" si="9"/>
        <v>2.654730001339944</v>
      </c>
      <c r="F223" s="94">
        <v>0</v>
      </c>
      <c r="G223" s="93">
        <v>0</v>
      </c>
      <c r="H223" s="95" t="str">
        <f t="shared" si="10"/>
        <v/>
      </c>
      <c r="I223" s="96">
        <f t="shared" si="11"/>
        <v>0</v>
      </c>
    </row>
    <row r="224" spans="1:9" x14ac:dyDescent="0.15">
      <c r="A224" s="99" t="s">
        <v>1120</v>
      </c>
      <c r="B224" s="110" t="s">
        <v>1121</v>
      </c>
      <c r="C224" s="94">
        <v>7.6191820000000007E-2</v>
      </c>
      <c r="D224" s="93">
        <v>9.3068191000000008E-2</v>
      </c>
      <c r="E224" s="95">
        <f t="shared" si="9"/>
        <v>-0.1813333945644221</v>
      </c>
      <c r="F224" s="94">
        <v>0</v>
      </c>
      <c r="G224" s="93">
        <v>3.3121300000000006E-2</v>
      </c>
      <c r="H224" s="95">
        <f t="shared" si="10"/>
        <v>-1</v>
      </c>
      <c r="I224" s="96">
        <f t="shared" si="11"/>
        <v>0</v>
      </c>
    </row>
    <row r="225" spans="1:9" x14ac:dyDescent="0.15">
      <c r="A225" s="101" t="s">
        <v>541</v>
      </c>
      <c r="B225" s="110" t="s">
        <v>736</v>
      </c>
      <c r="C225" s="94">
        <v>0</v>
      </c>
      <c r="D225" s="93">
        <v>0</v>
      </c>
      <c r="E225" s="95" t="str">
        <f t="shared" si="9"/>
        <v/>
      </c>
      <c r="F225" s="94">
        <v>0</v>
      </c>
      <c r="G225" s="93">
        <v>0</v>
      </c>
      <c r="H225" s="95" t="str">
        <f t="shared" si="10"/>
        <v/>
      </c>
      <c r="I225" s="96" t="str">
        <f t="shared" si="11"/>
        <v/>
      </c>
    </row>
    <row r="226" spans="1:9" x14ac:dyDescent="0.15">
      <c r="A226" s="101" t="s">
        <v>540</v>
      </c>
      <c r="B226" s="110" t="s">
        <v>735</v>
      </c>
      <c r="C226" s="94">
        <v>7.0518282000000001</v>
      </c>
      <c r="D226" s="93">
        <v>0.84569921999999997</v>
      </c>
      <c r="E226" s="95">
        <f t="shared" si="9"/>
        <v>7.3384589145062709</v>
      </c>
      <c r="F226" s="94">
        <v>0</v>
      </c>
      <c r="G226" s="93">
        <v>0</v>
      </c>
      <c r="H226" s="95" t="str">
        <f t="shared" si="10"/>
        <v/>
      </c>
      <c r="I226" s="96">
        <f t="shared" si="11"/>
        <v>0</v>
      </c>
    </row>
    <row r="227" spans="1:9" x14ac:dyDescent="0.15">
      <c r="A227" s="101" t="s">
        <v>539</v>
      </c>
      <c r="B227" s="110" t="s">
        <v>734</v>
      </c>
      <c r="C227" s="94">
        <v>8.8932120000000001</v>
      </c>
      <c r="D227" s="93">
        <v>6.9793000000000003</v>
      </c>
      <c r="E227" s="95">
        <f t="shared" si="9"/>
        <v>0.2742269282019687</v>
      </c>
      <c r="F227" s="94">
        <v>30.97476</v>
      </c>
      <c r="G227" s="93">
        <v>8.3846887500000005</v>
      </c>
      <c r="H227" s="95">
        <f t="shared" si="10"/>
        <v>2.6942051068979751</v>
      </c>
      <c r="I227" s="96">
        <f t="shared" si="11"/>
        <v>3.4829665592139261</v>
      </c>
    </row>
    <row r="228" spans="1:9" x14ac:dyDescent="0.15">
      <c r="A228" s="101" t="s">
        <v>538</v>
      </c>
      <c r="B228" s="110" t="s">
        <v>733</v>
      </c>
      <c r="C228" s="94">
        <v>1.0492E-2</v>
      </c>
      <c r="D228" s="93">
        <v>0</v>
      </c>
      <c r="E228" s="95" t="str">
        <f t="shared" si="9"/>
        <v/>
      </c>
      <c r="F228" s="94">
        <v>0</v>
      </c>
      <c r="G228" s="93">
        <v>2.9942779999999999E-2</v>
      </c>
      <c r="H228" s="95">
        <f t="shared" si="10"/>
        <v>-1</v>
      </c>
      <c r="I228" s="96">
        <f t="shared" si="11"/>
        <v>0</v>
      </c>
    </row>
    <row r="229" spans="1:9" x14ac:dyDescent="0.15">
      <c r="A229" s="101" t="s">
        <v>537</v>
      </c>
      <c r="B229" s="110" t="s">
        <v>732</v>
      </c>
      <c r="C229" s="94">
        <v>2.1234639999999999E-2</v>
      </c>
      <c r="D229" s="93">
        <v>0.52602024999999997</v>
      </c>
      <c r="E229" s="95">
        <f t="shared" si="9"/>
        <v>-0.95963151608707076</v>
      </c>
      <c r="F229" s="94">
        <v>2.1264639999999998E-2</v>
      </c>
      <c r="G229" s="93">
        <v>0.59608724999999996</v>
      </c>
      <c r="H229" s="95">
        <f t="shared" si="10"/>
        <v>-0.96432629619237786</v>
      </c>
      <c r="I229" s="96">
        <f t="shared" si="11"/>
        <v>1.0014127859007733</v>
      </c>
    </row>
    <row r="230" spans="1:9" x14ac:dyDescent="0.15">
      <c r="A230" s="101" t="s">
        <v>534</v>
      </c>
      <c r="B230" s="110" t="s">
        <v>731</v>
      </c>
      <c r="C230" s="94">
        <v>3.7034060000000001E-2</v>
      </c>
      <c r="D230" s="93">
        <v>0.37671650000000001</v>
      </c>
      <c r="E230" s="95">
        <f t="shared" si="9"/>
        <v>-0.90169249289585141</v>
      </c>
      <c r="F230" s="94">
        <v>3.6721999999999998E-2</v>
      </c>
      <c r="G230" s="93">
        <v>0.37671650000000001</v>
      </c>
      <c r="H230" s="95">
        <f t="shared" si="10"/>
        <v>-0.90252086117810082</v>
      </c>
      <c r="I230" s="96">
        <f t="shared" si="11"/>
        <v>0.99157370269422251</v>
      </c>
    </row>
    <row r="231" spans="1:9" x14ac:dyDescent="0.15">
      <c r="A231" s="114" t="s">
        <v>748</v>
      </c>
      <c r="B231" s="25" t="s">
        <v>749</v>
      </c>
      <c r="C231" s="94">
        <v>5.0600000000000003E-3</v>
      </c>
      <c r="D231" s="93">
        <v>1.6426E-2</v>
      </c>
      <c r="E231" s="95">
        <f t="shared" si="9"/>
        <v>-0.69195178375745758</v>
      </c>
      <c r="F231" s="94">
        <v>0</v>
      </c>
      <c r="G231" s="93">
        <v>0</v>
      </c>
      <c r="H231" s="95" t="str">
        <f t="shared" si="10"/>
        <v/>
      </c>
      <c r="I231" s="96">
        <f t="shared" si="11"/>
        <v>0</v>
      </c>
    </row>
    <row r="232" spans="1:9" x14ac:dyDescent="0.15">
      <c r="A232" s="99" t="s">
        <v>31</v>
      </c>
      <c r="B232" s="110" t="s">
        <v>32</v>
      </c>
      <c r="C232" s="94">
        <v>0.16322026000000001</v>
      </c>
      <c r="D232" s="93">
        <v>0.17870295</v>
      </c>
      <c r="E232" s="95">
        <f t="shared" si="9"/>
        <v>-8.6639252457779814E-2</v>
      </c>
      <c r="F232" s="94">
        <v>0</v>
      </c>
      <c r="G232" s="93">
        <v>0</v>
      </c>
      <c r="H232" s="95" t="str">
        <f t="shared" si="10"/>
        <v/>
      </c>
      <c r="I232" s="96">
        <f t="shared" si="11"/>
        <v>0</v>
      </c>
    </row>
    <row r="233" spans="1:9" x14ac:dyDescent="0.15">
      <c r="A233" s="114" t="s">
        <v>750</v>
      </c>
      <c r="B233" s="25" t="s">
        <v>751</v>
      </c>
      <c r="C233" s="94">
        <v>1.2249000000000001E-3</v>
      </c>
      <c r="D233" s="93">
        <v>4.2861160000000002E-2</v>
      </c>
      <c r="E233" s="95">
        <f t="shared" si="9"/>
        <v>-0.97142167874131269</v>
      </c>
      <c r="F233" s="94">
        <v>0</v>
      </c>
      <c r="G233" s="93">
        <v>0</v>
      </c>
      <c r="H233" s="95" t="str">
        <f t="shared" si="10"/>
        <v/>
      </c>
      <c r="I233" s="96">
        <f t="shared" si="11"/>
        <v>0</v>
      </c>
    </row>
    <row r="234" spans="1:9" x14ac:dyDescent="0.15">
      <c r="A234" s="114" t="s">
        <v>752</v>
      </c>
      <c r="B234" s="25" t="s">
        <v>753</v>
      </c>
      <c r="C234" s="94">
        <v>0.1761925</v>
      </c>
      <c r="D234" s="93">
        <v>0.2254505</v>
      </c>
      <c r="E234" s="95">
        <f t="shared" si="9"/>
        <v>-0.21848698494791541</v>
      </c>
      <c r="F234" s="94">
        <v>0</v>
      </c>
      <c r="G234" s="93">
        <v>0</v>
      </c>
      <c r="H234" s="95" t="str">
        <f t="shared" si="10"/>
        <v/>
      </c>
      <c r="I234" s="96">
        <f t="shared" si="11"/>
        <v>0</v>
      </c>
    </row>
    <row r="235" spans="1:9" x14ac:dyDescent="0.15">
      <c r="A235" s="99" t="s">
        <v>29</v>
      </c>
      <c r="B235" s="110" t="s">
        <v>30</v>
      </c>
      <c r="C235" s="94">
        <v>2.994376E-2</v>
      </c>
      <c r="D235" s="93">
        <v>0.74715841000000005</v>
      </c>
      <c r="E235" s="95">
        <f t="shared" si="9"/>
        <v>-0.95992314400904621</v>
      </c>
      <c r="F235" s="94">
        <v>1.2813909299999999</v>
      </c>
      <c r="G235" s="93">
        <v>0.89415840000000002</v>
      </c>
      <c r="H235" s="95">
        <f t="shared" si="10"/>
        <v>0.43306927497409853</v>
      </c>
      <c r="I235" s="96">
        <f t="shared" si="11"/>
        <v>42.793254086995084</v>
      </c>
    </row>
    <row r="236" spans="1:9" x14ac:dyDescent="0.15">
      <c r="A236" s="114" t="s">
        <v>754</v>
      </c>
      <c r="B236" s="25" t="s">
        <v>755</v>
      </c>
      <c r="C236" s="94">
        <v>2.6798599999999999E-2</v>
      </c>
      <c r="D236" s="93">
        <v>1.8946359999999999E-2</v>
      </c>
      <c r="E236" s="95">
        <f t="shared" si="9"/>
        <v>0.41444583550613423</v>
      </c>
      <c r="F236" s="94">
        <v>8.5800000000000008E-3</v>
      </c>
      <c r="G236" s="93">
        <v>0</v>
      </c>
      <c r="H236" s="95" t="str">
        <f t="shared" si="10"/>
        <v/>
      </c>
      <c r="I236" s="96">
        <f t="shared" si="11"/>
        <v>0.32016597881978914</v>
      </c>
    </row>
    <row r="237" spans="1:9" x14ac:dyDescent="0.15">
      <c r="A237" s="114" t="s">
        <v>756</v>
      </c>
      <c r="B237" s="25" t="s">
        <v>757</v>
      </c>
      <c r="C237" s="94">
        <v>0.11735177000000001</v>
      </c>
      <c r="D237" s="93">
        <v>1.7772740000000002E-2</v>
      </c>
      <c r="E237" s="95">
        <f t="shared" si="9"/>
        <v>5.6029081616002934</v>
      </c>
      <c r="F237" s="94">
        <v>0</v>
      </c>
      <c r="G237" s="93">
        <v>0</v>
      </c>
      <c r="H237" s="95" t="str">
        <f t="shared" si="10"/>
        <v/>
      </c>
      <c r="I237" s="96">
        <f t="shared" si="11"/>
        <v>0</v>
      </c>
    </row>
    <row r="238" spans="1:9" x14ac:dyDescent="0.15">
      <c r="A238" s="99" t="s">
        <v>33</v>
      </c>
      <c r="B238" s="110" t="s">
        <v>34</v>
      </c>
      <c r="C238" s="94">
        <v>2.1905713599999999</v>
      </c>
      <c r="D238" s="93">
        <v>0.379226022</v>
      </c>
      <c r="E238" s="95">
        <f t="shared" si="9"/>
        <v>4.7764268086012303</v>
      </c>
      <c r="F238" s="94">
        <v>0.68962804</v>
      </c>
      <c r="G238" s="93">
        <v>0.26129232000000002</v>
      </c>
      <c r="H238" s="95">
        <f t="shared" si="10"/>
        <v>1.6392970141640593</v>
      </c>
      <c r="I238" s="96">
        <f t="shared" si="11"/>
        <v>0.31481651435450159</v>
      </c>
    </row>
    <row r="239" spans="1:9" x14ac:dyDescent="0.15">
      <c r="A239" s="114" t="s">
        <v>758</v>
      </c>
      <c r="B239" s="25" t="s">
        <v>759</v>
      </c>
      <c r="C239" s="94">
        <v>1.8599999999999999E-4</v>
      </c>
      <c r="D239" s="93">
        <v>0</v>
      </c>
      <c r="E239" s="95" t="str">
        <f t="shared" si="9"/>
        <v/>
      </c>
      <c r="F239" s="94">
        <v>0</v>
      </c>
      <c r="G239" s="93">
        <v>0</v>
      </c>
      <c r="H239" s="95" t="str">
        <f t="shared" si="10"/>
        <v/>
      </c>
      <c r="I239" s="96">
        <f t="shared" si="11"/>
        <v>0</v>
      </c>
    </row>
    <row r="240" spans="1:9" x14ac:dyDescent="0.15">
      <c r="A240" s="99" t="s">
        <v>1612</v>
      </c>
      <c r="B240" s="112" t="s">
        <v>1616</v>
      </c>
      <c r="C240" s="94">
        <v>6.7665696500000001</v>
      </c>
      <c r="D240" s="93">
        <v>0.15232010999999998</v>
      </c>
      <c r="E240" s="95">
        <f t="shared" si="9"/>
        <v>43.423350600258892</v>
      </c>
      <c r="F240" s="94">
        <v>9.4991459700000007</v>
      </c>
      <c r="G240" s="93">
        <v>0</v>
      </c>
      <c r="H240" s="95" t="str">
        <f t="shared" si="10"/>
        <v/>
      </c>
      <c r="I240" s="96">
        <f t="shared" si="11"/>
        <v>1.4038348027644998</v>
      </c>
    </row>
    <row r="241" spans="1:9" x14ac:dyDescent="0.15">
      <c r="A241" s="99" t="s">
        <v>1614</v>
      </c>
      <c r="B241" s="112" t="s">
        <v>1618</v>
      </c>
      <c r="C241" s="94">
        <v>19.877433620000001</v>
      </c>
      <c r="D241" s="93">
        <v>2.6493298700000003</v>
      </c>
      <c r="E241" s="95">
        <f t="shared" si="9"/>
        <v>6.5028156535297734</v>
      </c>
      <c r="F241" s="94">
        <v>5.7098964699999994</v>
      </c>
      <c r="G241" s="93">
        <v>4.1244999999999997E-4</v>
      </c>
      <c r="H241" s="95">
        <f t="shared" si="10"/>
        <v>13842.851303188265</v>
      </c>
      <c r="I241" s="96">
        <f t="shared" si="11"/>
        <v>0.2872552150925004</v>
      </c>
    </row>
    <row r="242" spans="1:9" x14ac:dyDescent="0.15">
      <c r="A242" s="101" t="s">
        <v>1317</v>
      </c>
      <c r="B242" s="110" t="s">
        <v>1543</v>
      </c>
      <c r="C242" s="94">
        <v>1.9537810000000003E-2</v>
      </c>
      <c r="D242" s="93">
        <v>0.72381496000000001</v>
      </c>
      <c r="E242" s="95">
        <f t="shared" si="9"/>
        <v>-0.97300717575663265</v>
      </c>
      <c r="F242" s="94">
        <v>0</v>
      </c>
      <c r="G242" s="93">
        <v>5.330244E-2</v>
      </c>
      <c r="H242" s="95">
        <f t="shared" si="10"/>
        <v>-1</v>
      </c>
      <c r="I242" s="96">
        <f t="shared" si="11"/>
        <v>0</v>
      </c>
    </row>
    <row r="243" spans="1:9" x14ac:dyDescent="0.15">
      <c r="A243" s="99" t="s">
        <v>1613</v>
      </c>
      <c r="B243" s="112" t="s">
        <v>1617</v>
      </c>
      <c r="C243" s="94">
        <v>1.5324753400000002</v>
      </c>
      <c r="D243" s="93">
        <v>0.65675826999999998</v>
      </c>
      <c r="E243" s="95">
        <f t="shared" si="9"/>
        <v>1.3333932894366147</v>
      </c>
      <c r="F243" s="94">
        <v>0.98268818000000002</v>
      </c>
      <c r="G243" s="93">
        <v>0</v>
      </c>
      <c r="H243" s="95" t="str">
        <f t="shared" si="10"/>
        <v/>
      </c>
      <c r="I243" s="96">
        <f t="shared" si="11"/>
        <v>0.64124240981261071</v>
      </c>
    </row>
    <row r="244" spans="1:9" x14ac:dyDescent="0.15">
      <c r="A244" s="99" t="s">
        <v>1611</v>
      </c>
      <c r="B244" s="112" t="s">
        <v>1615</v>
      </c>
      <c r="C244" s="94">
        <v>0.35188544999999999</v>
      </c>
      <c r="D244" s="93">
        <v>1.1544882299999999</v>
      </c>
      <c r="E244" s="95">
        <f t="shared" si="9"/>
        <v>-0.69520221960166717</v>
      </c>
      <c r="F244" s="94">
        <v>4.4546999999999998E-3</v>
      </c>
      <c r="G244" s="93">
        <v>0</v>
      </c>
      <c r="H244" s="95" t="str">
        <f t="shared" si="10"/>
        <v/>
      </c>
      <c r="I244" s="96">
        <f t="shared" si="11"/>
        <v>1.2659517465129633E-2</v>
      </c>
    </row>
    <row r="245" spans="1:9" x14ac:dyDescent="0.15">
      <c r="A245" s="101" t="s">
        <v>1340</v>
      </c>
      <c r="B245" s="110" t="s">
        <v>1541</v>
      </c>
      <c r="C245" s="94">
        <v>5.2471129999999998E-2</v>
      </c>
      <c r="D245" s="93">
        <v>7.8398000000000009E-3</v>
      </c>
      <c r="E245" s="95">
        <f t="shared" si="9"/>
        <v>5.6929169111456916</v>
      </c>
      <c r="F245" s="94">
        <v>0</v>
      </c>
      <c r="G245" s="93">
        <v>1.53615E-3</v>
      </c>
      <c r="H245" s="95">
        <f t="shared" si="10"/>
        <v>-1</v>
      </c>
      <c r="I245" s="96">
        <f t="shared" si="11"/>
        <v>0</v>
      </c>
    </row>
    <row r="246" spans="1:9" x14ac:dyDescent="0.15">
      <c r="A246" s="101" t="s">
        <v>1325</v>
      </c>
      <c r="B246" s="110" t="s">
        <v>1544</v>
      </c>
      <c r="C246" s="94">
        <v>0.70850382999999995</v>
      </c>
      <c r="D246" s="93">
        <v>2.22742913</v>
      </c>
      <c r="E246" s="95">
        <f t="shared" si="9"/>
        <v>-0.68191857578876147</v>
      </c>
      <c r="F246" s="94">
        <v>0</v>
      </c>
      <c r="G246" s="93">
        <v>0</v>
      </c>
      <c r="H246" s="95" t="str">
        <f t="shared" si="10"/>
        <v/>
      </c>
      <c r="I246" s="96">
        <f t="shared" si="11"/>
        <v>0</v>
      </c>
    </row>
    <row r="247" spans="1:9" x14ac:dyDescent="0.15">
      <c r="A247" s="101" t="s">
        <v>1327</v>
      </c>
      <c r="B247" s="110" t="s">
        <v>1545</v>
      </c>
      <c r="C247" s="94">
        <v>0.79912306000000011</v>
      </c>
      <c r="D247" s="93">
        <v>0.63317527000000007</v>
      </c>
      <c r="E247" s="95">
        <f t="shared" si="9"/>
        <v>0.26208823664259673</v>
      </c>
      <c r="F247" s="94">
        <v>2.2604999999999999E-3</v>
      </c>
      <c r="G247" s="93">
        <v>2.5380999999999997E-3</v>
      </c>
      <c r="H247" s="95">
        <f t="shared" si="10"/>
        <v>-0.10937315314605411</v>
      </c>
      <c r="I247" s="96">
        <f t="shared" si="11"/>
        <v>2.828725778480225E-3</v>
      </c>
    </row>
    <row r="248" spans="1:9" x14ac:dyDescent="0.15">
      <c r="A248" s="114" t="s">
        <v>746</v>
      </c>
      <c r="B248" s="25" t="s">
        <v>747</v>
      </c>
      <c r="C248" s="94">
        <v>1.0081278300000001</v>
      </c>
      <c r="D248" s="93">
        <v>7.7598479999999997E-2</v>
      </c>
      <c r="E248" s="95">
        <f t="shared" si="9"/>
        <v>11.991592489955989</v>
      </c>
      <c r="F248" s="94">
        <v>3.5935285800000001</v>
      </c>
      <c r="G248" s="93">
        <v>0</v>
      </c>
      <c r="H248" s="95" t="str">
        <f t="shared" si="10"/>
        <v/>
      </c>
      <c r="I248" s="96">
        <f t="shared" si="11"/>
        <v>3.5645564709784869</v>
      </c>
    </row>
    <row r="249" spans="1:9" x14ac:dyDescent="0.15">
      <c r="A249" s="101" t="s">
        <v>1337</v>
      </c>
      <c r="B249" s="110" t="s">
        <v>1542</v>
      </c>
      <c r="C249" s="94">
        <v>0.55349402000000003</v>
      </c>
      <c r="D249" s="93">
        <v>0.56916153000000003</v>
      </c>
      <c r="E249" s="95">
        <f t="shared" si="9"/>
        <v>-2.7527352384480341E-2</v>
      </c>
      <c r="F249" s="94">
        <v>8.0546989999999999E-2</v>
      </c>
      <c r="G249" s="93">
        <v>2.766965E-2</v>
      </c>
      <c r="H249" s="95">
        <f t="shared" si="10"/>
        <v>1.9110230884741948</v>
      </c>
      <c r="I249" s="96">
        <f t="shared" si="11"/>
        <v>0.14552458940748808</v>
      </c>
    </row>
    <row r="250" spans="1:9" x14ac:dyDescent="0.15">
      <c r="A250" s="101" t="s">
        <v>352</v>
      </c>
      <c r="B250" s="110" t="s">
        <v>1540</v>
      </c>
      <c r="C250" s="94">
        <v>1.44118619</v>
      </c>
      <c r="D250" s="93">
        <v>0.26106560000000001</v>
      </c>
      <c r="E250" s="95">
        <f t="shared" si="9"/>
        <v>4.5203986660823947</v>
      </c>
      <c r="F250" s="94">
        <v>1.9849999999999998E-3</v>
      </c>
      <c r="G250" s="93">
        <v>0.25234709999999999</v>
      </c>
      <c r="H250" s="95">
        <f t="shared" si="10"/>
        <v>-0.99213385055742664</v>
      </c>
      <c r="I250" s="96">
        <f t="shared" si="11"/>
        <v>1.3773376498979633E-3</v>
      </c>
    </row>
    <row r="251" spans="1:9" x14ac:dyDescent="0.15">
      <c r="A251" s="99" t="s">
        <v>1006</v>
      </c>
      <c r="B251" s="110" t="s">
        <v>1007</v>
      </c>
      <c r="C251" s="94">
        <v>2.88522E-3</v>
      </c>
      <c r="D251" s="93">
        <v>0.69279999999999997</v>
      </c>
      <c r="E251" s="95">
        <f t="shared" si="9"/>
        <v>-0.99583542147806003</v>
      </c>
      <c r="F251" s="94">
        <v>8.0564987923009497</v>
      </c>
      <c r="G251" s="93">
        <v>5.4998596549001499</v>
      </c>
      <c r="H251" s="95">
        <f t="shared" si="10"/>
        <v>0.46485534137638207</v>
      </c>
      <c r="I251" s="96">
        <f t="shared" si="11"/>
        <v>2792.3343080600266</v>
      </c>
    </row>
    <row r="252" spans="1:9" x14ac:dyDescent="0.15">
      <c r="A252" s="99" t="s">
        <v>1008</v>
      </c>
      <c r="B252" s="110" t="s">
        <v>1009</v>
      </c>
      <c r="C252" s="94">
        <v>2.9672251600000004</v>
      </c>
      <c r="D252" s="93">
        <v>3.9146412400000004</v>
      </c>
      <c r="E252" s="95">
        <f t="shared" si="9"/>
        <v>-0.24201862237572502</v>
      </c>
      <c r="F252" s="94">
        <v>9.8304187589893512</v>
      </c>
      <c r="G252" s="93">
        <v>3.7713637598057153</v>
      </c>
      <c r="H252" s="95">
        <f t="shared" si="10"/>
        <v>1.6065952225981439</v>
      </c>
      <c r="I252" s="96">
        <f t="shared" si="11"/>
        <v>3.3130006079448822</v>
      </c>
    </row>
    <row r="253" spans="1:9" x14ac:dyDescent="0.15">
      <c r="A253" s="99" t="s">
        <v>1122</v>
      </c>
      <c r="B253" s="110" t="s">
        <v>1123</v>
      </c>
      <c r="C253" s="94">
        <v>2.0769715799999999</v>
      </c>
      <c r="D253" s="93">
        <v>27.934699137999999</v>
      </c>
      <c r="E253" s="95">
        <f t="shared" si="9"/>
        <v>-0.9256490442320654</v>
      </c>
      <c r="F253" s="94">
        <v>79.901179549999995</v>
      </c>
      <c r="G253" s="93">
        <v>60.693358570000001</v>
      </c>
      <c r="H253" s="95">
        <f t="shared" si="10"/>
        <v>0.3164731929910729</v>
      </c>
      <c r="I253" s="96">
        <f t="shared" si="11"/>
        <v>38.470039898186762</v>
      </c>
    </row>
    <row r="254" spans="1:9" x14ac:dyDescent="0.15">
      <c r="A254" s="100" t="s">
        <v>1124</v>
      </c>
      <c r="B254" s="110" t="s">
        <v>1125</v>
      </c>
      <c r="C254" s="94">
        <v>1.2346701529999999</v>
      </c>
      <c r="D254" s="93">
        <v>0.85195738799999998</v>
      </c>
      <c r="E254" s="95">
        <f t="shared" si="9"/>
        <v>0.449215853269882</v>
      </c>
      <c r="F254" s="94">
        <v>0</v>
      </c>
      <c r="G254" s="93">
        <v>0.34559778999999996</v>
      </c>
      <c r="H254" s="95">
        <f t="shared" si="10"/>
        <v>-1</v>
      </c>
      <c r="I254" s="96">
        <f t="shared" si="11"/>
        <v>0</v>
      </c>
    </row>
    <row r="255" spans="1:9" x14ac:dyDescent="0.15">
      <c r="A255" s="100" t="s">
        <v>1126</v>
      </c>
      <c r="B255" s="110" t="s">
        <v>1127</v>
      </c>
      <c r="C255" s="94">
        <v>0.59787266399999994</v>
      </c>
      <c r="D255" s="93">
        <v>0.14193368000000001</v>
      </c>
      <c r="E255" s="95">
        <f t="shared" si="9"/>
        <v>3.2123382131711082</v>
      </c>
      <c r="F255" s="94">
        <v>1.3793103600000001</v>
      </c>
      <c r="G255" s="93">
        <v>0.58286406000000002</v>
      </c>
      <c r="H255" s="95">
        <f t="shared" si="10"/>
        <v>1.3664357689166837</v>
      </c>
      <c r="I255" s="96">
        <f t="shared" si="11"/>
        <v>2.3070303144015298</v>
      </c>
    </row>
    <row r="256" spans="1:9" x14ac:dyDescent="0.15">
      <c r="A256" s="99" t="s">
        <v>1128</v>
      </c>
      <c r="B256" s="110" t="s">
        <v>1129</v>
      </c>
      <c r="C256" s="94">
        <v>2.9720732500000002</v>
      </c>
      <c r="D256" s="93">
        <v>1.16763357</v>
      </c>
      <c r="E256" s="95">
        <f t="shared" si="9"/>
        <v>1.5453818101512788</v>
      </c>
      <c r="F256" s="94">
        <v>1.0440464300000001</v>
      </c>
      <c r="G256" s="93">
        <v>0.82622708</v>
      </c>
      <c r="H256" s="95">
        <f t="shared" si="10"/>
        <v>0.26363133728320798</v>
      </c>
      <c r="I256" s="96">
        <f t="shared" si="11"/>
        <v>0.35128556471479966</v>
      </c>
    </row>
    <row r="257" spans="1:9" x14ac:dyDescent="0.15">
      <c r="A257" s="99" t="s">
        <v>1130</v>
      </c>
      <c r="B257" s="110" t="s">
        <v>1131</v>
      </c>
      <c r="C257" s="94">
        <v>3.809364864</v>
      </c>
      <c r="D257" s="93">
        <v>2.2402093839999999</v>
      </c>
      <c r="E257" s="95">
        <f t="shared" si="9"/>
        <v>0.70045036468787503</v>
      </c>
      <c r="F257" s="94">
        <v>0.50729159999999995</v>
      </c>
      <c r="G257" s="93">
        <v>9.8722800000000006E-3</v>
      </c>
      <c r="H257" s="95">
        <f t="shared" si="10"/>
        <v>50.385455031664407</v>
      </c>
      <c r="I257" s="96">
        <f t="shared" si="11"/>
        <v>0.13316960126190736</v>
      </c>
    </row>
    <row r="258" spans="1:9" x14ac:dyDescent="0.15">
      <c r="A258" s="99" t="s">
        <v>1132</v>
      </c>
      <c r="B258" s="110" t="s">
        <v>1133</v>
      </c>
      <c r="C258" s="94">
        <v>89.98837073</v>
      </c>
      <c r="D258" s="93">
        <v>97.631658418000001</v>
      </c>
      <c r="E258" s="95">
        <f t="shared" si="9"/>
        <v>-7.8286979980162208E-2</v>
      </c>
      <c r="F258" s="94">
        <v>139.57588718</v>
      </c>
      <c r="G258" s="93">
        <v>145.71689083999999</v>
      </c>
      <c r="H258" s="95">
        <f t="shared" si="10"/>
        <v>-4.2143389311970259E-2</v>
      </c>
      <c r="I258" s="96">
        <f t="shared" si="11"/>
        <v>1.5510436076099408</v>
      </c>
    </row>
    <row r="259" spans="1:9" x14ac:dyDescent="0.15">
      <c r="A259" s="101" t="s">
        <v>545</v>
      </c>
      <c r="B259" s="110" t="s">
        <v>740</v>
      </c>
      <c r="C259" s="94">
        <v>0.96368025000000002</v>
      </c>
      <c r="D259" s="93">
        <v>3.8412970799999999</v>
      </c>
      <c r="E259" s="95">
        <f t="shared" si="9"/>
        <v>-0.74912634198029804</v>
      </c>
      <c r="F259" s="94">
        <v>0.25793293</v>
      </c>
      <c r="G259" s="93">
        <v>1.99928795</v>
      </c>
      <c r="H259" s="95">
        <f t="shared" si="10"/>
        <v>-0.87098760336148673</v>
      </c>
      <c r="I259" s="96">
        <f t="shared" si="11"/>
        <v>0.26765405849087393</v>
      </c>
    </row>
    <row r="260" spans="1:9" x14ac:dyDescent="0.15">
      <c r="A260" s="99" t="s">
        <v>1134</v>
      </c>
      <c r="B260" s="110" t="s">
        <v>1135</v>
      </c>
      <c r="C260" s="94">
        <v>8.9774952750000008</v>
      </c>
      <c r="D260" s="93">
        <v>6.4615829199999997</v>
      </c>
      <c r="E260" s="95">
        <f t="shared" si="9"/>
        <v>0.3893647092591983</v>
      </c>
      <c r="F260" s="94">
        <v>7.7580991100000007</v>
      </c>
      <c r="G260" s="93">
        <v>9.9692056999999998</v>
      </c>
      <c r="H260" s="95">
        <f t="shared" si="10"/>
        <v>-0.22179365704130261</v>
      </c>
      <c r="I260" s="96">
        <f t="shared" si="11"/>
        <v>0.86417189565159647</v>
      </c>
    </row>
    <row r="261" spans="1:9" x14ac:dyDescent="0.15">
      <c r="A261" s="99" t="s">
        <v>1136</v>
      </c>
      <c r="B261" s="110" t="s">
        <v>1137</v>
      </c>
      <c r="C261" s="94">
        <v>4.0359675499999996</v>
      </c>
      <c r="D261" s="93">
        <v>3.08322268</v>
      </c>
      <c r="E261" s="95">
        <f t="shared" si="9"/>
        <v>0.30900942581286395</v>
      </c>
      <c r="F261" s="94">
        <v>6.1832198099999998</v>
      </c>
      <c r="G261" s="93">
        <v>4.4372484700000001</v>
      </c>
      <c r="H261" s="95">
        <f t="shared" si="10"/>
        <v>0.39348063373156106</v>
      </c>
      <c r="I261" s="96">
        <f t="shared" si="11"/>
        <v>1.5320291190150923</v>
      </c>
    </row>
    <row r="262" spans="1:9" x14ac:dyDescent="0.15">
      <c r="A262" s="99" t="s">
        <v>1138</v>
      </c>
      <c r="B262" s="110" t="s">
        <v>1139</v>
      </c>
      <c r="C262" s="94">
        <v>4.9067141300000001</v>
      </c>
      <c r="D262" s="93">
        <v>37.817182240000001</v>
      </c>
      <c r="E262" s="95">
        <f t="shared" si="9"/>
        <v>-0.87025172581974997</v>
      </c>
      <c r="F262" s="94">
        <v>4.8261392300000008</v>
      </c>
      <c r="G262" s="93">
        <v>20.042635140000002</v>
      </c>
      <c r="H262" s="95">
        <f t="shared" si="10"/>
        <v>-0.75920635204458442</v>
      </c>
      <c r="I262" s="96">
        <f t="shared" si="11"/>
        <v>0.98357864390196315</v>
      </c>
    </row>
    <row r="263" spans="1:9" x14ac:dyDescent="0.15">
      <c r="A263" s="99" t="s">
        <v>1140</v>
      </c>
      <c r="B263" s="110" t="s">
        <v>1141</v>
      </c>
      <c r="C263" s="94">
        <v>6.5623570999999998</v>
      </c>
      <c r="D263" s="93">
        <v>20.66915431</v>
      </c>
      <c r="E263" s="95">
        <f t="shared" si="9"/>
        <v>-0.68250480878044206</v>
      </c>
      <c r="F263" s="94">
        <v>4.8990524400000002</v>
      </c>
      <c r="G263" s="93">
        <v>9.5864958599999994</v>
      </c>
      <c r="H263" s="95">
        <f t="shared" si="10"/>
        <v>-0.48896317157539559</v>
      </c>
      <c r="I263" s="96">
        <f t="shared" si="11"/>
        <v>0.74653853262572378</v>
      </c>
    </row>
    <row r="264" spans="1:9" x14ac:dyDescent="0.15">
      <c r="A264" s="99" t="s">
        <v>1142</v>
      </c>
      <c r="B264" s="110" t="s">
        <v>1143</v>
      </c>
      <c r="C264" s="94">
        <v>10.448685750999999</v>
      </c>
      <c r="D264" s="93">
        <v>12.640180063999999</v>
      </c>
      <c r="E264" s="95">
        <f t="shared" ref="E264:E327" si="12">IF(ISERROR(C264/D264-1),"",(C264/D264-1))</f>
        <v>-0.17337524480695565</v>
      </c>
      <c r="F264" s="94">
        <v>13.29464462</v>
      </c>
      <c r="G264" s="93">
        <v>223.69218449000002</v>
      </c>
      <c r="H264" s="95">
        <f t="shared" si="10"/>
        <v>-0.94056723684687193</v>
      </c>
      <c r="I264" s="96">
        <f t="shared" si="11"/>
        <v>1.2723748169694573</v>
      </c>
    </row>
    <row r="265" spans="1:9" x14ac:dyDescent="0.15">
      <c r="A265" s="99" t="s">
        <v>1144</v>
      </c>
      <c r="B265" s="110" t="s">
        <v>1145</v>
      </c>
      <c r="C265" s="94">
        <v>26.289831109000001</v>
      </c>
      <c r="D265" s="93">
        <v>27.397349958</v>
      </c>
      <c r="E265" s="95">
        <f t="shared" si="12"/>
        <v>-4.0424305660869297E-2</v>
      </c>
      <c r="F265" s="94">
        <v>25.676935489999998</v>
      </c>
      <c r="G265" s="93">
        <v>46.209692859999997</v>
      </c>
      <c r="H265" s="95">
        <f t="shared" si="10"/>
        <v>-0.44433875447316706</v>
      </c>
      <c r="I265" s="96">
        <f t="shared" si="11"/>
        <v>0.97668697008897154</v>
      </c>
    </row>
    <row r="266" spans="1:9" x14ac:dyDescent="0.15">
      <c r="A266" s="99" t="s">
        <v>522</v>
      </c>
      <c r="B266" s="110" t="s">
        <v>523</v>
      </c>
      <c r="C266" s="94">
        <v>0.63859168000000011</v>
      </c>
      <c r="D266" s="93">
        <v>0.43939153999999997</v>
      </c>
      <c r="E266" s="95">
        <f t="shared" si="12"/>
        <v>0.45335451838694962</v>
      </c>
      <c r="F266" s="94">
        <v>0.34485195000000002</v>
      </c>
      <c r="G266" s="93">
        <v>0</v>
      </c>
      <c r="H266" s="95" t="str">
        <f t="shared" ref="H266:H329" si="13">IF(ISERROR(F266/G266-1),"",(F266/G266-1))</f>
        <v/>
      </c>
      <c r="I266" s="96">
        <f t="shared" si="11"/>
        <v>0.54001948475119499</v>
      </c>
    </row>
    <row r="267" spans="1:9" x14ac:dyDescent="0.15">
      <c r="A267" s="99" t="s">
        <v>526</v>
      </c>
      <c r="B267" s="110" t="s">
        <v>527</v>
      </c>
      <c r="C267" s="94">
        <v>4.3357528800000003</v>
      </c>
      <c r="D267" s="93">
        <v>3.24659283</v>
      </c>
      <c r="E267" s="95">
        <f t="shared" si="12"/>
        <v>0.33547787081141323</v>
      </c>
      <c r="F267" s="94">
        <v>3.5751934599999999</v>
      </c>
      <c r="G267" s="93">
        <v>3.48330517</v>
      </c>
      <c r="H267" s="95">
        <f t="shared" si="13"/>
        <v>2.6379626680828494E-2</v>
      </c>
      <c r="I267" s="96">
        <f t="shared" si="11"/>
        <v>0.82458423230061939</v>
      </c>
    </row>
    <row r="268" spans="1:9" x14ac:dyDescent="0.15">
      <c r="A268" s="99" t="s">
        <v>524</v>
      </c>
      <c r="B268" s="110" t="s">
        <v>525</v>
      </c>
      <c r="C268" s="94">
        <v>3.0145000000000002E-2</v>
      </c>
      <c r="D268" s="93">
        <v>0</v>
      </c>
      <c r="E268" s="95" t="str">
        <f t="shared" si="12"/>
        <v/>
      </c>
      <c r="F268" s="94">
        <v>0</v>
      </c>
      <c r="G268" s="93">
        <v>2.2565249999999999E-2</v>
      </c>
      <c r="H268" s="95">
        <f t="shared" si="13"/>
        <v>-1</v>
      </c>
      <c r="I268" s="96">
        <f t="shared" ref="I268:I331" si="14">IF(ISERROR(F268/C268),"",(F268/C268))</f>
        <v>0</v>
      </c>
    </row>
    <row r="269" spans="1:9" x14ac:dyDescent="0.15">
      <c r="A269" s="99" t="s">
        <v>528</v>
      </c>
      <c r="B269" s="110" t="s">
        <v>529</v>
      </c>
      <c r="C269" s="94">
        <v>0.84953505000000007</v>
      </c>
      <c r="D269" s="93">
        <v>2.2451685299999999</v>
      </c>
      <c r="E269" s="95">
        <f t="shared" si="12"/>
        <v>-0.62161635590001785</v>
      </c>
      <c r="F269" s="94">
        <v>0.49920370000000003</v>
      </c>
      <c r="G269" s="93">
        <v>3.1124038500000002</v>
      </c>
      <c r="H269" s="95">
        <f t="shared" si="13"/>
        <v>-0.83960831432591887</v>
      </c>
      <c r="I269" s="96">
        <f t="shared" si="14"/>
        <v>0.58761989867280928</v>
      </c>
    </row>
    <row r="270" spans="1:9" x14ac:dyDescent="0.15">
      <c r="A270" s="99" t="s">
        <v>1146</v>
      </c>
      <c r="B270" s="110" t="s">
        <v>1147</v>
      </c>
      <c r="C270" s="94">
        <v>1431.3880989200002</v>
      </c>
      <c r="D270" s="93">
        <v>1519.549049665</v>
      </c>
      <c r="E270" s="95">
        <f t="shared" si="12"/>
        <v>-5.8017838097714436E-2</v>
      </c>
      <c r="F270" s="94">
        <v>647.69606508000004</v>
      </c>
      <c r="G270" s="93">
        <v>726.38049746000002</v>
      </c>
      <c r="H270" s="95">
        <f t="shared" si="13"/>
        <v>-0.1083239881235013</v>
      </c>
      <c r="I270" s="96">
        <f t="shared" si="14"/>
        <v>0.45249507493369173</v>
      </c>
    </row>
    <row r="271" spans="1:9" x14ac:dyDescent="0.15">
      <c r="A271" s="99" t="s">
        <v>1148</v>
      </c>
      <c r="B271" s="110" t="s">
        <v>1149</v>
      </c>
      <c r="C271" s="94">
        <v>34.597874585</v>
      </c>
      <c r="D271" s="93">
        <v>19.998265677000003</v>
      </c>
      <c r="E271" s="95">
        <f t="shared" si="12"/>
        <v>0.73004375198350324</v>
      </c>
      <c r="F271" s="94">
        <v>9.92567734</v>
      </c>
      <c r="G271" s="93">
        <v>9.8557043699999998</v>
      </c>
      <c r="H271" s="95">
        <f t="shared" si="13"/>
        <v>7.099743191667951E-3</v>
      </c>
      <c r="I271" s="96">
        <f t="shared" si="14"/>
        <v>0.28688691022376572</v>
      </c>
    </row>
    <row r="272" spans="1:9" x14ac:dyDescent="0.15">
      <c r="A272" s="99" t="s">
        <v>1151</v>
      </c>
      <c r="B272" s="110" t="s">
        <v>1152</v>
      </c>
      <c r="C272" s="94">
        <v>0.34055848999999999</v>
      </c>
      <c r="D272" s="93">
        <v>4.8176930049999998</v>
      </c>
      <c r="E272" s="95">
        <f t="shared" si="12"/>
        <v>-0.92931087770711951</v>
      </c>
      <c r="F272" s="94">
        <v>0.2889564</v>
      </c>
      <c r="G272" s="93">
        <v>4.1500815099999997</v>
      </c>
      <c r="H272" s="95">
        <f t="shared" si="13"/>
        <v>-0.93037331934234713</v>
      </c>
      <c r="I272" s="96">
        <f t="shared" si="14"/>
        <v>0.84847803970472158</v>
      </c>
    </row>
    <row r="273" spans="1:9" x14ac:dyDescent="0.15">
      <c r="A273" s="99" t="s">
        <v>359</v>
      </c>
      <c r="B273" s="110" t="s">
        <v>1150</v>
      </c>
      <c r="C273" s="94">
        <v>2.814424968</v>
      </c>
      <c r="D273" s="93">
        <v>4.829647993</v>
      </c>
      <c r="E273" s="95">
        <f t="shared" si="12"/>
        <v>-0.41726084963558963</v>
      </c>
      <c r="F273" s="94">
        <v>32.345123199999996</v>
      </c>
      <c r="G273" s="93">
        <v>15.559227369999999</v>
      </c>
      <c r="H273" s="95">
        <f t="shared" si="13"/>
        <v>1.0788386486571406</v>
      </c>
      <c r="I273" s="96">
        <f t="shared" si="14"/>
        <v>11.492622318151634</v>
      </c>
    </row>
    <row r="274" spans="1:9" x14ac:dyDescent="0.15">
      <c r="A274" s="99" t="s">
        <v>1153</v>
      </c>
      <c r="B274" s="110" t="s">
        <v>1154</v>
      </c>
      <c r="C274" s="94">
        <v>18.70694293</v>
      </c>
      <c r="D274" s="93">
        <v>49.369482953000002</v>
      </c>
      <c r="E274" s="95">
        <f t="shared" si="12"/>
        <v>-0.62108286716696814</v>
      </c>
      <c r="F274" s="94">
        <v>1.5629458000000001</v>
      </c>
      <c r="G274" s="93">
        <v>3.82308373</v>
      </c>
      <c r="H274" s="95">
        <f t="shared" si="13"/>
        <v>-0.59118190696806949</v>
      </c>
      <c r="I274" s="96">
        <f t="shared" si="14"/>
        <v>8.3548969270309317E-2</v>
      </c>
    </row>
    <row r="275" spans="1:9" x14ac:dyDescent="0.15">
      <c r="A275" s="99" t="s">
        <v>507</v>
      </c>
      <c r="B275" s="110" t="s">
        <v>1155</v>
      </c>
      <c r="C275" s="94">
        <v>26.787151282</v>
      </c>
      <c r="D275" s="93">
        <v>28.250461568999999</v>
      </c>
      <c r="E275" s="95">
        <f t="shared" si="12"/>
        <v>-5.1797747920895199E-2</v>
      </c>
      <c r="F275" s="94">
        <v>73.359972220000003</v>
      </c>
      <c r="G275" s="93">
        <v>777.30581991999998</v>
      </c>
      <c r="H275" s="95">
        <f t="shared" si="13"/>
        <v>-0.90562276733300395</v>
      </c>
      <c r="I275" s="96">
        <f t="shared" si="14"/>
        <v>2.7386253748189811</v>
      </c>
    </row>
    <row r="276" spans="1:9" x14ac:dyDescent="0.15">
      <c r="A276" s="99" t="s">
        <v>820</v>
      </c>
      <c r="B276" s="110" t="s">
        <v>1156</v>
      </c>
      <c r="C276" s="94">
        <v>320.93324828100003</v>
      </c>
      <c r="D276" s="93">
        <v>421.34683629799997</v>
      </c>
      <c r="E276" s="95">
        <f t="shared" si="12"/>
        <v>-0.23831575169578789</v>
      </c>
      <c r="F276" s="94">
        <v>494.58025643000002</v>
      </c>
      <c r="G276" s="93">
        <v>535.48427391000007</v>
      </c>
      <c r="H276" s="95">
        <f t="shared" si="13"/>
        <v>-7.6386963115325557E-2</v>
      </c>
      <c r="I276" s="96">
        <f t="shared" si="14"/>
        <v>1.5410689265730411</v>
      </c>
    </row>
    <row r="277" spans="1:9" x14ac:dyDescent="0.15">
      <c r="A277" s="99" t="s">
        <v>336</v>
      </c>
      <c r="B277" s="110" t="s">
        <v>1157</v>
      </c>
      <c r="C277" s="94">
        <v>626.18799094099995</v>
      </c>
      <c r="D277" s="93">
        <v>602.74152713299998</v>
      </c>
      <c r="E277" s="95">
        <f t="shared" si="12"/>
        <v>3.8899698714182529E-2</v>
      </c>
      <c r="F277" s="94">
        <v>1731.2501522699999</v>
      </c>
      <c r="G277" s="93">
        <v>954.08880577000002</v>
      </c>
      <c r="H277" s="95">
        <f t="shared" si="13"/>
        <v>0.81455870962953991</v>
      </c>
      <c r="I277" s="96">
        <f t="shared" si="14"/>
        <v>2.7647450563023015</v>
      </c>
    </row>
    <row r="278" spans="1:9" x14ac:dyDescent="0.15">
      <c r="A278" s="99" t="s">
        <v>244</v>
      </c>
      <c r="B278" s="110" t="s">
        <v>1158</v>
      </c>
      <c r="C278" s="94">
        <v>24.434873954</v>
      </c>
      <c r="D278" s="93">
        <v>27.085673053000001</v>
      </c>
      <c r="E278" s="95">
        <f t="shared" si="12"/>
        <v>-9.7867204326547053E-2</v>
      </c>
      <c r="F278" s="94">
        <v>134.43466282</v>
      </c>
      <c r="G278" s="93">
        <v>32.633793730000001</v>
      </c>
      <c r="H278" s="95">
        <f t="shared" si="13"/>
        <v>3.1194923254177223</v>
      </c>
      <c r="I278" s="96">
        <f t="shared" si="14"/>
        <v>5.5017538896693585</v>
      </c>
    </row>
    <row r="279" spans="1:9" x14ac:dyDescent="0.15">
      <c r="A279" s="99" t="s">
        <v>338</v>
      </c>
      <c r="B279" s="110" t="s">
        <v>1159</v>
      </c>
      <c r="C279" s="94">
        <v>1.4475206980000002</v>
      </c>
      <c r="D279" s="93">
        <v>1.068087</v>
      </c>
      <c r="E279" s="95">
        <f t="shared" si="12"/>
        <v>0.3552460595438387</v>
      </c>
      <c r="F279" s="94">
        <v>0.97493251000000003</v>
      </c>
      <c r="G279" s="93">
        <v>0.83690381999999996</v>
      </c>
      <c r="H279" s="95">
        <f t="shared" si="13"/>
        <v>0.16492778106808026</v>
      </c>
      <c r="I279" s="96">
        <f t="shared" si="14"/>
        <v>0.67351887357951956</v>
      </c>
    </row>
    <row r="280" spans="1:9" x14ac:dyDescent="0.15">
      <c r="A280" s="99" t="s">
        <v>339</v>
      </c>
      <c r="B280" s="110" t="s">
        <v>1160</v>
      </c>
      <c r="C280" s="94">
        <v>1.16438496</v>
      </c>
      <c r="D280" s="93">
        <v>0.43469204499999997</v>
      </c>
      <c r="E280" s="95">
        <f t="shared" si="12"/>
        <v>1.6786433600366442</v>
      </c>
      <c r="F280" s="94">
        <v>0.31609664000000004</v>
      </c>
      <c r="G280" s="93">
        <v>0.30471234000000003</v>
      </c>
      <c r="H280" s="95">
        <f t="shared" si="13"/>
        <v>3.7360810527069521E-2</v>
      </c>
      <c r="I280" s="96">
        <f t="shared" si="14"/>
        <v>0.27147090597941081</v>
      </c>
    </row>
    <row r="281" spans="1:9" x14ac:dyDescent="0.15">
      <c r="A281" s="99" t="s">
        <v>821</v>
      </c>
      <c r="B281" s="110" t="s">
        <v>1161</v>
      </c>
      <c r="C281" s="94">
        <v>6.8006402900000005</v>
      </c>
      <c r="D281" s="93">
        <v>1.9127403000000001</v>
      </c>
      <c r="E281" s="95">
        <f t="shared" si="12"/>
        <v>2.5554436166791699</v>
      </c>
      <c r="F281" s="94">
        <v>6.15062833</v>
      </c>
      <c r="G281" s="93">
        <v>1.72153771</v>
      </c>
      <c r="H281" s="95">
        <f t="shared" si="13"/>
        <v>2.5727526003482084</v>
      </c>
      <c r="I281" s="96">
        <f t="shared" si="14"/>
        <v>0.90441900581687718</v>
      </c>
    </row>
    <row r="282" spans="1:9" x14ac:dyDescent="0.15">
      <c r="A282" s="99" t="s">
        <v>340</v>
      </c>
      <c r="B282" s="110" t="s">
        <v>1162</v>
      </c>
      <c r="C282" s="94">
        <v>5.0929660400000003</v>
      </c>
      <c r="D282" s="93">
        <v>6.2191626500000003</v>
      </c>
      <c r="E282" s="95">
        <f t="shared" si="12"/>
        <v>-0.18108492628022843</v>
      </c>
      <c r="F282" s="94">
        <v>3.5487021400000001</v>
      </c>
      <c r="G282" s="93">
        <v>4.5837961799999993</v>
      </c>
      <c r="H282" s="95">
        <f t="shared" si="13"/>
        <v>-0.22581589567972449</v>
      </c>
      <c r="I282" s="96">
        <f t="shared" si="14"/>
        <v>0.69678496030183623</v>
      </c>
    </row>
    <row r="283" spans="1:9" x14ac:dyDescent="0.15">
      <c r="A283" s="99" t="s">
        <v>341</v>
      </c>
      <c r="B283" s="110" t="s">
        <v>1163</v>
      </c>
      <c r="C283" s="94">
        <v>23.716191298999998</v>
      </c>
      <c r="D283" s="93">
        <v>43.370629557999997</v>
      </c>
      <c r="E283" s="95">
        <f t="shared" si="12"/>
        <v>-0.45317392113748112</v>
      </c>
      <c r="F283" s="94">
        <v>376.13190401999998</v>
      </c>
      <c r="G283" s="93">
        <v>32.445177030000004</v>
      </c>
      <c r="H283" s="95">
        <f t="shared" si="13"/>
        <v>10.592844867889443</v>
      </c>
      <c r="I283" s="96">
        <f t="shared" si="14"/>
        <v>15.859709481929324</v>
      </c>
    </row>
    <row r="284" spans="1:9" x14ac:dyDescent="0.15">
      <c r="A284" s="99" t="s">
        <v>342</v>
      </c>
      <c r="B284" s="110" t="s">
        <v>1164</v>
      </c>
      <c r="C284" s="94">
        <v>19.381519254000001</v>
      </c>
      <c r="D284" s="93">
        <v>13.168648932</v>
      </c>
      <c r="E284" s="95">
        <f t="shared" si="12"/>
        <v>0.47179253954463318</v>
      </c>
      <c r="F284" s="94">
        <v>18.663767879999998</v>
      </c>
      <c r="G284" s="93">
        <v>21.594550550000001</v>
      </c>
      <c r="H284" s="95">
        <f t="shared" si="13"/>
        <v>-0.13571862323386041</v>
      </c>
      <c r="I284" s="96">
        <f t="shared" si="14"/>
        <v>0.96296722849258209</v>
      </c>
    </row>
    <row r="285" spans="1:9" x14ac:dyDescent="0.15">
      <c r="A285" s="99" t="s">
        <v>509</v>
      </c>
      <c r="B285" s="110" t="s">
        <v>1165</v>
      </c>
      <c r="C285" s="94">
        <v>8.2467369950000009</v>
      </c>
      <c r="D285" s="93">
        <v>10.557616339999999</v>
      </c>
      <c r="E285" s="95">
        <f t="shared" si="12"/>
        <v>-0.21888267868237377</v>
      </c>
      <c r="F285" s="94">
        <v>7.0111486100000002</v>
      </c>
      <c r="G285" s="93">
        <v>5.4334292900000003</v>
      </c>
      <c r="H285" s="95">
        <f t="shared" si="13"/>
        <v>0.29037266076209489</v>
      </c>
      <c r="I285" s="96">
        <f t="shared" si="14"/>
        <v>0.85017245175284017</v>
      </c>
    </row>
    <row r="286" spans="1:9" x14ac:dyDescent="0.15">
      <c r="A286" s="99" t="s">
        <v>379</v>
      </c>
      <c r="B286" s="110" t="s">
        <v>1525</v>
      </c>
      <c r="C286" s="94">
        <v>3.6807109500000004</v>
      </c>
      <c r="D286" s="93">
        <v>1.11964245</v>
      </c>
      <c r="E286" s="95">
        <f t="shared" si="12"/>
        <v>2.2873985351305683</v>
      </c>
      <c r="F286" s="94">
        <v>16.28662117</v>
      </c>
      <c r="G286" s="93">
        <v>0.77788518000000006</v>
      </c>
      <c r="H286" s="95">
        <f t="shared" si="13"/>
        <v>19.937050336914758</v>
      </c>
      <c r="I286" s="96">
        <f t="shared" si="14"/>
        <v>4.4248574232649265</v>
      </c>
    </row>
    <row r="287" spans="1:9" x14ac:dyDescent="0.15">
      <c r="A287" s="99" t="s">
        <v>343</v>
      </c>
      <c r="B287" s="110" t="s">
        <v>1166</v>
      </c>
      <c r="C287" s="94">
        <v>8.7199120399999988</v>
      </c>
      <c r="D287" s="93">
        <v>1.7749006789999999</v>
      </c>
      <c r="E287" s="95">
        <f t="shared" si="12"/>
        <v>3.9129014052284328</v>
      </c>
      <c r="F287" s="94">
        <v>4.0351072700000001</v>
      </c>
      <c r="G287" s="93">
        <v>1.5503803200000001</v>
      </c>
      <c r="H287" s="95">
        <f t="shared" si="13"/>
        <v>1.6026564049781022</v>
      </c>
      <c r="I287" s="96">
        <f t="shared" si="14"/>
        <v>0.46274632719804371</v>
      </c>
    </row>
    <row r="288" spans="1:9" x14ac:dyDescent="0.15">
      <c r="A288" s="99" t="s">
        <v>344</v>
      </c>
      <c r="B288" s="110" t="s">
        <v>1167</v>
      </c>
      <c r="C288" s="94">
        <v>2.4772754100000003</v>
      </c>
      <c r="D288" s="93">
        <v>1.8709301980000002</v>
      </c>
      <c r="E288" s="95">
        <f t="shared" si="12"/>
        <v>0.32408756491726698</v>
      </c>
      <c r="F288" s="94">
        <v>1.4648344</v>
      </c>
      <c r="G288" s="93">
        <v>1.46024599</v>
      </c>
      <c r="H288" s="95">
        <f t="shared" si="13"/>
        <v>3.142217154795901E-3</v>
      </c>
      <c r="I288" s="96">
        <f t="shared" si="14"/>
        <v>0.59130865873326532</v>
      </c>
    </row>
    <row r="289" spans="1:9" x14ac:dyDescent="0.15">
      <c r="A289" s="99" t="s">
        <v>1168</v>
      </c>
      <c r="B289" s="110" t="s">
        <v>1169</v>
      </c>
      <c r="C289" s="94">
        <v>5.6890473150000007</v>
      </c>
      <c r="D289" s="93">
        <v>2.4826164209999999</v>
      </c>
      <c r="E289" s="95">
        <f t="shared" si="12"/>
        <v>1.2915530836247542</v>
      </c>
      <c r="F289" s="94">
        <v>5.5849931900000005</v>
      </c>
      <c r="G289" s="93">
        <v>6.5522991699999995</v>
      </c>
      <c r="H289" s="95">
        <f t="shared" si="13"/>
        <v>-0.1476284819882544</v>
      </c>
      <c r="I289" s="96">
        <f t="shared" si="14"/>
        <v>0.98170974519307541</v>
      </c>
    </row>
    <row r="290" spans="1:9" x14ac:dyDescent="0.15">
      <c r="A290" s="99" t="s">
        <v>1170</v>
      </c>
      <c r="B290" s="110" t="s">
        <v>1171</v>
      </c>
      <c r="C290" s="94">
        <v>21.810738212</v>
      </c>
      <c r="D290" s="93">
        <v>17.501285723999999</v>
      </c>
      <c r="E290" s="95">
        <f t="shared" si="12"/>
        <v>0.2462363369161118</v>
      </c>
      <c r="F290" s="94">
        <v>14.63168926</v>
      </c>
      <c r="G290" s="93">
        <v>12.851971769999999</v>
      </c>
      <c r="H290" s="95">
        <f t="shared" si="13"/>
        <v>0.13847816676304459</v>
      </c>
      <c r="I290" s="96">
        <f t="shared" si="14"/>
        <v>0.67084796111806178</v>
      </c>
    </row>
    <row r="291" spans="1:9" x14ac:dyDescent="0.15">
      <c r="A291" s="99" t="s">
        <v>1172</v>
      </c>
      <c r="B291" s="110" t="s">
        <v>1173</v>
      </c>
      <c r="C291" s="94">
        <v>71.615561776999996</v>
      </c>
      <c r="D291" s="93">
        <v>92.984415878000007</v>
      </c>
      <c r="E291" s="95">
        <f t="shared" si="12"/>
        <v>-0.22981113447050061</v>
      </c>
      <c r="F291" s="94">
        <v>29.022683780000001</v>
      </c>
      <c r="G291" s="93">
        <v>105.46252464</v>
      </c>
      <c r="H291" s="95">
        <f t="shared" si="13"/>
        <v>-0.72480571767962187</v>
      </c>
      <c r="I291" s="96">
        <f t="shared" si="14"/>
        <v>0.40525666572821478</v>
      </c>
    </row>
    <row r="292" spans="1:9" x14ac:dyDescent="0.15">
      <c r="A292" s="99" t="s">
        <v>1174</v>
      </c>
      <c r="B292" s="110" t="s">
        <v>1175</v>
      </c>
      <c r="C292" s="94">
        <v>24.314087576000002</v>
      </c>
      <c r="D292" s="93">
        <v>50.523881868000004</v>
      </c>
      <c r="E292" s="95">
        <f t="shared" si="12"/>
        <v>-0.51876050142933172</v>
      </c>
      <c r="F292" s="94">
        <v>72.135533519999996</v>
      </c>
      <c r="G292" s="93">
        <v>75.20417187000001</v>
      </c>
      <c r="H292" s="95">
        <f t="shared" si="13"/>
        <v>-4.0804097348542623E-2</v>
      </c>
      <c r="I292" s="96">
        <f t="shared" si="14"/>
        <v>2.966820502497642</v>
      </c>
    </row>
    <row r="293" spans="1:9" x14ac:dyDescent="0.15">
      <c r="A293" s="99" t="s">
        <v>1176</v>
      </c>
      <c r="B293" s="110" t="s">
        <v>1177</v>
      </c>
      <c r="C293" s="94">
        <v>56.508388627999999</v>
      </c>
      <c r="D293" s="93">
        <v>109.14829885799999</v>
      </c>
      <c r="E293" s="95">
        <f t="shared" si="12"/>
        <v>-0.48227879665338247</v>
      </c>
      <c r="F293" s="94">
        <v>208.25414928999999</v>
      </c>
      <c r="G293" s="93">
        <v>186.47870033000001</v>
      </c>
      <c r="H293" s="95">
        <f t="shared" si="13"/>
        <v>0.11677177565837438</v>
      </c>
      <c r="I293" s="96">
        <f t="shared" si="14"/>
        <v>3.685366975529182</v>
      </c>
    </row>
    <row r="294" spans="1:9" x14ac:dyDescent="0.15">
      <c r="A294" s="99" t="s">
        <v>1178</v>
      </c>
      <c r="B294" s="110" t="s">
        <v>1179</v>
      </c>
      <c r="C294" s="94">
        <v>6.3047301359999999</v>
      </c>
      <c r="D294" s="93">
        <v>7.9191034790000003</v>
      </c>
      <c r="E294" s="95">
        <f t="shared" si="12"/>
        <v>-0.20385809419980683</v>
      </c>
      <c r="F294" s="94">
        <v>2.6321683999999999</v>
      </c>
      <c r="G294" s="93">
        <v>12.290471399999999</v>
      </c>
      <c r="H294" s="95">
        <f t="shared" si="13"/>
        <v>-0.78583666042296796</v>
      </c>
      <c r="I294" s="96">
        <f t="shared" si="14"/>
        <v>0.41749104929492892</v>
      </c>
    </row>
    <row r="295" spans="1:9" x14ac:dyDescent="0.15">
      <c r="A295" s="99" t="s">
        <v>1180</v>
      </c>
      <c r="B295" s="110" t="s">
        <v>1181</v>
      </c>
      <c r="C295" s="94">
        <v>6.9656689000000007</v>
      </c>
      <c r="D295" s="93">
        <v>7.9082265400000002</v>
      </c>
      <c r="E295" s="95">
        <f t="shared" si="12"/>
        <v>-0.11918698019493001</v>
      </c>
      <c r="F295" s="94">
        <v>14.44580683</v>
      </c>
      <c r="G295" s="93">
        <v>9.5561384800000013</v>
      </c>
      <c r="H295" s="95">
        <f t="shared" si="13"/>
        <v>0.51167826421033591</v>
      </c>
      <c r="I295" s="96">
        <f t="shared" si="14"/>
        <v>2.0738578071088045</v>
      </c>
    </row>
    <row r="296" spans="1:9" x14ac:dyDescent="0.15">
      <c r="A296" s="99" t="s">
        <v>1182</v>
      </c>
      <c r="B296" s="110" t="s">
        <v>1183</v>
      </c>
      <c r="C296" s="94">
        <v>28.143696364999997</v>
      </c>
      <c r="D296" s="93">
        <v>25.313803491999998</v>
      </c>
      <c r="E296" s="95">
        <f t="shared" si="12"/>
        <v>0.1117924800946779</v>
      </c>
      <c r="F296" s="94">
        <v>30.068096780000001</v>
      </c>
      <c r="G296" s="93">
        <v>45.338563289999996</v>
      </c>
      <c r="H296" s="95">
        <f t="shared" si="13"/>
        <v>-0.33680966933877443</v>
      </c>
      <c r="I296" s="96">
        <f t="shared" si="14"/>
        <v>1.068377671150305</v>
      </c>
    </row>
    <row r="297" spans="1:9" x14ac:dyDescent="0.15">
      <c r="A297" s="99" t="s">
        <v>1184</v>
      </c>
      <c r="B297" s="110" t="s">
        <v>1185</v>
      </c>
      <c r="C297" s="94">
        <v>4.6401322300000007</v>
      </c>
      <c r="D297" s="93">
        <v>4.7150319999999999</v>
      </c>
      <c r="E297" s="95">
        <f t="shared" si="12"/>
        <v>-1.5885315306449543E-2</v>
      </c>
      <c r="F297" s="94">
        <v>20.88287922</v>
      </c>
      <c r="G297" s="93">
        <v>3.99775576</v>
      </c>
      <c r="H297" s="95">
        <f t="shared" si="13"/>
        <v>4.2236505863980041</v>
      </c>
      <c r="I297" s="96">
        <f t="shared" si="14"/>
        <v>4.5004922672214445</v>
      </c>
    </row>
    <row r="298" spans="1:9" x14ac:dyDescent="0.15">
      <c r="A298" s="99" t="s">
        <v>1186</v>
      </c>
      <c r="B298" s="110" t="s">
        <v>1187</v>
      </c>
      <c r="C298" s="94">
        <v>25.617468524</v>
      </c>
      <c r="D298" s="93">
        <v>55.542993142</v>
      </c>
      <c r="E298" s="95">
        <f t="shared" si="12"/>
        <v>-0.53878127420128519</v>
      </c>
      <c r="F298" s="94">
        <v>26.875358460000001</v>
      </c>
      <c r="G298" s="93">
        <v>39.930935590000004</v>
      </c>
      <c r="H298" s="95">
        <f t="shared" si="13"/>
        <v>-0.32695395029185192</v>
      </c>
      <c r="I298" s="96">
        <f t="shared" si="14"/>
        <v>1.0491028196178531</v>
      </c>
    </row>
    <row r="299" spans="1:9" x14ac:dyDescent="0.15">
      <c r="A299" s="99" t="s">
        <v>1188</v>
      </c>
      <c r="B299" s="110" t="s">
        <v>1189</v>
      </c>
      <c r="C299" s="94">
        <v>6.3599038420000005</v>
      </c>
      <c r="D299" s="93">
        <v>15.72001238</v>
      </c>
      <c r="E299" s="95">
        <f t="shared" si="12"/>
        <v>-0.59542628286403421</v>
      </c>
      <c r="F299" s="94">
        <v>7.2917580199999996</v>
      </c>
      <c r="G299" s="93">
        <v>17.682515840000001</v>
      </c>
      <c r="H299" s="95">
        <f t="shared" si="13"/>
        <v>-0.58762892758138197</v>
      </c>
      <c r="I299" s="96">
        <f t="shared" si="14"/>
        <v>1.1465201677808636</v>
      </c>
    </row>
    <row r="300" spans="1:9" x14ac:dyDescent="0.15">
      <c r="A300" s="99" t="s">
        <v>1190</v>
      </c>
      <c r="B300" s="110" t="s">
        <v>1191</v>
      </c>
      <c r="C300" s="94">
        <v>10.442538689999999</v>
      </c>
      <c r="D300" s="93">
        <v>7.5466508150000005</v>
      </c>
      <c r="E300" s="95">
        <f t="shared" si="12"/>
        <v>0.38373153150852368</v>
      </c>
      <c r="F300" s="94">
        <v>3.5411342299999999</v>
      </c>
      <c r="G300" s="93">
        <v>2.5435624799999998</v>
      </c>
      <c r="H300" s="95">
        <f t="shared" si="13"/>
        <v>0.3921947103103991</v>
      </c>
      <c r="I300" s="96">
        <f t="shared" si="14"/>
        <v>0.33910664208417696</v>
      </c>
    </row>
    <row r="301" spans="1:9" x14ac:dyDescent="0.15">
      <c r="A301" s="99" t="s">
        <v>1192</v>
      </c>
      <c r="B301" s="110" t="s">
        <v>1193</v>
      </c>
      <c r="C301" s="94">
        <v>9.8140856700000008</v>
      </c>
      <c r="D301" s="93">
        <v>3.2407391800000003</v>
      </c>
      <c r="E301" s="95">
        <f t="shared" si="12"/>
        <v>2.0283478937666315</v>
      </c>
      <c r="F301" s="94">
        <v>11.95741344</v>
      </c>
      <c r="G301" s="93">
        <v>2.7159213900000001</v>
      </c>
      <c r="H301" s="95">
        <f t="shared" si="13"/>
        <v>3.4027096969842709</v>
      </c>
      <c r="I301" s="96">
        <f t="shared" si="14"/>
        <v>1.2183930161269927</v>
      </c>
    </row>
    <row r="302" spans="1:9" x14ac:dyDescent="0.15">
      <c r="A302" s="99" t="s">
        <v>1246</v>
      </c>
      <c r="B302" s="110" t="s">
        <v>1247</v>
      </c>
      <c r="C302" s="94">
        <v>3.280712995</v>
      </c>
      <c r="D302" s="93">
        <v>2.6341179700000001</v>
      </c>
      <c r="E302" s="95">
        <f t="shared" si="12"/>
        <v>0.24546927372428962</v>
      </c>
      <c r="F302" s="94">
        <v>4.7596569400000002</v>
      </c>
      <c r="G302" s="93">
        <v>3.1998398900000002</v>
      </c>
      <c r="H302" s="95">
        <f t="shared" si="13"/>
        <v>0.48746721824259764</v>
      </c>
      <c r="I302" s="96">
        <f t="shared" si="14"/>
        <v>1.4507995509677312</v>
      </c>
    </row>
    <row r="303" spans="1:9" x14ac:dyDescent="0.15">
      <c r="A303" s="99" t="s">
        <v>1248</v>
      </c>
      <c r="B303" s="110" t="s">
        <v>1249</v>
      </c>
      <c r="C303" s="94">
        <v>2.2304016800000004</v>
      </c>
      <c r="D303" s="93">
        <v>1.6172197399999999</v>
      </c>
      <c r="E303" s="95">
        <f t="shared" si="12"/>
        <v>0.37915808522099814</v>
      </c>
      <c r="F303" s="94">
        <v>3.6677349299999999</v>
      </c>
      <c r="G303" s="93">
        <v>1.7804475099999999</v>
      </c>
      <c r="H303" s="95">
        <f t="shared" si="13"/>
        <v>1.0600073348975059</v>
      </c>
      <c r="I303" s="96">
        <f t="shared" si="14"/>
        <v>1.6444279803447777</v>
      </c>
    </row>
    <row r="304" spans="1:9" x14ac:dyDescent="0.15">
      <c r="A304" s="99" t="s">
        <v>1347</v>
      </c>
      <c r="B304" s="110" t="s">
        <v>1348</v>
      </c>
      <c r="C304" s="94">
        <v>2.7851076130000001</v>
      </c>
      <c r="D304" s="93">
        <v>0.65277010099999999</v>
      </c>
      <c r="E304" s="95">
        <f t="shared" si="12"/>
        <v>3.2665980085996615</v>
      </c>
      <c r="F304" s="94">
        <v>1.3501451899999999</v>
      </c>
      <c r="G304" s="93">
        <v>6.6889179999999993E-2</v>
      </c>
      <c r="H304" s="95">
        <f t="shared" si="13"/>
        <v>19.184807019610645</v>
      </c>
      <c r="I304" s="96">
        <f t="shared" si="14"/>
        <v>0.48477307795862173</v>
      </c>
    </row>
    <row r="305" spans="1:9" x14ac:dyDescent="0.15">
      <c r="A305" s="99" t="s">
        <v>1349</v>
      </c>
      <c r="B305" s="110" t="s">
        <v>1350</v>
      </c>
      <c r="C305" s="94">
        <v>3.1779679300000003</v>
      </c>
      <c r="D305" s="93">
        <v>0.96789752000000007</v>
      </c>
      <c r="E305" s="95">
        <f t="shared" si="12"/>
        <v>2.2833723243758288</v>
      </c>
      <c r="F305" s="94">
        <v>15.383606390000001</v>
      </c>
      <c r="G305" s="93">
        <v>4.8533862399999999</v>
      </c>
      <c r="H305" s="95">
        <f t="shared" si="13"/>
        <v>2.1696645659917642</v>
      </c>
      <c r="I305" s="96">
        <f t="shared" si="14"/>
        <v>4.8407053591632687</v>
      </c>
    </row>
    <row r="306" spans="1:9" x14ac:dyDescent="0.15">
      <c r="A306" s="99" t="s">
        <v>1351</v>
      </c>
      <c r="B306" s="110" t="s">
        <v>1352</v>
      </c>
      <c r="C306" s="94">
        <v>10.768795483</v>
      </c>
      <c r="D306" s="93">
        <v>9.6392523049999994</v>
      </c>
      <c r="E306" s="95">
        <f t="shared" si="12"/>
        <v>0.11718161764622481</v>
      </c>
      <c r="F306" s="94">
        <v>8.5574191699999993</v>
      </c>
      <c r="G306" s="93">
        <v>2.0704414299999998</v>
      </c>
      <c r="H306" s="95">
        <f t="shared" si="13"/>
        <v>3.1331375261361538</v>
      </c>
      <c r="I306" s="96">
        <f t="shared" si="14"/>
        <v>0.79464961364611697</v>
      </c>
    </row>
    <row r="307" spans="1:9" x14ac:dyDescent="0.15">
      <c r="A307" s="99" t="s">
        <v>1353</v>
      </c>
      <c r="B307" s="110" t="s">
        <v>1354</v>
      </c>
      <c r="C307" s="94">
        <v>1.9177438500000001</v>
      </c>
      <c r="D307" s="93">
        <v>2.5540769999999999</v>
      </c>
      <c r="E307" s="95">
        <f t="shared" si="12"/>
        <v>-0.24914407435641128</v>
      </c>
      <c r="F307" s="94">
        <v>3.2738106</v>
      </c>
      <c r="G307" s="93">
        <v>7.46440182</v>
      </c>
      <c r="H307" s="95">
        <f t="shared" si="13"/>
        <v>-0.56141018678439791</v>
      </c>
      <c r="I307" s="96">
        <f t="shared" si="14"/>
        <v>1.707115681794521</v>
      </c>
    </row>
    <row r="308" spans="1:9" x14ac:dyDescent="0.15">
      <c r="A308" s="99" t="s">
        <v>1355</v>
      </c>
      <c r="B308" s="110" t="s">
        <v>1356</v>
      </c>
      <c r="C308" s="94">
        <v>25.359076565999999</v>
      </c>
      <c r="D308" s="93">
        <v>16.342554835999998</v>
      </c>
      <c r="E308" s="95">
        <f t="shared" si="12"/>
        <v>0.55172045132980463</v>
      </c>
      <c r="F308" s="94">
        <v>46.996189159999993</v>
      </c>
      <c r="G308" s="93">
        <v>13.27815137</v>
      </c>
      <c r="H308" s="95">
        <f t="shared" si="13"/>
        <v>2.5393623592950494</v>
      </c>
      <c r="I308" s="96">
        <f t="shared" si="14"/>
        <v>1.8532295147927349</v>
      </c>
    </row>
    <row r="309" spans="1:9" x14ac:dyDescent="0.15">
      <c r="A309" s="99" t="s">
        <v>1357</v>
      </c>
      <c r="B309" s="110" t="s">
        <v>1358</v>
      </c>
      <c r="C309" s="94">
        <v>0.59071097500000003</v>
      </c>
      <c r="D309" s="93">
        <v>2.8375530000000002</v>
      </c>
      <c r="E309" s="95">
        <f t="shared" si="12"/>
        <v>-0.79182380910594441</v>
      </c>
      <c r="F309" s="94">
        <v>3.6574977799999999</v>
      </c>
      <c r="G309" s="93">
        <v>2.0577861200000003</v>
      </c>
      <c r="H309" s="95">
        <f t="shared" si="13"/>
        <v>0.77739452339196435</v>
      </c>
      <c r="I309" s="96">
        <f t="shared" si="14"/>
        <v>6.1916875338231181</v>
      </c>
    </row>
    <row r="310" spans="1:9" x14ac:dyDescent="0.15">
      <c r="A310" s="99" t="s">
        <v>1359</v>
      </c>
      <c r="B310" s="110" t="s">
        <v>1360</v>
      </c>
      <c r="C310" s="94">
        <v>5.5808841900000008</v>
      </c>
      <c r="D310" s="93">
        <v>12.938890220000001</v>
      </c>
      <c r="E310" s="95">
        <f t="shared" si="12"/>
        <v>-0.56867365785564261</v>
      </c>
      <c r="F310" s="94">
        <v>15.65377412</v>
      </c>
      <c r="G310" s="93">
        <v>16.070579210000002</v>
      </c>
      <c r="H310" s="95">
        <f t="shared" si="13"/>
        <v>-2.5935909624255626E-2</v>
      </c>
      <c r="I310" s="96">
        <f t="shared" si="14"/>
        <v>2.804891409151423</v>
      </c>
    </row>
    <row r="311" spans="1:9" x14ac:dyDescent="0.15">
      <c r="A311" s="99" t="s">
        <v>1361</v>
      </c>
      <c r="B311" s="110" t="s">
        <v>1362</v>
      </c>
      <c r="C311" s="94">
        <v>0.59508059000000002</v>
      </c>
      <c r="D311" s="93">
        <v>0.5905246999999999</v>
      </c>
      <c r="E311" s="95">
        <f t="shared" si="12"/>
        <v>7.7149863502747884E-3</v>
      </c>
      <c r="F311" s="94">
        <v>4.0011801499999997</v>
      </c>
      <c r="G311" s="93">
        <v>7.4589904000000002</v>
      </c>
      <c r="H311" s="95">
        <f t="shared" si="13"/>
        <v>-0.46357617647557237</v>
      </c>
      <c r="I311" s="96">
        <f t="shared" si="14"/>
        <v>6.7237618185462908</v>
      </c>
    </row>
    <row r="312" spans="1:9" x14ac:dyDescent="0.15">
      <c r="A312" s="99" t="s">
        <v>1363</v>
      </c>
      <c r="B312" s="110" t="s">
        <v>1364</v>
      </c>
      <c r="C312" s="94">
        <v>25.228470037999998</v>
      </c>
      <c r="D312" s="93">
        <v>26.349812620000002</v>
      </c>
      <c r="E312" s="95">
        <f t="shared" si="12"/>
        <v>-4.2555998335596645E-2</v>
      </c>
      <c r="F312" s="94">
        <v>50.612513460000002</v>
      </c>
      <c r="G312" s="93">
        <v>52.702153200000005</v>
      </c>
      <c r="H312" s="95">
        <f t="shared" si="13"/>
        <v>-3.9649987962920741E-2</v>
      </c>
      <c r="I312" s="96">
        <f t="shared" si="14"/>
        <v>2.0061665802074273</v>
      </c>
    </row>
    <row r="313" spans="1:9" x14ac:dyDescent="0.15">
      <c r="A313" s="99" t="s">
        <v>1365</v>
      </c>
      <c r="B313" s="110" t="s">
        <v>1366</v>
      </c>
      <c r="C313" s="94">
        <v>1.68875072</v>
      </c>
      <c r="D313" s="93">
        <v>2.1417563999999998</v>
      </c>
      <c r="E313" s="95">
        <f t="shared" si="12"/>
        <v>-0.21151129979114325</v>
      </c>
      <c r="F313" s="94">
        <v>11.682461349999999</v>
      </c>
      <c r="G313" s="93">
        <v>9.0038621800000005</v>
      </c>
      <c r="H313" s="95">
        <f t="shared" si="13"/>
        <v>0.29749446586931194</v>
      </c>
      <c r="I313" s="96">
        <f t="shared" si="14"/>
        <v>6.9178128018799594</v>
      </c>
    </row>
    <row r="314" spans="1:9" x14ac:dyDescent="0.15">
      <c r="A314" s="99" t="s">
        <v>1367</v>
      </c>
      <c r="B314" s="110" t="s">
        <v>1368</v>
      </c>
      <c r="C314" s="94">
        <v>6.0684821409999996</v>
      </c>
      <c r="D314" s="93">
        <v>3.2707720389999997</v>
      </c>
      <c r="E314" s="95">
        <f t="shared" si="12"/>
        <v>0.85536688850237552</v>
      </c>
      <c r="F314" s="94">
        <v>13.23578987</v>
      </c>
      <c r="G314" s="93">
        <v>5.5791721399999998</v>
      </c>
      <c r="H314" s="95">
        <f t="shared" si="13"/>
        <v>1.3723573207404209</v>
      </c>
      <c r="I314" s="96">
        <f t="shared" si="14"/>
        <v>2.1810709107267687</v>
      </c>
    </row>
    <row r="315" spans="1:9" x14ac:dyDescent="0.15">
      <c r="A315" s="99" t="s">
        <v>1369</v>
      </c>
      <c r="B315" s="110" t="s">
        <v>1370</v>
      </c>
      <c r="C315" s="94">
        <v>0.14300076</v>
      </c>
      <c r="D315" s="93">
        <v>4.9861000000000003E-3</v>
      </c>
      <c r="E315" s="95">
        <f t="shared" si="12"/>
        <v>27.679882072160606</v>
      </c>
      <c r="F315" s="94">
        <v>10.36712451</v>
      </c>
      <c r="G315" s="93">
        <v>0.21124298999999999</v>
      </c>
      <c r="H315" s="95">
        <f t="shared" si="13"/>
        <v>48.07677414526276</v>
      </c>
      <c r="I315" s="96">
        <f t="shared" si="14"/>
        <v>72.496988897121938</v>
      </c>
    </row>
    <row r="316" spans="1:9" x14ac:dyDescent="0.15">
      <c r="A316" s="99" t="s">
        <v>1371</v>
      </c>
      <c r="B316" s="110" t="s">
        <v>1372</v>
      </c>
      <c r="C316" s="94">
        <v>30.080674993000002</v>
      </c>
      <c r="D316" s="93">
        <v>19.417301757000001</v>
      </c>
      <c r="E316" s="95">
        <f t="shared" si="12"/>
        <v>0.54916864193841053</v>
      </c>
      <c r="F316" s="94">
        <v>60.973361259999997</v>
      </c>
      <c r="G316" s="93">
        <v>26.40891409</v>
      </c>
      <c r="H316" s="95">
        <f t="shared" si="13"/>
        <v>1.3088174338485268</v>
      </c>
      <c r="I316" s="96">
        <f t="shared" si="14"/>
        <v>2.0269944498981141</v>
      </c>
    </row>
    <row r="317" spans="1:9" x14ac:dyDescent="0.15">
      <c r="A317" s="99" t="s">
        <v>1373</v>
      </c>
      <c r="B317" s="110" t="s">
        <v>1374</v>
      </c>
      <c r="C317" s="94">
        <v>6.0460783779999998</v>
      </c>
      <c r="D317" s="93">
        <v>7.1255551619999995</v>
      </c>
      <c r="E317" s="95">
        <f t="shared" si="12"/>
        <v>-0.15149370953673347</v>
      </c>
      <c r="F317" s="94">
        <v>6.0803900500000001</v>
      </c>
      <c r="G317" s="93">
        <v>16.594522909999998</v>
      </c>
      <c r="H317" s="95">
        <f t="shared" si="13"/>
        <v>-0.63359054773813916</v>
      </c>
      <c r="I317" s="96">
        <f t="shared" si="14"/>
        <v>1.0056750293090562</v>
      </c>
    </row>
    <row r="318" spans="1:9" x14ac:dyDescent="0.15">
      <c r="A318" s="99" t="s">
        <v>1375</v>
      </c>
      <c r="B318" s="110" t="s">
        <v>1376</v>
      </c>
      <c r="C318" s="94">
        <v>4.6725835899999995</v>
      </c>
      <c r="D318" s="93">
        <v>7.9421345499999996</v>
      </c>
      <c r="E318" s="95">
        <f t="shared" si="12"/>
        <v>-0.41167156504544489</v>
      </c>
      <c r="F318" s="94">
        <v>4.4258650199999998</v>
      </c>
      <c r="G318" s="93">
        <v>8.5474978699999991</v>
      </c>
      <c r="H318" s="95">
        <f t="shared" si="13"/>
        <v>-0.4822034369222955</v>
      </c>
      <c r="I318" s="96">
        <f t="shared" si="14"/>
        <v>0.9471986824317038</v>
      </c>
    </row>
    <row r="319" spans="1:9" x14ac:dyDescent="0.15">
      <c r="A319" s="99" t="s">
        <v>1377</v>
      </c>
      <c r="B319" s="110" t="s">
        <v>1378</v>
      </c>
      <c r="C319" s="94">
        <v>0.493533</v>
      </c>
      <c r="D319" s="93">
        <v>2.4840000000000001E-3</v>
      </c>
      <c r="E319" s="95">
        <f t="shared" si="12"/>
        <v>197.68478260869566</v>
      </c>
      <c r="F319" s="94">
        <v>16.895690809999998</v>
      </c>
      <c r="G319" s="93">
        <v>15.551179269999999</v>
      </c>
      <c r="H319" s="95">
        <f t="shared" si="13"/>
        <v>8.6457207949091952E-2</v>
      </c>
      <c r="I319" s="96">
        <f t="shared" si="14"/>
        <v>34.234166327276995</v>
      </c>
    </row>
    <row r="320" spans="1:9" x14ac:dyDescent="0.15">
      <c r="A320" s="99" t="s">
        <v>1379</v>
      </c>
      <c r="B320" s="110" t="s">
        <v>1380</v>
      </c>
      <c r="C320" s="94">
        <v>3.9129702549999998</v>
      </c>
      <c r="D320" s="93">
        <v>14.578964517999999</v>
      </c>
      <c r="E320" s="95">
        <f t="shared" si="12"/>
        <v>-0.73160163397278111</v>
      </c>
      <c r="F320" s="94">
        <v>5.1797180599999999</v>
      </c>
      <c r="G320" s="93">
        <v>42.588781479999994</v>
      </c>
      <c r="H320" s="95">
        <f t="shared" si="13"/>
        <v>-0.87837834565817685</v>
      </c>
      <c r="I320" s="96">
        <f t="shared" si="14"/>
        <v>1.3237304968984489</v>
      </c>
    </row>
    <row r="321" spans="1:9" x14ac:dyDescent="0.15">
      <c r="A321" s="99" t="s">
        <v>1381</v>
      </c>
      <c r="B321" s="110" t="s">
        <v>1382</v>
      </c>
      <c r="C321" s="94">
        <v>3.5960824200000001</v>
      </c>
      <c r="D321" s="93">
        <v>7.4064962100000002</v>
      </c>
      <c r="E321" s="95">
        <f t="shared" si="12"/>
        <v>-0.51446914734868954</v>
      </c>
      <c r="F321" s="94">
        <v>6.0573649899999999</v>
      </c>
      <c r="G321" s="93">
        <v>6.6372992999999996</v>
      </c>
      <c r="H321" s="95">
        <f t="shared" si="13"/>
        <v>-8.7375042737638742E-2</v>
      </c>
      <c r="I321" s="96">
        <f t="shared" si="14"/>
        <v>1.6844344157162003</v>
      </c>
    </row>
    <row r="322" spans="1:9" x14ac:dyDescent="0.15">
      <c r="A322" s="99" t="s">
        <v>1383</v>
      </c>
      <c r="B322" s="110" t="s">
        <v>1384</v>
      </c>
      <c r="C322" s="94">
        <v>0.69629131999999994</v>
      </c>
      <c r="D322" s="93">
        <v>2.1964885440000002</v>
      </c>
      <c r="E322" s="95">
        <f t="shared" si="12"/>
        <v>-0.68299797333247558</v>
      </c>
      <c r="F322" s="94">
        <v>17.91924757</v>
      </c>
      <c r="G322" s="93">
        <v>10.08730003</v>
      </c>
      <c r="H322" s="95">
        <f t="shared" si="13"/>
        <v>0.77641663445198428</v>
      </c>
      <c r="I322" s="96">
        <f t="shared" si="14"/>
        <v>25.735273520284586</v>
      </c>
    </row>
    <row r="323" spans="1:9" x14ac:dyDescent="0.15">
      <c r="A323" s="99" t="s">
        <v>1385</v>
      </c>
      <c r="B323" s="110" t="s">
        <v>1386</v>
      </c>
      <c r="C323" s="94">
        <v>9.8513494149999996</v>
      </c>
      <c r="D323" s="93">
        <v>10.226686766</v>
      </c>
      <c r="E323" s="95">
        <f t="shared" si="12"/>
        <v>-3.6701754887796145E-2</v>
      </c>
      <c r="F323" s="94">
        <v>25.225826440000002</v>
      </c>
      <c r="G323" s="93">
        <v>14.060519730000001</v>
      </c>
      <c r="H323" s="95">
        <f t="shared" si="13"/>
        <v>0.7940891890487749</v>
      </c>
      <c r="I323" s="96">
        <f t="shared" si="14"/>
        <v>2.5606468086077934</v>
      </c>
    </row>
    <row r="324" spans="1:9" x14ac:dyDescent="0.15">
      <c r="A324" s="99" t="s">
        <v>1387</v>
      </c>
      <c r="B324" s="110" t="s">
        <v>1388</v>
      </c>
      <c r="C324" s="94">
        <v>1.35002087</v>
      </c>
      <c r="D324" s="93">
        <v>1.3968653700000002</v>
      </c>
      <c r="E324" s="95">
        <f t="shared" si="12"/>
        <v>-3.3535443719962865E-2</v>
      </c>
      <c r="F324" s="94">
        <v>3.9960158399999997</v>
      </c>
      <c r="G324" s="93">
        <v>3.6228165800000003</v>
      </c>
      <c r="H324" s="95">
        <f t="shared" si="13"/>
        <v>0.10301356741610124</v>
      </c>
      <c r="I324" s="96">
        <f t="shared" si="14"/>
        <v>2.9599659744519355</v>
      </c>
    </row>
    <row r="325" spans="1:9" x14ac:dyDescent="0.15">
      <c r="A325" s="99" t="s">
        <v>1389</v>
      </c>
      <c r="B325" s="110" t="s">
        <v>1390</v>
      </c>
      <c r="C325" s="94">
        <v>11.432021966000001</v>
      </c>
      <c r="D325" s="93">
        <v>60.180640689000001</v>
      </c>
      <c r="E325" s="95">
        <f t="shared" si="12"/>
        <v>-0.81003821436401591</v>
      </c>
      <c r="F325" s="94">
        <v>16.870387969999999</v>
      </c>
      <c r="G325" s="93">
        <v>90.075712930000009</v>
      </c>
      <c r="H325" s="95">
        <f t="shared" si="13"/>
        <v>-0.81270880439091964</v>
      </c>
      <c r="I325" s="96">
        <f t="shared" si="14"/>
        <v>1.4757133969978586</v>
      </c>
    </row>
    <row r="326" spans="1:9" x14ac:dyDescent="0.15">
      <c r="A326" s="99" t="s">
        <v>1391</v>
      </c>
      <c r="B326" s="110" t="s">
        <v>1392</v>
      </c>
      <c r="C326" s="94">
        <v>0.99909197999999999</v>
      </c>
      <c r="D326" s="93">
        <v>1.3003126200000001</v>
      </c>
      <c r="E326" s="95">
        <f t="shared" si="12"/>
        <v>-0.23165247754036267</v>
      </c>
      <c r="F326" s="94">
        <v>6.9002279900000003</v>
      </c>
      <c r="G326" s="93">
        <v>3.6536548500000001</v>
      </c>
      <c r="H326" s="95">
        <f t="shared" si="13"/>
        <v>0.88858233010159671</v>
      </c>
      <c r="I326" s="96">
        <f t="shared" si="14"/>
        <v>6.9064992294303078</v>
      </c>
    </row>
    <row r="327" spans="1:9" x14ac:dyDescent="0.15">
      <c r="A327" s="99" t="s">
        <v>1393</v>
      </c>
      <c r="B327" s="110" t="s">
        <v>1394</v>
      </c>
      <c r="C327" s="94">
        <v>3.7461618699999999</v>
      </c>
      <c r="D327" s="93">
        <v>2.4385915980000004</v>
      </c>
      <c r="E327" s="95">
        <f t="shared" si="12"/>
        <v>0.53619895724745259</v>
      </c>
      <c r="F327" s="94">
        <v>1.8078812900000001</v>
      </c>
      <c r="G327" s="93">
        <v>8.5988588000000004</v>
      </c>
      <c r="H327" s="95">
        <f t="shared" si="13"/>
        <v>-0.78975334610681125</v>
      </c>
      <c r="I327" s="96">
        <f t="shared" si="14"/>
        <v>0.48259561458832534</v>
      </c>
    </row>
    <row r="328" spans="1:9" x14ac:dyDescent="0.15">
      <c r="A328" s="99" t="s">
        <v>1395</v>
      </c>
      <c r="B328" s="110" t="s">
        <v>1396</v>
      </c>
      <c r="C328" s="94">
        <v>0.3072685</v>
      </c>
      <c r="D328" s="93">
        <v>2.9535711899999999</v>
      </c>
      <c r="E328" s="95">
        <f t="shared" ref="E328:E391" si="15">IF(ISERROR(C328/D328-1),"",(C328/D328-1))</f>
        <v>-0.8959671258169335</v>
      </c>
      <c r="F328" s="94">
        <v>12.4859797</v>
      </c>
      <c r="G328" s="93">
        <v>1.25959284</v>
      </c>
      <c r="H328" s="95">
        <f t="shared" si="13"/>
        <v>8.912710920141464</v>
      </c>
      <c r="I328" s="96">
        <f t="shared" si="14"/>
        <v>40.635404214880467</v>
      </c>
    </row>
    <row r="329" spans="1:9" x14ac:dyDescent="0.15">
      <c r="A329" s="99" t="s">
        <v>1397</v>
      </c>
      <c r="B329" s="110" t="s">
        <v>1398</v>
      </c>
      <c r="C329" s="94">
        <v>19.387623802</v>
      </c>
      <c r="D329" s="93">
        <v>17.770663035999998</v>
      </c>
      <c r="E329" s="95">
        <f t="shared" si="15"/>
        <v>9.0990457853167728E-2</v>
      </c>
      <c r="F329" s="94">
        <v>56.0321359</v>
      </c>
      <c r="G329" s="93">
        <v>28.73418521</v>
      </c>
      <c r="H329" s="95">
        <f t="shared" si="13"/>
        <v>0.95001652180135032</v>
      </c>
      <c r="I329" s="96">
        <f t="shared" si="14"/>
        <v>2.8900981611898104</v>
      </c>
    </row>
    <row r="330" spans="1:9" x14ac:dyDescent="0.15">
      <c r="A330" s="99" t="s">
        <v>1399</v>
      </c>
      <c r="B330" s="110" t="s">
        <v>1400</v>
      </c>
      <c r="C330" s="94">
        <v>5.3646129440000001</v>
      </c>
      <c r="D330" s="93">
        <v>5.1474189400000006</v>
      </c>
      <c r="E330" s="95">
        <f t="shared" si="15"/>
        <v>4.219474003023338E-2</v>
      </c>
      <c r="F330" s="94">
        <v>16.611854149999999</v>
      </c>
      <c r="G330" s="93">
        <v>5.5456809500000004</v>
      </c>
      <c r="H330" s="95">
        <f t="shared" ref="H330:H393" si="16">IF(ISERROR(F330/G330-1),"",(F330/G330-1))</f>
        <v>1.9954579608478915</v>
      </c>
      <c r="I330" s="96">
        <f t="shared" si="14"/>
        <v>3.0965615457084126</v>
      </c>
    </row>
    <row r="331" spans="1:9" x14ac:dyDescent="0.15">
      <c r="A331" s="99" t="s">
        <v>1401</v>
      </c>
      <c r="B331" s="110" t="s">
        <v>1402</v>
      </c>
      <c r="C331" s="94">
        <v>1.7255587130000001</v>
      </c>
      <c r="D331" s="93">
        <v>3.3702030060000001</v>
      </c>
      <c r="E331" s="95">
        <f t="shared" si="15"/>
        <v>-0.48799561630917376</v>
      </c>
      <c r="F331" s="94">
        <v>0.91347838000000003</v>
      </c>
      <c r="G331" s="93">
        <v>3.0581232000000003</v>
      </c>
      <c r="H331" s="95">
        <f t="shared" si="16"/>
        <v>-0.70129444752258507</v>
      </c>
      <c r="I331" s="96">
        <f t="shared" si="14"/>
        <v>0.52938122193005899</v>
      </c>
    </row>
    <row r="332" spans="1:9" x14ac:dyDescent="0.15">
      <c r="A332" s="99" t="s">
        <v>1403</v>
      </c>
      <c r="B332" s="110" t="s">
        <v>1404</v>
      </c>
      <c r="C332" s="94">
        <v>4.5704979200000002</v>
      </c>
      <c r="D332" s="93">
        <v>2.640118921</v>
      </c>
      <c r="E332" s="95">
        <f t="shared" si="15"/>
        <v>0.73117123007051088</v>
      </c>
      <c r="F332" s="94">
        <v>3.1481130299999998</v>
      </c>
      <c r="G332" s="93">
        <v>0.67816127000000004</v>
      </c>
      <c r="H332" s="95">
        <f t="shared" si="16"/>
        <v>3.6421303740922859</v>
      </c>
      <c r="I332" s="96">
        <f t="shared" ref="I332:I395" si="17">IF(ISERROR(F332/C332),"",(F332/C332))</f>
        <v>0.68878994917035197</v>
      </c>
    </row>
    <row r="333" spans="1:9" x14ac:dyDescent="0.15">
      <c r="A333" s="99" t="s">
        <v>1405</v>
      </c>
      <c r="B333" s="110" t="s">
        <v>1406</v>
      </c>
      <c r="C333" s="94">
        <v>8.9512772500000004</v>
      </c>
      <c r="D333" s="93">
        <v>14.845408982999999</v>
      </c>
      <c r="E333" s="95">
        <f t="shared" si="15"/>
        <v>-0.3970339745944067</v>
      </c>
      <c r="F333" s="94">
        <v>6.0116431700000001</v>
      </c>
      <c r="G333" s="93">
        <v>2.55210816</v>
      </c>
      <c r="H333" s="95">
        <f t="shared" si="16"/>
        <v>1.3555597149926437</v>
      </c>
      <c r="I333" s="96">
        <f t="shared" si="17"/>
        <v>0.67159613115547279</v>
      </c>
    </row>
    <row r="334" spans="1:9" x14ac:dyDescent="0.15">
      <c r="A334" s="99" t="s">
        <v>505</v>
      </c>
      <c r="B334" s="110" t="s">
        <v>1409</v>
      </c>
      <c r="C334" s="94">
        <v>1.7178266719999999</v>
      </c>
      <c r="D334" s="93">
        <v>0.88843931900000006</v>
      </c>
      <c r="E334" s="95">
        <f t="shared" si="15"/>
        <v>0.93353292145324307</v>
      </c>
      <c r="F334" s="94">
        <v>5.4909909099999998</v>
      </c>
      <c r="G334" s="93">
        <v>2.76006105</v>
      </c>
      <c r="H334" s="95">
        <f t="shared" si="16"/>
        <v>0.98944545447645083</v>
      </c>
      <c r="I334" s="96">
        <f t="shared" si="17"/>
        <v>3.196475523113778</v>
      </c>
    </row>
    <row r="335" spans="1:9" x14ac:dyDescent="0.15">
      <c r="A335" s="99" t="s">
        <v>506</v>
      </c>
      <c r="B335" s="110" t="s">
        <v>1410</v>
      </c>
      <c r="C335" s="94">
        <v>4.3805190469999999</v>
      </c>
      <c r="D335" s="93">
        <v>4.3803475149999995</v>
      </c>
      <c r="E335" s="95">
        <f t="shared" si="15"/>
        <v>3.9159450115011651E-5</v>
      </c>
      <c r="F335" s="94">
        <v>5.9364220799999998</v>
      </c>
      <c r="G335" s="93">
        <v>17.403939870000002</v>
      </c>
      <c r="H335" s="95">
        <f t="shared" si="16"/>
        <v>-0.65890355147497992</v>
      </c>
      <c r="I335" s="96">
        <f t="shared" si="17"/>
        <v>1.3551869119403923</v>
      </c>
    </row>
    <row r="336" spans="1:9" x14ac:dyDescent="0.15">
      <c r="A336" s="99" t="s">
        <v>1407</v>
      </c>
      <c r="B336" s="110" t="s">
        <v>1408</v>
      </c>
      <c r="C336" s="94">
        <v>3.8827525180000002</v>
      </c>
      <c r="D336" s="93">
        <v>3.8714994659999999</v>
      </c>
      <c r="E336" s="95">
        <f t="shared" si="15"/>
        <v>2.9066391714183126E-3</v>
      </c>
      <c r="F336" s="94">
        <v>3.8936972599999997</v>
      </c>
      <c r="G336" s="93">
        <v>4.1582652400000004</v>
      </c>
      <c r="H336" s="95">
        <f t="shared" si="16"/>
        <v>-6.3624604187105804E-2</v>
      </c>
      <c r="I336" s="96">
        <f t="shared" si="17"/>
        <v>1.002818810096513</v>
      </c>
    </row>
    <row r="337" spans="1:9" x14ac:dyDescent="0.15">
      <c r="A337" s="99" t="s">
        <v>508</v>
      </c>
      <c r="B337" s="110" t="s">
        <v>1411</v>
      </c>
      <c r="C337" s="94">
        <v>15.925593434</v>
      </c>
      <c r="D337" s="93">
        <v>4.3619093749999998</v>
      </c>
      <c r="E337" s="95">
        <f t="shared" si="15"/>
        <v>2.6510601355627661</v>
      </c>
      <c r="F337" s="94">
        <v>74.810516159999992</v>
      </c>
      <c r="G337" s="93">
        <v>7.8736590999999994</v>
      </c>
      <c r="H337" s="95">
        <f t="shared" si="16"/>
        <v>8.5013659100379382</v>
      </c>
      <c r="I337" s="96">
        <f t="shared" si="17"/>
        <v>4.6975025747100201</v>
      </c>
    </row>
    <row r="338" spans="1:9" x14ac:dyDescent="0.15">
      <c r="A338" s="99" t="s">
        <v>1412</v>
      </c>
      <c r="B338" s="110" t="s">
        <v>1413</v>
      </c>
      <c r="C338" s="94">
        <v>3.2599328169999997</v>
      </c>
      <c r="D338" s="93">
        <v>9.1082828239999998</v>
      </c>
      <c r="E338" s="95">
        <f t="shared" si="15"/>
        <v>-0.64209139307683838</v>
      </c>
      <c r="F338" s="94">
        <v>4.1186567800000002</v>
      </c>
      <c r="G338" s="93">
        <v>7.5321634168629004</v>
      </c>
      <c r="H338" s="95">
        <f t="shared" si="16"/>
        <v>-0.45319072993302167</v>
      </c>
      <c r="I338" s="96">
        <f t="shared" si="17"/>
        <v>1.2634176871749934</v>
      </c>
    </row>
    <row r="339" spans="1:9" x14ac:dyDescent="0.15">
      <c r="A339" s="99" t="s">
        <v>1414</v>
      </c>
      <c r="B339" s="110" t="s">
        <v>1415</v>
      </c>
      <c r="C339" s="94">
        <v>16.391506272000001</v>
      </c>
      <c r="D339" s="93">
        <v>34.501172228000001</v>
      </c>
      <c r="E339" s="95">
        <f t="shared" si="15"/>
        <v>-0.5249000189420463</v>
      </c>
      <c r="F339" s="94">
        <v>104.34228587</v>
      </c>
      <c r="G339" s="93">
        <v>67.90678023000001</v>
      </c>
      <c r="H339" s="95">
        <f t="shared" si="16"/>
        <v>0.53655180700061278</v>
      </c>
      <c r="I339" s="96">
        <f t="shared" si="17"/>
        <v>6.3656313299429756</v>
      </c>
    </row>
    <row r="340" spans="1:9" x14ac:dyDescent="0.15">
      <c r="A340" s="99" t="s">
        <v>1416</v>
      </c>
      <c r="B340" s="110" t="s">
        <v>1417</v>
      </c>
      <c r="C340" s="94">
        <v>55.359934218999996</v>
      </c>
      <c r="D340" s="93">
        <v>99.386312791999998</v>
      </c>
      <c r="E340" s="95">
        <f t="shared" si="15"/>
        <v>-0.44298231150943612</v>
      </c>
      <c r="F340" s="94">
        <v>52.070260399999995</v>
      </c>
      <c r="G340" s="93">
        <v>48.50719342</v>
      </c>
      <c r="H340" s="95">
        <f t="shared" si="16"/>
        <v>7.3454403950959257E-2</v>
      </c>
      <c r="I340" s="96">
        <f t="shared" si="17"/>
        <v>0.94057663063712682</v>
      </c>
    </row>
    <row r="341" spans="1:9" x14ac:dyDescent="0.15">
      <c r="A341" s="99" t="s">
        <v>1420</v>
      </c>
      <c r="B341" s="110" t="s">
        <v>1421</v>
      </c>
      <c r="C341" s="94">
        <v>133.86951591799999</v>
      </c>
      <c r="D341" s="93">
        <v>145.33778958899998</v>
      </c>
      <c r="E341" s="95">
        <f t="shared" si="15"/>
        <v>-7.8907720445116625E-2</v>
      </c>
      <c r="F341" s="94">
        <v>127.76504752</v>
      </c>
      <c r="G341" s="93">
        <v>110.66488446</v>
      </c>
      <c r="H341" s="95">
        <f t="shared" si="16"/>
        <v>0.1545220341885496</v>
      </c>
      <c r="I341" s="96">
        <f t="shared" si="17"/>
        <v>0.9543998620138493</v>
      </c>
    </row>
    <row r="342" spans="1:9" x14ac:dyDescent="0.15">
      <c r="A342" s="99" t="s">
        <v>1422</v>
      </c>
      <c r="B342" s="110" t="s">
        <v>1423</v>
      </c>
      <c r="C342" s="94">
        <v>6.9030033480000004</v>
      </c>
      <c r="D342" s="93">
        <v>24.159479565000002</v>
      </c>
      <c r="E342" s="95">
        <f t="shared" si="15"/>
        <v>-0.71427350786146793</v>
      </c>
      <c r="F342" s="94">
        <v>10.330940330000001</v>
      </c>
      <c r="G342" s="93">
        <v>4.4281313099999995</v>
      </c>
      <c r="H342" s="95">
        <f t="shared" si="16"/>
        <v>1.3330248375132312</v>
      </c>
      <c r="I342" s="96">
        <f t="shared" si="17"/>
        <v>1.4965863131144463</v>
      </c>
    </row>
    <row r="343" spans="1:9" x14ac:dyDescent="0.15">
      <c r="A343" s="99" t="s">
        <v>1424</v>
      </c>
      <c r="B343" s="110" t="s">
        <v>1425</v>
      </c>
      <c r="C343" s="94">
        <v>47.118953240000003</v>
      </c>
      <c r="D343" s="93">
        <v>83.551453000999999</v>
      </c>
      <c r="E343" s="95">
        <f t="shared" si="15"/>
        <v>-0.43604866764631789</v>
      </c>
      <c r="F343" s="94">
        <v>50.75121068</v>
      </c>
      <c r="G343" s="93">
        <v>59.53034744</v>
      </c>
      <c r="H343" s="95">
        <f t="shared" si="16"/>
        <v>-0.14747329954437771</v>
      </c>
      <c r="I343" s="96">
        <f t="shared" si="17"/>
        <v>1.0770869722317284</v>
      </c>
    </row>
    <row r="344" spans="1:9" x14ac:dyDescent="0.15">
      <c r="A344" s="99" t="s">
        <v>1426</v>
      </c>
      <c r="B344" s="110" t="s">
        <v>1427</v>
      </c>
      <c r="C344" s="94">
        <v>59.902621859999996</v>
      </c>
      <c r="D344" s="93">
        <v>107.981766863</v>
      </c>
      <c r="E344" s="95">
        <f t="shared" si="15"/>
        <v>-0.44525243844175644</v>
      </c>
      <c r="F344" s="94">
        <v>51.255993119999999</v>
      </c>
      <c r="G344" s="93">
        <v>112.39636939</v>
      </c>
      <c r="H344" s="95">
        <f t="shared" si="16"/>
        <v>-0.54397109623578033</v>
      </c>
      <c r="I344" s="96">
        <f t="shared" si="17"/>
        <v>0.85565525395185105</v>
      </c>
    </row>
    <row r="345" spans="1:9" x14ac:dyDescent="0.15">
      <c r="A345" s="99" t="s">
        <v>1428</v>
      </c>
      <c r="B345" s="110" t="s">
        <v>1429</v>
      </c>
      <c r="C345" s="94">
        <v>73.270507768000002</v>
      </c>
      <c r="D345" s="93">
        <v>50.038594109999998</v>
      </c>
      <c r="E345" s="95">
        <f t="shared" si="15"/>
        <v>0.46427990376646511</v>
      </c>
      <c r="F345" s="94">
        <v>99.970362190000003</v>
      </c>
      <c r="G345" s="93">
        <v>59.640998409999995</v>
      </c>
      <c r="H345" s="95">
        <f t="shared" si="16"/>
        <v>0.67620202302377952</v>
      </c>
      <c r="I345" s="96">
        <f t="shared" si="17"/>
        <v>1.3644011108335847</v>
      </c>
    </row>
    <row r="346" spans="1:9" x14ac:dyDescent="0.15">
      <c r="A346" s="99" t="s">
        <v>18</v>
      </c>
      <c r="B346" s="110" t="s">
        <v>19</v>
      </c>
      <c r="C346" s="94">
        <v>149.44291018000001</v>
      </c>
      <c r="D346" s="93">
        <v>143.31577491299998</v>
      </c>
      <c r="E346" s="95">
        <f t="shared" si="15"/>
        <v>4.2752692581954133E-2</v>
      </c>
      <c r="F346" s="94">
        <v>191.85585518000002</v>
      </c>
      <c r="G346" s="93">
        <v>81.257143200000002</v>
      </c>
      <c r="H346" s="95">
        <f t="shared" si="16"/>
        <v>1.3610952542077559</v>
      </c>
      <c r="I346" s="96">
        <f t="shared" si="17"/>
        <v>1.2838070066282485</v>
      </c>
    </row>
    <row r="347" spans="1:9" x14ac:dyDescent="0.15">
      <c r="A347" s="99" t="s">
        <v>1430</v>
      </c>
      <c r="B347" s="110" t="s">
        <v>1431</v>
      </c>
      <c r="C347" s="94">
        <v>2.3299299999999998E-2</v>
      </c>
      <c r="D347" s="93">
        <v>1.7521500000000001E-3</v>
      </c>
      <c r="E347" s="95">
        <f t="shared" si="15"/>
        <v>12.297548725851096</v>
      </c>
      <c r="F347" s="94">
        <v>1.989834E-2</v>
      </c>
      <c r="G347" s="93">
        <v>0</v>
      </c>
      <c r="H347" s="95" t="str">
        <f t="shared" si="16"/>
        <v/>
      </c>
      <c r="I347" s="96">
        <f t="shared" si="17"/>
        <v>0.85403166618739623</v>
      </c>
    </row>
    <row r="348" spans="1:9" x14ac:dyDescent="0.15">
      <c r="A348" s="99" t="s">
        <v>1432</v>
      </c>
      <c r="B348" s="110" t="s">
        <v>1433</v>
      </c>
      <c r="C348" s="94">
        <v>9.8331085900000001</v>
      </c>
      <c r="D348" s="93">
        <v>3.5652004150000001</v>
      </c>
      <c r="E348" s="95">
        <f t="shared" si="15"/>
        <v>1.7580801765389675</v>
      </c>
      <c r="F348" s="94">
        <v>1.56034994</v>
      </c>
      <c r="G348" s="93">
        <v>3.6569431299999997</v>
      </c>
      <c r="H348" s="95">
        <f t="shared" si="16"/>
        <v>-0.57331851097175801</v>
      </c>
      <c r="I348" s="96">
        <f t="shared" si="17"/>
        <v>0.15868328166199983</v>
      </c>
    </row>
    <row r="349" spans="1:9" x14ac:dyDescent="0.15">
      <c r="A349" s="99" t="s">
        <v>1434</v>
      </c>
      <c r="B349" s="110" t="s">
        <v>1435</v>
      </c>
      <c r="C349" s="94">
        <v>12.376090444000001</v>
      </c>
      <c r="D349" s="93">
        <v>25.297594954000001</v>
      </c>
      <c r="E349" s="95">
        <f t="shared" si="15"/>
        <v>-0.51077995886549199</v>
      </c>
      <c r="F349" s="94">
        <v>11.943073529999999</v>
      </c>
      <c r="G349" s="93">
        <v>16.50340525</v>
      </c>
      <c r="H349" s="95">
        <f t="shared" si="16"/>
        <v>-0.27632671263404873</v>
      </c>
      <c r="I349" s="96">
        <f t="shared" si="17"/>
        <v>0.96501181726496432</v>
      </c>
    </row>
    <row r="350" spans="1:9" x14ac:dyDescent="0.15">
      <c r="A350" s="99" t="s">
        <v>1436</v>
      </c>
      <c r="B350" s="110" t="s">
        <v>1437</v>
      </c>
      <c r="C350" s="94">
        <v>2.7036430710000001</v>
      </c>
      <c r="D350" s="93">
        <v>2.4652670359999997</v>
      </c>
      <c r="E350" s="95">
        <f t="shared" si="15"/>
        <v>9.6693798894409211E-2</v>
      </c>
      <c r="F350" s="94">
        <v>5.8662402400000007</v>
      </c>
      <c r="G350" s="93">
        <v>3.8905167700000001</v>
      </c>
      <c r="H350" s="95">
        <f t="shared" si="16"/>
        <v>0.50783060112603007</v>
      </c>
      <c r="I350" s="96">
        <f t="shared" si="17"/>
        <v>2.1697539527028789</v>
      </c>
    </row>
    <row r="351" spans="1:9" x14ac:dyDescent="0.15">
      <c r="A351" s="99" t="s">
        <v>355</v>
      </c>
      <c r="B351" s="110" t="s">
        <v>1439</v>
      </c>
      <c r="C351" s="94">
        <v>10.117210994999999</v>
      </c>
      <c r="D351" s="93">
        <v>1.415588498</v>
      </c>
      <c r="E351" s="95">
        <f t="shared" si="15"/>
        <v>6.1469999998544766</v>
      </c>
      <c r="F351" s="94">
        <v>22.482726579999998</v>
      </c>
      <c r="G351" s="93">
        <v>5.4174617099999995</v>
      </c>
      <c r="H351" s="95">
        <f t="shared" si="16"/>
        <v>3.1500480822041652</v>
      </c>
      <c r="I351" s="96">
        <f t="shared" si="17"/>
        <v>2.2222257291175533</v>
      </c>
    </row>
    <row r="352" spans="1:9" x14ac:dyDescent="0.15">
      <c r="A352" s="99" t="s">
        <v>1440</v>
      </c>
      <c r="B352" s="110" t="s">
        <v>1441</v>
      </c>
      <c r="C352" s="94">
        <v>6.5883325250000002</v>
      </c>
      <c r="D352" s="93">
        <v>8.1827965579999997</v>
      </c>
      <c r="E352" s="95">
        <f t="shared" si="15"/>
        <v>-0.19485563666386818</v>
      </c>
      <c r="F352" s="94">
        <v>3.0565610599999999</v>
      </c>
      <c r="G352" s="93">
        <v>9.0659948000000004</v>
      </c>
      <c r="H352" s="95">
        <f t="shared" si="16"/>
        <v>-0.66285431136580841</v>
      </c>
      <c r="I352" s="96">
        <f t="shared" si="17"/>
        <v>0.46393545687040133</v>
      </c>
    </row>
    <row r="353" spans="1:9" x14ac:dyDescent="0.15">
      <c r="A353" s="99" t="s">
        <v>1442</v>
      </c>
      <c r="B353" s="110" t="s">
        <v>1443</v>
      </c>
      <c r="C353" s="94">
        <v>24.638047499000002</v>
      </c>
      <c r="D353" s="93">
        <v>15.558013369999999</v>
      </c>
      <c r="E353" s="95">
        <f t="shared" si="15"/>
        <v>0.58362426571176051</v>
      </c>
      <c r="F353" s="94">
        <v>82.663280880000002</v>
      </c>
      <c r="G353" s="93">
        <v>4.8442803799999998</v>
      </c>
      <c r="H353" s="95">
        <f t="shared" si="16"/>
        <v>16.064099184118653</v>
      </c>
      <c r="I353" s="96">
        <f t="shared" si="17"/>
        <v>3.3551068071995194</v>
      </c>
    </row>
    <row r="354" spans="1:9" x14ac:dyDescent="0.15">
      <c r="A354" s="99" t="s">
        <v>1444</v>
      </c>
      <c r="B354" s="110" t="s">
        <v>1445</v>
      </c>
      <c r="C354" s="94">
        <v>31.706935146000003</v>
      </c>
      <c r="D354" s="93">
        <v>25.201433515999998</v>
      </c>
      <c r="E354" s="95">
        <f t="shared" si="15"/>
        <v>0.25814014214190495</v>
      </c>
      <c r="F354" s="94">
        <v>89.437258260000007</v>
      </c>
      <c r="G354" s="93">
        <v>68.78331295000001</v>
      </c>
      <c r="H354" s="95">
        <f t="shared" si="16"/>
        <v>0.30027552358540466</v>
      </c>
      <c r="I354" s="96">
        <f t="shared" si="17"/>
        <v>2.8207475067574608</v>
      </c>
    </row>
    <row r="355" spans="1:9" x14ac:dyDescent="0.15">
      <c r="A355" s="99" t="s">
        <v>1446</v>
      </c>
      <c r="B355" s="110" t="s">
        <v>1450</v>
      </c>
      <c r="C355" s="94">
        <v>2.3118791499999998</v>
      </c>
      <c r="D355" s="93">
        <v>1.2782401799999998</v>
      </c>
      <c r="E355" s="95">
        <f t="shared" si="15"/>
        <v>0.80864221464232178</v>
      </c>
      <c r="F355" s="94">
        <v>1.73533523</v>
      </c>
      <c r="G355" s="93">
        <v>1.8115949099999999</v>
      </c>
      <c r="H355" s="95">
        <f t="shared" si="16"/>
        <v>-4.2095326929351917E-2</v>
      </c>
      <c r="I355" s="96">
        <f t="shared" si="17"/>
        <v>0.75061675693558638</v>
      </c>
    </row>
    <row r="356" spans="1:9" x14ac:dyDescent="0.15">
      <c r="A356" s="99" t="s">
        <v>1451</v>
      </c>
      <c r="B356" s="110" t="s">
        <v>1452</v>
      </c>
      <c r="C356" s="94">
        <v>20.647325780000003</v>
      </c>
      <c r="D356" s="93">
        <v>21.843846871</v>
      </c>
      <c r="E356" s="95">
        <f t="shared" si="15"/>
        <v>-5.4776116041561518E-2</v>
      </c>
      <c r="F356" s="94">
        <v>17.5158947</v>
      </c>
      <c r="G356" s="93">
        <v>5.6635335800000002</v>
      </c>
      <c r="H356" s="95">
        <f t="shared" si="16"/>
        <v>2.0927502154935578</v>
      </c>
      <c r="I356" s="96">
        <f t="shared" si="17"/>
        <v>0.84833720776405541</v>
      </c>
    </row>
    <row r="357" spans="1:9" x14ac:dyDescent="0.15">
      <c r="A357" s="99" t="s">
        <v>1453</v>
      </c>
      <c r="B357" s="110" t="s">
        <v>1454</v>
      </c>
      <c r="C357" s="94">
        <v>1.26366516</v>
      </c>
      <c r="D357" s="93">
        <v>0.31224787999999998</v>
      </c>
      <c r="E357" s="95">
        <f t="shared" si="15"/>
        <v>3.046993561653645</v>
      </c>
      <c r="F357" s="94">
        <v>1.5706248799999998</v>
      </c>
      <c r="G357" s="93">
        <v>0.18335554999999998</v>
      </c>
      <c r="H357" s="95">
        <f t="shared" si="16"/>
        <v>7.5660067557267823</v>
      </c>
      <c r="I357" s="96">
        <f t="shared" si="17"/>
        <v>1.2429122284260807</v>
      </c>
    </row>
    <row r="358" spans="1:9" x14ac:dyDescent="0.15">
      <c r="A358" s="111" t="s">
        <v>1455</v>
      </c>
      <c r="B358" s="110" t="s">
        <v>1456</v>
      </c>
      <c r="C358" s="94">
        <v>1.2570910500000001</v>
      </c>
      <c r="D358" s="93">
        <v>0.45680061999999999</v>
      </c>
      <c r="E358" s="95">
        <f t="shared" si="15"/>
        <v>1.7519468997218088</v>
      </c>
      <c r="F358" s="94">
        <v>0.54409156000000003</v>
      </c>
      <c r="G358" s="93">
        <v>4.0850000000000001E-3</v>
      </c>
      <c r="H358" s="95">
        <f t="shared" si="16"/>
        <v>132.19254834761321</v>
      </c>
      <c r="I358" s="96">
        <f t="shared" si="17"/>
        <v>0.43281794107117377</v>
      </c>
    </row>
    <row r="359" spans="1:9" x14ac:dyDescent="0.15">
      <c r="A359" s="125" t="s">
        <v>547</v>
      </c>
      <c r="B359" s="110" t="s">
        <v>743</v>
      </c>
      <c r="C359" s="94">
        <v>5.4918000000000002E-2</v>
      </c>
      <c r="D359" s="93">
        <v>3.0984330000000001E-2</v>
      </c>
      <c r="E359" s="95">
        <f t="shared" si="15"/>
        <v>0.7724443291173313</v>
      </c>
      <c r="F359" s="94">
        <v>2.9578128299999999</v>
      </c>
      <c r="G359" s="93">
        <v>1.8334398999999999</v>
      </c>
      <c r="H359" s="95">
        <f t="shared" si="16"/>
        <v>0.61325867840009374</v>
      </c>
      <c r="I359" s="96">
        <f t="shared" si="17"/>
        <v>53.858713536545395</v>
      </c>
    </row>
    <row r="360" spans="1:9" x14ac:dyDescent="0.15">
      <c r="A360" s="111" t="s">
        <v>1457</v>
      </c>
      <c r="B360" s="110" t="s">
        <v>1458</v>
      </c>
      <c r="C360" s="94">
        <v>24.460938748</v>
      </c>
      <c r="D360" s="93">
        <v>6.5744717019999994</v>
      </c>
      <c r="E360" s="95">
        <f t="shared" si="15"/>
        <v>2.7205938144898876</v>
      </c>
      <c r="F360" s="94">
        <v>11.08098116</v>
      </c>
      <c r="G360" s="93">
        <v>30.488000100000001</v>
      </c>
      <c r="H360" s="95">
        <f t="shared" si="16"/>
        <v>-0.63654614524879904</v>
      </c>
      <c r="I360" s="96">
        <f t="shared" si="17"/>
        <v>0.45300719134935141</v>
      </c>
    </row>
    <row r="361" spans="1:9" x14ac:dyDescent="0.15">
      <c r="A361" s="111" t="s">
        <v>1459</v>
      </c>
      <c r="B361" s="110" t="s">
        <v>1460</v>
      </c>
      <c r="C361" s="94">
        <v>3.5028870000000004E-2</v>
      </c>
      <c r="D361" s="93">
        <v>3.8787128499999999</v>
      </c>
      <c r="E361" s="95">
        <f t="shared" si="15"/>
        <v>-0.99096894476217801</v>
      </c>
      <c r="F361" s="94">
        <v>5.2909699999999999E-3</v>
      </c>
      <c r="G361" s="93">
        <v>3.2534957599999998</v>
      </c>
      <c r="H361" s="95">
        <f t="shared" si="16"/>
        <v>-0.99837375844620746</v>
      </c>
      <c r="I361" s="96">
        <f t="shared" si="17"/>
        <v>0.15104598007300832</v>
      </c>
    </row>
    <row r="362" spans="1:9" x14ac:dyDescent="0.15">
      <c r="A362" s="111" t="s">
        <v>1461</v>
      </c>
      <c r="B362" s="110" t="s">
        <v>1462</v>
      </c>
      <c r="C362" s="94">
        <v>4.1589102000000002</v>
      </c>
      <c r="D362" s="93">
        <v>10.394902148</v>
      </c>
      <c r="E362" s="95">
        <f t="shared" si="15"/>
        <v>-0.59990867246401325</v>
      </c>
      <c r="F362" s="94">
        <v>1.0902428100000001</v>
      </c>
      <c r="G362" s="93">
        <v>60.362676819999997</v>
      </c>
      <c r="H362" s="95">
        <f t="shared" si="16"/>
        <v>-0.98193846152232322</v>
      </c>
      <c r="I362" s="96">
        <f t="shared" si="17"/>
        <v>0.26214627331939028</v>
      </c>
    </row>
    <row r="363" spans="1:9" x14ac:dyDescent="0.15">
      <c r="A363" s="99" t="s">
        <v>1463</v>
      </c>
      <c r="B363" s="110" t="s">
        <v>1464</v>
      </c>
      <c r="C363" s="94">
        <v>15.408444101000001</v>
      </c>
      <c r="D363" s="93">
        <v>8.0139168200000004</v>
      </c>
      <c r="E363" s="95">
        <f t="shared" si="15"/>
        <v>0.92271076017981435</v>
      </c>
      <c r="F363" s="94">
        <v>47.487994060000005</v>
      </c>
      <c r="G363" s="93">
        <v>222.37549777999999</v>
      </c>
      <c r="H363" s="95">
        <f t="shared" si="16"/>
        <v>-0.78645131979881744</v>
      </c>
      <c r="I363" s="96">
        <f t="shared" si="17"/>
        <v>3.0819460906450677</v>
      </c>
    </row>
    <row r="364" spans="1:9" x14ac:dyDescent="0.15">
      <c r="A364" s="101" t="s">
        <v>544</v>
      </c>
      <c r="B364" s="110" t="s">
        <v>739</v>
      </c>
      <c r="C364" s="94">
        <v>1.51274098</v>
      </c>
      <c r="D364" s="93">
        <v>0.30818047999999998</v>
      </c>
      <c r="E364" s="95">
        <f t="shared" si="15"/>
        <v>3.9086203642748565</v>
      </c>
      <c r="F364" s="94">
        <v>7.6345744599999996</v>
      </c>
      <c r="G364" s="93">
        <v>4.6459232199999994</v>
      </c>
      <c r="H364" s="95">
        <f t="shared" si="16"/>
        <v>0.6432846817472806</v>
      </c>
      <c r="I364" s="96">
        <f t="shared" si="17"/>
        <v>5.0468484432807523</v>
      </c>
    </row>
    <row r="365" spans="1:9" x14ac:dyDescent="0.15">
      <c r="A365" s="99" t="s">
        <v>1465</v>
      </c>
      <c r="B365" s="110" t="s">
        <v>1466</v>
      </c>
      <c r="C365" s="94">
        <v>104.386995031</v>
      </c>
      <c r="D365" s="93">
        <v>57.656210860000002</v>
      </c>
      <c r="E365" s="95">
        <f t="shared" si="15"/>
        <v>0.81050737594378219</v>
      </c>
      <c r="F365" s="94">
        <v>158.91735291999998</v>
      </c>
      <c r="G365" s="93">
        <v>53.327315939999998</v>
      </c>
      <c r="H365" s="95">
        <f t="shared" si="16"/>
        <v>1.9800365932311723</v>
      </c>
      <c r="I365" s="96">
        <f t="shared" si="17"/>
        <v>1.5223865087102662</v>
      </c>
    </row>
    <row r="366" spans="1:9" x14ac:dyDescent="0.15">
      <c r="A366" s="101" t="s">
        <v>546</v>
      </c>
      <c r="B366" s="110" t="s">
        <v>741</v>
      </c>
      <c r="C366" s="94">
        <v>2.4217260999999999</v>
      </c>
      <c r="D366" s="93">
        <v>0.52811178000000003</v>
      </c>
      <c r="E366" s="95">
        <f t="shared" si="15"/>
        <v>3.5856316630543628</v>
      </c>
      <c r="F366" s="94">
        <v>2.0906068900000001</v>
      </c>
      <c r="G366" s="93">
        <v>0.52106867999999995</v>
      </c>
      <c r="H366" s="95">
        <f t="shared" si="16"/>
        <v>3.0121522752048735</v>
      </c>
      <c r="I366" s="96">
        <f t="shared" si="17"/>
        <v>0.86327140381399869</v>
      </c>
    </row>
    <row r="367" spans="1:9" x14ac:dyDescent="0.15">
      <c r="A367" s="99" t="s">
        <v>1467</v>
      </c>
      <c r="B367" s="110" t="s">
        <v>1468</v>
      </c>
      <c r="C367" s="94">
        <v>15.149834687</v>
      </c>
      <c r="D367" s="93">
        <v>30.684570401000002</v>
      </c>
      <c r="E367" s="95">
        <f t="shared" si="15"/>
        <v>-0.50627189857915456</v>
      </c>
      <c r="F367" s="94">
        <v>47.84864486</v>
      </c>
      <c r="G367" s="93">
        <v>5.6402781900000001</v>
      </c>
      <c r="H367" s="95">
        <f t="shared" si="16"/>
        <v>7.4833838417462886</v>
      </c>
      <c r="I367" s="96">
        <f t="shared" si="17"/>
        <v>3.1583608566408112</v>
      </c>
    </row>
    <row r="368" spans="1:9" x14ac:dyDescent="0.15">
      <c r="A368" s="99" t="s">
        <v>1469</v>
      </c>
      <c r="B368" s="110" t="s">
        <v>1470</v>
      </c>
      <c r="C368" s="94">
        <v>7.1931408380000006</v>
      </c>
      <c r="D368" s="93">
        <v>8.099012192</v>
      </c>
      <c r="E368" s="95">
        <f t="shared" si="15"/>
        <v>-0.11184960986906478</v>
      </c>
      <c r="F368" s="94">
        <v>10.002987920000001</v>
      </c>
      <c r="G368" s="93">
        <v>2.8144666699999998</v>
      </c>
      <c r="H368" s="95">
        <f t="shared" si="16"/>
        <v>2.5541326627257592</v>
      </c>
      <c r="I368" s="96">
        <f t="shared" si="17"/>
        <v>1.3906286760237072</v>
      </c>
    </row>
    <row r="369" spans="1:9" x14ac:dyDescent="0.15">
      <c r="A369" s="101" t="s">
        <v>1471</v>
      </c>
      <c r="B369" s="110" t="s">
        <v>1472</v>
      </c>
      <c r="C369" s="94">
        <v>44.391153340999999</v>
      </c>
      <c r="D369" s="93">
        <v>39.930228016999997</v>
      </c>
      <c r="E369" s="95">
        <f t="shared" si="15"/>
        <v>0.11171800276474242</v>
      </c>
      <c r="F369" s="94">
        <v>53.073614829999997</v>
      </c>
      <c r="G369" s="93">
        <v>39.38338212</v>
      </c>
      <c r="H369" s="95">
        <f t="shared" si="16"/>
        <v>0.34761444987853674</v>
      </c>
      <c r="I369" s="96">
        <f t="shared" si="17"/>
        <v>1.1955899055450043</v>
      </c>
    </row>
    <row r="370" spans="1:9" x14ac:dyDescent="0.15">
      <c r="A370" s="99" t="s">
        <v>1473</v>
      </c>
      <c r="B370" s="110" t="s">
        <v>1474</v>
      </c>
      <c r="C370" s="94">
        <v>4.7418373899999997</v>
      </c>
      <c r="D370" s="93">
        <v>6.3209671700000003</v>
      </c>
      <c r="E370" s="95">
        <f t="shared" si="15"/>
        <v>-0.24982407557734565</v>
      </c>
      <c r="F370" s="94">
        <v>10.72582414</v>
      </c>
      <c r="G370" s="93">
        <v>8.1586927199999995</v>
      </c>
      <c r="H370" s="95">
        <f t="shared" si="16"/>
        <v>0.31464984748193836</v>
      </c>
      <c r="I370" s="96">
        <f t="shared" si="17"/>
        <v>2.2619552839621946</v>
      </c>
    </row>
    <row r="371" spans="1:9" x14ac:dyDescent="0.15">
      <c r="A371" s="99" t="s">
        <v>1475</v>
      </c>
      <c r="B371" s="110" t="s">
        <v>1476</v>
      </c>
      <c r="C371" s="94">
        <v>10.727795725</v>
      </c>
      <c r="D371" s="93">
        <v>23.565484600000001</v>
      </c>
      <c r="E371" s="95">
        <f t="shared" si="15"/>
        <v>-0.54476659796760551</v>
      </c>
      <c r="F371" s="94">
        <v>12.341044519999999</v>
      </c>
      <c r="G371" s="93">
        <v>25.047087989999998</v>
      </c>
      <c r="H371" s="95">
        <f t="shared" si="16"/>
        <v>-0.50728625519552861</v>
      </c>
      <c r="I371" s="96">
        <f t="shared" si="17"/>
        <v>1.1503802678904942</v>
      </c>
    </row>
    <row r="372" spans="1:9" x14ac:dyDescent="0.15">
      <c r="A372" s="99" t="s">
        <v>1489</v>
      </c>
      <c r="B372" s="110" t="s">
        <v>1490</v>
      </c>
      <c r="C372" s="94">
        <v>19.536138414</v>
      </c>
      <c r="D372" s="93">
        <v>54.951084766000001</v>
      </c>
      <c r="E372" s="95">
        <f t="shared" si="15"/>
        <v>-0.64448129646227414</v>
      </c>
      <c r="F372" s="94">
        <v>18.368799360000001</v>
      </c>
      <c r="G372" s="93">
        <v>103.58489716</v>
      </c>
      <c r="H372" s="95">
        <f t="shared" si="16"/>
        <v>-0.82266913552438958</v>
      </c>
      <c r="I372" s="96">
        <f t="shared" si="17"/>
        <v>0.94024719577316984</v>
      </c>
    </row>
    <row r="373" spans="1:9" x14ac:dyDescent="0.15">
      <c r="A373" s="99" t="s">
        <v>530</v>
      </c>
      <c r="B373" s="110" t="s">
        <v>531</v>
      </c>
      <c r="C373" s="94">
        <v>0.54450544999999995</v>
      </c>
      <c r="D373" s="93">
        <v>0.22336418</v>
      </c>
      <c r="E373" s="95">
        <f t="shared" si="15"/>
        <v>1.4377474042615068</v>
      </c>
      <c r="F373" s="94">
        <v>0.29156655999999997</v>
      </c>
      <c r="G373" s="93">
        <v>0.14346953000000001</v>
      </c>
      <c r="H373" s="95">
        <f t="shared" si="16"/>
        <v>1.0322542354463695</v>
      </c>
      <c r="I373" s="96">
        <f t="shared" si="17"/>
        <v>0.5354704163199836</v>
      </c>
    </row>
    <row r="374" spans="1:9" x14ac:dyDescent="0.15">
      <c r="A374" s="99" t="s">
        <v>1491</v>
      </c>
      <c r="B374" s="110" t="s">
        <v>1492</v>
      </c>
      <c r="C374" s="94">
        <v>14.489817330999999</v>
      </c>
      <c r="D374" s="93">
        <v>18.594361911</v>
      </c>
      <c r="E374" s="95">
        <f t="shared" si="15"/>
        <v>-0.2207413515799026</v>
      </c>
      <c r="F374" s="94">
        <v>36.619147750000003</v>
      </c>
      <c r="G374" s="93">
        <v>27.425094260000002</v>
      </c>
      <c r="H374" s="95">
        <f t="shared" si="16"/>
        <v>0.33524236609132441</v>
      </c>
      <c r="I374" s="96">
        <f t="shared" si="17"/>
        <v>2.52723322271674</v>
      </c>
    </row>
    <row r="375" spans="1:9" x14ac:dyDescent="0.15">
      <c r="A375" s="101" t="s">
        <v>548</v>
      </c>
      <c r="B375" s="110" t="s">
        <v>744</v>
      </c>
      <c r="C375" s="94">
        <v>1.06766651</v>
      </c>
      <c r="D375" s="93">
        <v>4.5748824599999995</v>
      </c>
      <c r="E375" s="95">
        <f t="shared" si="15"/>
        <v>-0.76662427519503962</v>
      </c>
      <c r="F375" s="94">
        <v>0.35244324999999999</v>
      </c>
      <c r="G375" s="93">
        <v>3.1123461400000001</v>
      </c>
      <c r="H375" s="95">
        <f t="shared" si="16"/>
        <v>-0.88675962307971312</v>
      </c>
      <c r="I375" s="96">
        <f t="shared" si="17"/>
        <v>0.33010612087101993</v>
      </c>
    </row>
    <row r="376" spans="1:9" x14ac:dyDescent="0.15">
      <c r="A376" s="99" t="s">
        <v>1493</v>
      </c>
      <c r="B376" s="110" t="s">
        <v>1494</v>
      </c>
      <c r="C376" s="94">
        <v>2.8942802099999998</v>
      </c>
      <c r="D376" s="93">
        <v>3.21757735</v>
      </c>
      <c r="E376" s="95">
        <f t="shared" si="15"/>
        <v>-0.10047843605065165</v>
      </c>
      <c r="F376" s="94">
        <v>2.5501946800000002</v>
      </c>
      <c r="G376" s="93">
        <v>0.98498266000000001</v>
      </c>
      <c r="H376" s="95">
        <f t="shared" si="16"/>
        <v>1.5890757102262087</v>
      </c>
      <c r="I376" s="96">
        <f t="shared" si="17"/>
        <v>0.88111533609940285</v>
      </c>
    </row>
    <row r="377" spans="1:9" x14ac:dyDescent="0.15">
      <c r="A377" s="99" t="s">
        <v>1495</v>
      </c>
      <c r="B377" s="110" t="s">
        <v>1496</v>
      </c>
      <c r="C377" s="94">
        <v>1.7771923949999999</v>
      </c>
      <c r="D377" s="93">
        <v>2.8108276329999997</v>
      </c>
      <c r="E377" s="95">
        <f t="shared" si="15"/>
        <v>-0.36773341270193782</v>
      </c>
      <c r="F377" s="94">
        <v>1.8550901100000001</v>
      </c>
      <c r="G377" s="93">
        <v>1.4879475600000001</v>
      </c>
      <c r="H377" s="95">
        <f t="shared" si="16"/>
        <v>0.24674428042343099</v>
      </c>
      <c r="I377" s="96">
        <f t="shared" si="17"/>
        <v>1.0438318975588461</v>
      </c>
    </row>
    <row r="378" spans="1:9" x14ac:dyDescent="0.15">
      <c r="A378" s="99" t="s">
        <v>1497</v>
      </c>
      <c r="B378" s="110" t="s">
        <v>1498</v>
      </c>
      <c r="C378" s="94">
        <v>3.458674185</v>
      </c>
      <c r="D378" s="93">
        <v>2.4550889849999997</v>
      </c>
      <c r="E378" s="95">
        <f t="shared" si="15"/>
        <v>0.40877752543050905</v>
      </c>
      <c r="F378" s="94">
        <v>2.7378964100000003</v>
      </c>
      <c r="G378" s="93">
        <v>7.5298302100000001</v>
      </c>
      <c r="H378" s="95">
        <f t="shared" si="16"/>
        <v>-0.63639334040176188</v>
      </c>
      <c r="I378" s="96">
        <f t="shared" si="17"/>
        <v>0.79160286964121784</v>
      </c>
    </row>
    <row r="379" spans="1:9" x14ac:dyDescent="0.15">
      <c r="A379" s="99" t="s">
        <v>1499</v>
      </c>
      <c r="B379" s="110" t="s">
        <v>1500</v>
      </c>
      <c r="C379" s="94">
        <v>9.4328480700000004</v>
      </c>
      <c r="D379" s="93">
        <v>10.069580310000001</v>
      </c>
      <c r="E379" s="95">
        <f t="shared" si="15"/>
        <v>-6.3233245120222992E-2</v>
      </c>
      <c r="F379" s="94">
        <v>9.0058835699999999</v>
      </c>
      <c r="G379" s="93">
        <v>8.8599816199999992</v>
      </c>
      <c r="H379" s="95">
        <f t="shared" si="16"/>
        <v>1.6467522875064367E-2</v>
      </c>
      <c r="I379" s="96">
        <f t="shared" si="17"/>
        <v>0.95473641716355973</v>
      </c>
    </row>
    <row r="380" spans="1:9" x14ac:dyDescent="0.15">
      <c r="A380" s="99" t="s">
        <v>1501</v>
      </c>
      <c r="B380" s="110" t="s">
        <v>1502</v>
      </c>
      <c r="C380" s="94">
        <v>2.9700150040000004</v>
      </c>
      <c r="D380" s="93">
        <v>2.586913075</v>
      </c>
      <c r="E380" s="95">
        <f t="shared" si="15"/>
        <v>0.14809230843599197</v>
      </c>
      <c r="F380" s="94">
        <v>1.79729359</v>
      </c>
      <c r="G380" s="93">
        <v>1.7180385300000001</v>
      </c>
      <c r="H380" s="95">
        <f t="shared" si="16"/>
        <v>4.6131130714513136E-2</v>
      </c>
      <c r="I380" s="96">
        <f t="shared" si="17"/>
        <v>0.60514629979290158</v>
      </c>
    </row>
    <row r="381" spans="1:9" x14ac:dyDescent="0.15">
      <c r="A381" s="101" t="s">
        <v>1503</v>
      </c>
      <c r="B381" s="110" t="s">
        <v>1504</v>
      </c>
      <c r="C381" s="94">
        <v>0.19478938000000001</v>
      </c>
      <c r="D381" s="93">
        <v>0</v>
      </c>
      <c r="E381" s="95" t="str">
        <f t="shared" si="15"/>
        <v/>
      </c>
      <c r="F381" s="94">
        <v>0</v>
      </c>
      <c r="G381" s="93">
        <v>0</v>
      </c>
      <c r="H381" s="95" t="str">
        <f t="shared" si="16"/>
        <v/>
      </c>
      <c r="I381" s="96">
        <f t="shared" si="17"/>
        <v>0</v>
      </c>
    </row>
    <row r="382" spans="1:9" x14ac:dyDescent="0.15">
      <c r="A382" s="99" t="s">
        <v>1505</v>
      </c>
      <c r="B382" s="110" t="s">
        <v>1506</v>
      </c>
      <c r="C382" s="94">
        <v>35.417996534000004</v>
      </c>
      <c r="D382" s="93">
        <v>24.086721497000003</v>
      </c>
      <c r="E382" s="95">
        <f t="shared" si="15"/>
        <v>0.47043658633290164</v>
      </c>
      <c r="F382" s="94">
        <v>56.831899290000003</v>
      </c>
      <c r="G382" s="93">
        <v>15.85096931</v>
      </c>
      <c r="H382" s="95">
        <f t="shared" si="16"/>
        <v>2.5853895227811781</v>
      </c>
      <c r="I382" s="96">
        <f t="shared" si="17"/>
        <v>1.6046051400858719</v>
      </c>
    </row>
    <row r="383" spans="1:9" x14ac:dyDescent="0.15">
      <c r="A383" s="99" t="s">
        <v>1507</v>
      </c>
      <c r="B383" s="110" t="s">
        <v>1508</v>
      </c>
      <c r="C383" s="94">
        <v>4.9577800000000002E-3</v>
      </c>
      <c r="D383" s="93">
        <v>0.13434464999999998</v>
      </c>
      <c r="E383" s="95">
        <f t="shared" si="15"/>
        <v>-0.96309655799468008</v>
      </c>
      <c r="F383" s="94">
        <v>0.30352590000000002</v>
      </c>
      <c r="G383" s="93">
        <v>0</v>
      </c>
      <c r="H383" s="95" t="str">
        <f t="shared" si="16"/>
        <v/>
      </c>
      <c r="I383" s="96">
        <f t="shared" si="17"/>
        <v>61.222139748032383</v>
      </c>
    </row>
    <row r="384" spans="1:9" x14ac:dyDescent="0.15">
      <c r="A384" s="99" t="s">
        <v>369</v>
      </c>
      <c r="B384" s="110" t="s">
        <v>1509</v>
      </c>
      <c r="C384" s="94">
        <v>30.470214679000001</v>
      </c>
      <c r="D384" s="93">
        <v>41.547893129000002</v>
      </c>
      <c r="E384" s="95">
        <f t="shared" si="15"/>
        <v>-0.26662431270835962</v>
      </c>
      <c r="F384" s="94">
        <v>61.73539401</v>
      </c>
      <c r="G384" s="93">
        <v>71.527773799999991</v>
      </c>
      <c r="H384" s="95">
        <f t="shared" si="16"/>
        <v>-0.13690318137651858</v>
      </c>
      <c r="I384" s="96">
        <f t="shared" si="17"/>
        <v>2.0260898933720966</v>
      </c>
    </row>
    <row r="385" spans="1:9" x14ac:dyDescent="0.15">
      <c r="A385" s="99" t="s">
        <v>1510</v>
      </c>
      <c r="B385" s="110" t="s">
        <v>1511</v>
      </c>
      <c r="C385" s="94">
        <v>65.434154903999996</v>
      </c>
      <c r="D385" s="93">
        <v>51.709284691000001</v>
      </c>
      <c r="E385" s="95">
        <f t="shared" si="15"/>
        <v>0.26542371055828595</v>
      </c>
      <c r="F385" s="94">
        <v>44.212479610000003</v>
      </c>
      <c r="G385" s="93">
        <v>54.003487689090996</v>
      </c>
      <c r="H385" s="95">
        <f t="shared" si="16"/>
        <v>-0.18130325462421626</v>
      </c>
      <c r="I385" s="96">
        <f t="shared" si="17"/>
        <v>0.67567892753967984</v>
      </c>
    </row>
    <row r="386" spans="1:9" x14ac:dyDescent="0.15">
      <c r="A386" s="99" t="s">
        <v>1512</v>
      </c>
      <c r="B386" s="110" t="s">
        <v>1513</v>
      </c>
      <c r="C386" s="94">
        <v>140.92776721799999</v>
      </c>
      <c r="D386" s="93">
        <v>100.458722763</v>
      </c>
      <c r="E386" s="95">
        <f t="shared" si="15"/>
        <v>0.40284251423814799</v>
      </c>
      <c r="F386" s="94">
        <v>62.340246547509501</v>
      </c>
      <c r="G386" s="93">
        <v>97.882885790000003</v>
      </c>
      <c r="H386" s="95">
        <f t="shared" si="16"/>
        <v>-0.36311392901456163</v>
      </c>
      <c r="I386" s="96">
        <f t="shared" si="17"/>
        <v>0.44235602236623739</v>
      </c>
    </row>
    <row r="387" spans="1:9" x14ac:dyDescent="0.15">
      <c r="A387" s="101" t="s">
        <v>890</v>
      </c>
      <c r="B387" s="110" t="s">
        <v>742</v>
      </c>
      <c r="C387" s="94">
        <v>0.25578213999999999</v>
      </c>
      <c r="D387" s="93">
        <v>2.0846601799999998</v>
      </c>
      <c r="E387" s="95">
        <f t="shared" si="15"/>
        <v>-0.87730271703083995</v>
      </c>
      <c r="F387" s="94">
        <v>0.62743343000000007</v>
      </c>
      <c r="G387" s="93">
        <v>0.67636493000000009</v>
      </c>
      <c r="H387" s="95">
        <f t="shared" si="16"/>
        <v>-7.2344821308224838E-2</v>
      </c>
      <c r="I387" s="96">
        <f t="shared" si="17"/>
        <v>2.4529993767352174</v>
      </c>
    </row>
    <row r="388" spans="1:9" x14ac:dyDescent="0.15">
      <c r="A388" s="99" t="s">
        <v>1514</v>
      </c>
      <c r="B388" s="110" t="s">
        <v>1515</v>
      </c>
      <c r="C388" s="94">
        <v>3.257509346</v>
      </c>
      <c r="D388" s="93">
        <v>3.7578654840000003</v>
      </c>
      <c r="E388" s="95">
        <f t="shared" si="15"/>
        <v>-0.13314902838603049</v>
      </c>
      <c r="F388" s="94">
        <v>0.98121707999999996</v>
      </c>
      <c r="G388" s="93">
        <v>0.30651217999999997</v>
      </c>
      <c r="H388" s="95">
        <f t="shared" si="16"/>
        <v>2.2012335692500051</v>
      </c>
      <c r="I388" s="96">
        <f t="shared" si="17"/>
        <v>0.30121696541097198</v>
      </c>
    </row>
    <row r="389" spans="1:9" x14ac:dyDescent="0.15">
      <c r="A389" s="99" t="s">
        <v>345</v>
      </c>
      <c r="B389" s="110" t="s">
        <v>1516</v>
      </c>
      <c r="C389" s="94">
        <v>1.2721508500000001</v>
      </c>
      <c r="D389" s="93">
        <v>0.77608130000000008</v>
      </c>
      <c r="E389" s="95">
        <f t="shared" si="15"/>
        <v>0.63919791650694324</v>
      </c>
      <c r="F389" s="94">
        <v>0.24725315</v>
      </c>
      <c r="G389" s="93">
        <v>0.85902637000000004</v>
      </c>
      <c r="H389" s="95">
        <f t="shared" si="16"/>
        <v>-0.71217047737428596</v>
      </c>
      <c r="I389" s="96">
        <f t="shared" si="17"/>
        <v>0.19435835773721333</v>
      </c>
    </row>
    <row r="390" spans="1:9" x14ac:dyDescent="0.15">
      <c r="A390" s="99" t="s">
        <v>1517</v>
      </c>
      <c r="B390" s="110" t="s">
        <v>1518</v>
      </c>
      <c r="C390" s="94">
        <v>0.6591019669999999</v>
      </c>
      <c r="D390" s="93">
        <v>1.176993583</v>
      </c>
      <c r="E390" s="95">
        <f t="shared" si="15"/>
        <v>-0.44001226810426897</v>
      </c>
      <c r="F390" s="94">
        <v>0.62703187999999999</v>
      </c>
      <c r="G390" s="93">
        <v>0.26051965999999999</v>
      </c>
      <c r="H390" s="95">
        <f t="shared" si="16"/>
        <v>1.4068505232963995</v>
      </c>
      <c r="I390" s="96">
        <f t="shared" si="17"/>
        <v>0.95134275331331253</v>
      </c>
    </row>
    <row r="391" spans="1:9" x14ac:dyDescent="0.15">
      <c r="A391" s="99" t="s">
        <v>1519</v>
      </c>
      <c r="B391" s="110" t="s">
        <v>1520</v>
      </c>
      <c r="C391" s="94">
        <v>1.188310915</v>
      </c>
      <c r="D391" s="93">
        <v>0.92460818</v>
      </c>
      <c r="E391" s="95">
        <f t="shared" si="15"/>
        <v>0.28520484752795494</v>
      </c>
      <c r="F391" s="94">
        <v>0.14849834000000001</v>
      </c>
      <c r="G391" s="93">
        <v>5.6218599999999994E-3</v>
      </c>
      <c r="H391" s="95">
        <f t="shared" si="16"/>
        <v>25.414450021878885</v>
      </c>
      <c r="I391" s="96">
        <f t="shared" si="17"/>
        <v>0.1249658974982991</v>
      </c>
    </row>
    <row r="392" spans="1:9" x14ac:dyDescent="0.15">
      <c r="A392" s="101" t="s">
        <v>549</v>
      </c>
      <c r="B392" s="110" t="s">
        <v>786</v>
      </c>
      <c r="C392" s="94">
        <v>0.61286501000000004</v>
      </c>
      <c r="D392" s="93">
        <v>0.50051164999999997</v>
      </c>
      <c r="E392" s="95">
        <f t="shared" ref="E392:E455" si="18">IF(ISERROR(C392/D392-1),"",(C392/D392-1))</f>
        <v>0.22447701267293185</v>
      </c>
      <c r="F392" s="94">
        <v>0.44323741999999999</v>
      </c>
      <c r="G392" s="93">
        <v>0.61358145999999991</v>
      </c>
      <c r="H392" s="95">
        <f t="shared" si="16"/>
        <v>-0.27762253442273166</v>
      </c>
      <c r="I392" s="96">
        <f t="shared" si="17"/>
        <v>0.72322193756827458</v>
      </c>
    </row>
    <row r="393" spans="1:9" x14ac:dyDescent="0.15">
      <c r="A393" s="99" t="s">
        <v>1521</v>
      </c>
      <c r="B393" s="110" t="s">
        <v>1522</v>
      </c>
      <c r="C393" s="94">
        <v>10.31721082</v>
      </c>
      <c r="D393" s="93">
        <v>13.170561475</v>
      </c>
      <c r="E393" s="95">
        <f t="shared" si="18"/>
        <v>-0.21664609063297358</v>
      </c>
      <c r="F393" s="94">
        <v>7.0277631001501994</v>
      </c>
      <c r="G393" s="93">
        <v>3.475139119982205</v>
      </c>
      <c r="H393" s="95">
        <f t="shared" si="16"/>
        <v>1.0222969088461085</v>
      </c>
      <c r="I393" s="96">
        <f t="shared" si="17"/>
        <v>0.68116889562117133</v>
      </c>
    </row>
    <row r="394" spans="1:9" x14ac:dyDescent="0.15">
      <c r="A394" s="99" t="s">
        <v>1523</v>
      </c>
      <c r="B394" s="110" t="s">
        <v>1524</v>
      </c>
      <c r="C394" s="94">
        <v>42.479692068000006</v>
      </c>
      <c r="D394" s="93">
        <v>20.907176965000001</v>
      </c>
      <c r="E394" s="95">
        <f t="shared" si="18"/>
        <v>1.0318234326477373</v>
      </c>
      <c r="F394" s="94">
        <v>22.44444223</v>
      </c>
      <c r="G394" s="93">
        <v>21.150491429999999</v>
      </c>
      <c r="H394" s="95">
        <f t="shared" ref="H394:H457" si="19">IF(ISERROR(F394/G394-1),"",(F394/G394-1))</f>
        <v>6.1178285350129258E-2</v>
      </c>
      <c r="I394" s="96">
        <f t="shared" si="17"/>
        <v>0.52835698983108736</v>
      </c>
    </row>
    <row r="395" spans="1:9" x14ac:dyDescent="0.15">
      <c r="A395" s="99" t="s">
        <v>1526</v>
      </c>
      <c r="B395" s="110" t="s">
        <v>1527</v>
      </c>
      <c r="C395" s="94">
        <v>18.814036631</v>
      </c>
      <c r="D395" s="93">
        <v>28.949644168000003</v>
      </c>
      <c r="E395" s="95">
        <f t="shared" si="18"/>
        <v>-0.35011164483339574</v>
      </c>
      <c r="F395" s="94">
        <v>15.01910567</v>
      </c>
      <c r="G395" s="93">
        <v>4.0211058299999998</v>
      </c>
      <c r="H395" s="95">
        <f t="shared" si="19"/>
        <v>2.7350684873668198</v>
      </c>
      <c r="I395" s="96">
        <f t="shared" si="17"/>
        <v>0.79829257083793115</v>
      </c>
    </row>
    <row r="396" spans="1:9" x14ac:dyDescent="0.15">
      <c r="A396" s="99" t="s">
        <v>1528</v>
      </c>
      <c r="B396" s="110" t="s">
        <v>1529</v>
      </c>
      <c r="C396" s="94">
        <v>32.139328614999997</v>
      </c>
      <c r="D396" s="93">
        <v>52.676445884000003</v>
      </c>
      <c r="E396" s="95">
        <f t="shared" si="18"/>
        <v>-0.3898728724831827</v>
      </c>
      <c r="F396" s="94">
        <v>5.15064951</v>
      </c>
      <c r="G396" s="93">
        <v>18.506497379999999</v>
      </c>
      <c r="H396" s="95">
        <f t="shared" si="19"/>
        <v>-0.72168426016873855</v>
      </c>
      <c r="I396" s="96">
        <f t="shared" ref="I396:I459" si="20">IF(ISERROR(F396/C396),"",(F396/C396))</f>
        <v>0.16026002197183734</v>
      </c>
    </row>
    <row r="397" spans="1:9" x14ac:dyDescent="0.15">
      <c r="A397" s="99" t="s">
        <v>1530</v>
      </c>
      <c r="B397" s="110" t="s">
        <v>1531</v>
      </c>
      <c r="C397" s="94">
        <v>8.1419079129999989</v>
      </c>
      <c r="D397" s="93">
        <v>20.026269454000001</v>
      </c>
      <c r="E397" s="95">
        <f t="shared" si="18"/>
        <v>-0.5934386116344923</v>
      </c>
      <c r="F397" s="94">
        <v>11.012031260000001</v>
      </c>
      <c r="G397" s="93">
        <v>18.619139629999999</v>
      </c>
      <c r="H397" s="95">
        <f t="shared" si="19"/>
        <v>-0.40856390365874273</v>
      </c>
      <c r="I397" s="96">
        <f t="shared" si="20"/>
        <v>1.3525123813323092</v>
      </c>
    </row>
    <row r="398" spans="1:9" x14ac:dyDescent="0.15">
      <c r="A398" s="99" t="s">
        <v>1532</v>
      </c>
      <c r="B398" s="110" t="s">
        <v>1533</v>
      </c>
      <c r="C398" s="94">
        <v>1.39830426</v>
      </c>
      <c r="D398" s="93">
        <v>0.48514245</v>
      </c>
      <c r="E398" s="95">
        <f t="shared" si="18"/>
        <v>1.8822550160267362</v>
      </c>
      <c r="F398" s="94">
        <v>0.91263656999999998</v>
      </c>
      <c r="G398" s="93">
        <v>0.28313103000000001</v>
      </c>
      <c r="H398" s="95">
        <f t="shared" si="19"/>
        <v>2.2233717724263569</v>
      </c>
      <c r="I398" s="96">
        <f t="shared" si="20"/>
        <v>0.65267381077706221</v>
      </c>
    </row>
    <row r="399" spans="1:9" x14ac:dyDescent="0.15">
      <c r="A399" s="99" t="s">
        <v>1534</v>
      </c>
      <c r="B399" s="110" t="s">
        <v>1535</v>
      </c>
      <c r="C399" s="94">
        <v>247.368045782</v>
      </c>
      <c r="D399" s="93">
        <v>277.25964720499996</v>
      </c>
      <c r="E399" s="95">
        <f t="shared" si="18"/>
        <v>-0.1078108614951051</v>
      </c>
      <c r="F399" s="94">
        <v>70.449961180000003</v>
      </c>
      <c r="G399" s="93">
        <v>109.26593034999999</v>
      </c>
      <c r="H399" s="95">
        <f t="shared" si="19"/>
        <v>-0.35524311233762351</v>
      </c>
      <c r="I399" s="96">
        <f t="shared" si="20"/>
        <v>0.28479814746196441</v>
      </c>
    </row>
    <row r="400" spans="1:9" x14ac:dyDescent="0.15">
      <c r="A400" s="99" t="s">
        <v>1536</v>
      </c>
      <c r="B400" s="110" t="s">
        <v>1537</v>
      </c>
      <c r="C400" s="94">
        <v>5.0854053700000001</v>
      </c>
      <c r="D400" s="93">
        <v>2.5526575299999998</v>
      </c>
      <c r="E400" s="95">
        <f t="shared" si="18"/>
        <v>0.99220040692258493</v>
      </c>
      <c r="F400" s="94">
        <v>1.26107317</v>
      </c>
      <c r="G400" s="93">
        <v>6.6424179999999999E-2</v>
      </c>
      <c r="H400" s="95">
        <f t="shared" si="19"/>
        <v>17.985152244258039</v>
      </c>
      <c r="I400" s="96">
        <f t="shared" si="20"/>
        <v>0.24797888825920675</v>
      </c>
    </row>
    <row r="401" spans="1:9" x14ac:dyDescent="0.15">
      <c r="A401" s="99" t="s">
        <v>1666</v>
      </c>
      <c r="B401" s="110" t="s">
        <v>1667</v>
      </c>
      <c r="C401" s="94">
        <v>4.0492614979999999</v>
      </c>
      <c r="D401" s="93">
        <v>1.665299554</v>
      </c>
      <c r="E401" s="95">
        <f t="shared" si="18"/>
        <v>1.4315514216489125</v>
      </c>
      <c r="F401" s="94">
        <v>18.881171390000002</v>
      </c>
      <c r="G401" s="93">
        <v>2.82487997</v>
      </c>
      <c r="H401" s="95">
        <f t="shared" si="19"/>
        <v>5.6838844802315629</v>
      </c>
      <c r="I401" s="96">
        <f t="shared" si="20"/>
        <v>4.6628678832734654</v>
      </c>
    </row>
    <row r="402" spans="1:9" x14ac:dyDescent="0.15">
      <c r="A402" s="99" t="s">
        <v>346</v>
      </c>
      <c r="B402" s="110" t="s">
        <v>1668</v>
      </c>
      <c r="C402" s="94">
        <v>95.136184055999991</v>
      </c>
      <c r="D402" s="93">
        <v>199.14700282300001</v>
      </c>
      <c r="E402" s="95">
        <f t="shared" si="18"/>
        <v>-0.52228161756189651</v>
      </c>
      <c r="F402" s="94">
        <v>2.3985925899999998</v>
      </c>
      <c r="G402" s="93">
        <v>49.232484749999998</v>
      </c>
      <c r="H402" s="95">
        <f t="shared" si="19"/>
        <v>-0.95128028572638723</v>
      </c>
      <c r="I402" s="96">
        <f t="shared" si="20"/>
        <v>2.5212200949620987E-2</v>
      </c>
    </row>
    <row r="403" spans="1:9" x14ac:dyDescent="0.15">
      <c r="A403" s="99" t="s">
        <v>1669</v>
      </c>
      <c r="B403" s="110" t="s">
        <v>1670</v>
      </c>
      <c r="C403" s="94">
        <v>0.71594983999999995</v>
      </c>
      <c r="D403" s="93">
        <v>0.74926826000000002</v>
      </c>
      <c r="E403" s="95">
        <f t="shared" si="18"/>
        <v>-4.4467945299057621E-2</v>
      </c>
      <c r="F403" s="94">
        <v>0</v>
      </c>
      <c r="G403" s="93">
        <v>0.26477423999999999</v>
      </c>
      <c r="H403" s="95">
        <f t="shared" si="19"/>
        <v>-1</v>
      </c>
      <c r="I403" s="96">
        <f t="shared" si="20"/>
        <v>0</v>
      </c>
    </row>
    <row r="404" spans="1:9" x14ac:dyDescent="0.15">
      <c r="A404" s="99" t="s">
        <v>1671</v>
      </c>
      <c r="B404" s="110" t="s">
        <v>1672</v>
      </c>
      <c r="C404" s="94">
        <v>2.1228367000000001</v>
      </c>
      <c r="D404" s="93">
        <v>12.7534738</v>
      </c>
      <c r="E404" s="95">
        <f t="shared" si="18"/>
        <v>-0.83354835448832776</v>
      </c>
      <c r="F404" s="94">
        <v>21.041175920000001</v>
      </c>
      <c r="G404" s="93">
        <v>58.262641259999995</v>
      </c>
      <c r="H404" s="95">
        <f t="shared" si="19"/>
        <v>-0.63885647020184533</v>
      </c>
      <c r="I404" s="96">
        <f t="shared" si="20"/>
        <v>9.9118203110017831</v>
      </c>
    </row>
    <row r="405" spans="1:9" x14ac:dyDescent="0.15">
      <c r="A405" s="99" t="s">
        <v>1673</v>
      </c>
      <c r="B405" s="110" t="s">
        <v>1674</v>
      </c>
      <c r="C405" s="94">
        <v>43.499790038</v>
      </c>
      <c r="D405" s="93">
        <v>61.519903970999998</v>
      </c>
      <c r="E405" s="95">
        <f t="shared" si="18"/>
        <v>-0.29291518305188735</v>
      </c>
      <c r="F405" s="94">
        <v>14.169024220000001</v>
      </c>
      <c r="G405" s="93">
        <v>40.404406799999997</v>
      </c>
      <c r="H405" s="95">
        <f t="shared" si="19"/>
        <v>-0.64931983062797993</v>
      </c>
      <c r="I405" s="96">
        <f t="shared" si="20"/>
        <v>0.3257262668997345</v>
      </c>
    </row>
    <row r="406" spans="1:9" x14ac:dyDescent="0.15">
      <c r="A406" s="99" t="s">
        <v>1675</v>
      </c>
      <c r="B406" s="110" t="s">
        <v>1676</v>
      </c>
      <c r="C406" s="94">
        <v>32.353575233000001</v>
      </c>
      <c r="D406" s="93">
        <v>16.796750600999999</v>
      </c>
      <c r="E406" s="95">
        <f t="shared" si="18"/>
        <v>0.92618060490067777</v>
      </c>
      <c r="F406" s="94">
        <v>8.6771279799999999</v>
      </c>
      <c r="G406" s="93">
        <v>51.163848649999998</v>
      </c>
      <c r="H406" s="95">
        <f t="shared" si="19"/>
        <v>-0.83040509639221605</v>
      </c>
      <c r="I406" s="96">
        <f t="shared" si="20"/>
        <v>0.26819688141140896</v>
      </c>
    </row>
    <row r="407" spans="1:9" x14ac:dyDescent="0.15">
      <c r="A407" s="99" t="s">
        <v>1677</v>
      </c>
      <c r="B407" s="110" t="s">
        <v>1678</v>
      </c>
      <c r="C407" s="94">
        <v>2.20336087</v>
      </c>
      <c r="D407" s="93">
        <v>13.234262685000001</v>
      </c>
      <c r="E407" s="95">
        <f t="shared" si="18"/>
        <v>-0.83351087080224451</v>
      </c>
      <c r="F407" s="94">
        <v>2.8922662300000002</v>
      </c>
      <c r="G407" s="93">
        <v>20.07927248</v>
      </c>
      <c r="H407" s="95">
        <f t="shared" si="19"/>
        <v>-0.85595761834096096</v>
      </c>
      <c r="I407" s="96">
        <f t="shared" si="20"/>
        <v>1.3126611574979998</v>
      </c>
    </row>
    <row r="408" spans="1:9" x14ac:dyDescent="0.15">
      <c r="A408" s="99" t="s">
        <v>1679</v>
      </c>
      <c r="B408" s="110" t="s">
        <v>1680</v>
      </c>
      <c r="C408" s="94">
        <v>4.4867772589999992</v>
      </c>
      <c r="D408" s="93">
        <v>9.3834806050000008</v>
      </c>
      <c r="E408" s="95">
        <f t="shared" si="18"/>
        <v>-0.521842965539971</v>
      </c>
      <c r="F408" s="94">
        <v>2.5585497099999999</v>
      </c>
      <c r="G408" s="93">
        <v>10.92018822</v>
      </c>
      <c r="H408" s="95">
        <f t="shared" si="19"/>
        <v>-0.76570461438438464</v>
      </c>
      <c r="I408" s="96">
        <f t="shared" si="20"/>
        <v>0.5702421944097672</v>
      </c>
    </row>
    <row r="409" spans="1:9" x14ac:dyDescent="0.15">
      <c r="A409" s="99" t="s">
        <v>319</v>
      </c>
      <c r="B409" s="110" t="s">
        <v>1681</v>
      </c>
      <c r="C409" s="94">
        <v>3.8771547499999999</v>
      </c>
      <c r="D409" s="93">
        <v>10.371998099999999</v>
      </c>
      <c r="E409" s="95">
        <f t="shared" si="18"/>
        <v>-0.62619017930595255</v>
      </c>
      <c r="F409" s="94">
        <v>2.2701494599999998</v>
      </c>
      <c r="G409" s="93">
        <v>8.318561429999999</v>
      </c>
      <c r="H409" s="95">
        <f t="shared" si="19"/>
        <v>-0.72709831151658633</v>
      </c>
      <c r="I409" s="96">
        <f t="shared" si="20"/>
        <v>0.58551943535397954</v>
      </c>
    </row>
    <row r="410" spans="1:9" x14ac:dyDescent="0.15">
      <c r="A410" s="99" t="s">
        <v>1682</v>
      </c>
      <c r="B410" s="110" t="s">
        <v>1683</v>
      </c>
      <c r="C410" s="94">
        <v>2.64544596</v>
      </c>
      <c r="D410" s="93">
        <v>5.5499832300000005</v>
      </c>
      <c r="E410" s="95">
        <f t="shared" si="18"/>
        <v>-0.52334162998903344</v>
      </c>
      <c r="F410" s="94">
        <v>4.38666467</v>
      </c>
      <c r="G410" s="93">
        <v>19.976195660000002</v>
      </c>
      <c r="H410" s="95">
        <f t="shared" si="19"/>
        <v>-0.78040540127548996</v>
      </c>
      <c r="I410" s="96">
        <f t="shared" si="20"/>
        <v>1.6581947755984401</v>
      </c>
    </row>
    <row r="411" spans="1:9" x14ac:dyDescent="0.15">
      <c r="A411" s="99" t="s">
        <v>1684</v>
      </c>
      <c r="B411" s="110" t="s">
        <v>1685</v>
      </c>
      <c r="C411" s="94">
        <v>7.9324336749999995</v>
      </c>
      <c r="D411" s="93">
        <v>5.7708003949999993</v>
      </c>
      <c r="E411" s="95">
        <f t="shared" si="18"/>
        <v>0.37458119013662405</v>
      </c>
      <c r="F411" s="94">
        <v>8.2916920800000007</v>
      </c>
      <c r="G411" s="93">
        <v>29.149111940000001</v>
      </c>
      <c r="H411" s="95">
        <f t="shared" si="19"/>
        <v>-0.71554220598323992</v>
      </c>
      <c r="I411" s="96">
        <f t="shared" si="20"/>
        <v>1.0452898088681468</v>
      </c>
    </row>
    <row r="412" spans="1:9" x14ac:dyDescent="0.15">
      <c r="A412" s="99" t="s">
        <v>1686</v>
      </c>
      <c r="B412" s="110" t="s">
        <v>1687</v>
      </c>
      <c r="C412" s="94">
        <v>0.40366189000000002</v>
      </c>
      <c r="D412" s="93">
        <v>5.8646166399999995</v>
      </c>
      <c r="E412" s="95">
        <f t="shared" si="18"/>
        <v>-0.93116994429835398</v>
      </c>
      <c r="F412" s="94">
        <v>0.66076188999999996</v>
      </c>
      <c r="G412" s="93">
        <v>13.2762703</v>
      </c>
      <c r="H412" s="95">
        <f t="shared" si="19"/>
        <v>-0.95022985559430795</v>
      </c>
      <c r="I412" s="96">
        <f t="shared" si="20"/>
        <v>1.6369191800593312</v>
      </c>
    </row>
    <row r="413" spans="1:9" x14ac:dyDescent="0.15">
      <c r="A413" s="99" t="s">
        <v>1688</v>
      </c>
      <c r="B413" s="110" t="s">
        <v>1689</v>
      </c>
      <c r="C413" s="94">
        <v>1.8693271100000002</v>
      </c>
      <c r="D413" s="93">
        <v>0.64199767500000005</v>
      </c>
      <c r="E413" s="95">
        <f t="shared" si="18"/>
        <v>1.9117350152397359</v>
      </c>
      <c r="F413" s="94">
        <v>1.29725366</v>
      </c>
      <c r="G413" s="93">
        <v>2.6067935499999999</v>
      </c>
      <c r="H413" s="95">
        <f t="shared" si="19"/>
        <v>-0.50235657902406583</v>
      </c>
      <c r="I413" s="96">
        <f t="shared" si="20"/>
        <v>0.69396824828587644</v>
      </c>
    </row>
    <row r="414" spans="1:9" x14ac:dyDescent="0.15">
      <c r="A414" s="99" t="s">
        <v>1690</v>
      </c>
      <c r="B414" s="110" t="s">
        <v>1691</v>
      </c>
      <c r="C414" s="94">
        <v>1.14134658</v>
      </c>
      <c r="D414" s="93">
        <v>4.6193610000000003E-2</v>
      </c>
      <c r="E414" s="95">
        <f t="shared" si="18"/>
        <v>23.707888818388515</v>
      </c>
      <c r="F414" s="94">
        <v>3.4854603399999999</v>
      </c>
      <c r="G414" s="93">
        <v>4.3173719999999999E-2</v>
      </c>
      <c r="H414" s="95">
        <f t="shared" si="19"/>
        <v>79.731063711906231</v>
      </c>
      <c r="I414" s="96">
        <f t="shared" si="20"/>
        <v>3.0538141534537213</v>
      </c>
    </row>
    <row r="415" spans="1:9" x14ac:dyDescent="0.15">
      <c r="A415" s="99" t="s">
        <v>1692</v>
      </c>
      <c r="B415" s="110" t="s">
        <v>1693</v>
      </c>
      <c r="C415" s="94">
        <v>14.114795585000001</v>
      </c>
      <c r="D415" s="93">
        <v>2.6742227659999998</v>
      </c>
      <c r="E415" s="95">
        <f t="shared" si="18"/>
        <v>4.2780926721794286</v>
      </c>
      <c r="F415" s="94">
        <v>13.73345349</v>
      </c>
      <c r="G415" s="93">
        <v>56.509811229999997</v>
      </c>
      <c r="H415" s="95">
        <f t="shared" si="19"/>
        <v>-0.75697222851968815</v>
      </c>
      <c r="I415" s="96">
        <f t="shared" si="20"/>
        <v>0.97298281135539377</v>
      </c>
    </row>
    <row r="416" spans="1:9" x14ac:dyDescent="0.15">
      <c r="A416" s="99" t="s">
        <v>1694</v>
      </c>
      <c r="B416" s="110" t="s">
        <v>1695</v>
      </c>
      <c r="C416" s="94">
        <v>2.8469232400000002</v>
      </c>
      <c r="D416" s="93">
        <v>3.265672E-2</v>
      </c>
      <c r="E416" s="95">
        <f t="shared" si="18"/>
        <v>86.17725601346369</v>
      </c>
      <c r="F416" s="94">
        <v>0.71163648000000002</v>
      </c>
      <c r="G416" s="93">
        <v>0.70859437999999997</v>
      </c>
      <c r="H416" s="95">
        <f t="shared" si="19"/>
        <v>4.2931472304368334E-3</v>
      </c>
      <c r="I416" s="96">
        <f t="shared" si="20"/>
        <v>0.24996686598406495</v>
      </c>
    </row>
    <row r="417" spans="1:9" x14ac:dyDescent="0.15">
      <c r="A417" s="99" t="s">
        <v>1696</v>
      </c>
      <c r="B417" s="110" t="s">
        <v>1697</v>
      </c>
      <c r="C417" s="94">
        <v>2.4607058300000002</v>
      </c>
      <c r="D417" s="93">
        <v>2.2637487699999999</v>
      </c>
      <c r="E417" s="95">
        <f t="shared" si="18"/>
        <v>8.7004822536027371E-2</v>
      </c>
      <c r="F417" s="94">
        <v>1.1542321299999998</v>
      </c>
      <c r="G417" s="93">
        <v>1.17025442</v>
      </c>
      <c r="H417" s="95">
        <f t="shared" si="19"/>
        <v>-1.3691287745787983E-2</v>
      </c>
      <c r="I417" s="96">
        <f t="shared" si="20"/>
        <v>0.46906546728505116</v>
      </c>
    </row>
    <row r="418" spans="1:9" x14ac:dyDescent="0.15">
      <c r="A418" s="99" t="s">
        <v>1698</v>
      </c>
      <c r="B418" s="110" t="s">
        <v>1699</v>
      </c>
      <c r="C418" s="94">
        <v>3.59667161</v>
      </c>
      <c r="D418" s="93">
        <v>5.1900599999999998E-2</v>
      </c>
      <c r="E418" s="95">
        <f t="shared" si="18"/>
        <v>68.299229874028441</v>
      </c>
      <c r="F418" s="94">
        <v>1.1431713000000001</v>
      </c>
      <c r="G418" s="93">
        <v>3.8341430000000003E-2</v>
      </c>
      <c r="H418" s="95">
        <f t="shared" si="19"/>
        <v>28.815562434682274</v>
      </c>
      <c r="I418" s="96">
        <f t="shared" si="20"/>
        <v>0.31784144452376073</v>
      </c>
    </row>
    <row r="419" spans="1:9" x14ac:dyDescent="0.15">
      <c r="A419" s="99" t="s">
        <v>1700</v>
      </c>
      <c r="B419" s="110" t="s">
        <v>1701</v>
      </c>
      <c r="C419" s="94">
        <v>5.8168601500000001</v>
      </c>
      <c r="D419" s="93">
        <v>2.9333217599999997</v>
      </c>
      <c r="E419" s="95">
        <f t="shared" si="18"/>
        <v>0.98302832962995534</v>
      </c>
      <c r="F419" s="94">
        <v>24.30191958</v>
      </c>
      <c r="G419" s="93">
        <v>1.4732974699999999</v>
      </c>
      <c r="H419" s="95">
        <f t="shared" si="19"/>
        <v>15.494917065187114</v>
      </c>
      <c r="I419" s="96">
        <f t="shared" si="20"/>
        <v>4.1778414734622764</v>
      </c>
    </row>
    <row r="420" spans="1:9" x14ac:dyDescent="0.15">
      <c r="A420" s="99" t="s">
        <v>1702</v>
      </c>
      <c r="B420" s="110" t="s">
        <v>1703</v>
      </c>
      <c r="C420" s="94">
        <v>2.8265681300000001</v>
      </c>
      <c r="D420" s="93">
        <v>1.1377708</v>
      </c>
      <c r="E420" s="95">
        <f t="shared" si="18"/>
        <v>1.4843036312761764</v>
      </c>
      <c r="F420" s="94">
        <v>17.661132309999999</v>
      </c>
      <c r="G420" s="93">
        <v>4.0429699999999999E-2</v>
      </c>
      <c r="H420" s="95">
        <f t="shared" si="19"/>
        <v>435.83560130300248</v>
      </c>
      <c r="I420" s="96">
        <f t="shared" si="20"/>
        <v>6.2482599030790027</v>
      </c>
    </row>
    <row r="421" spans="1:9" x14ac:dyDescent="0.15">
      <c r="A421" s="99" t="s">
        <v>1704</v>
      </c>
      <c r="B421" s="110" t="s">
        <v>1705</v>
      </c>
      <c r="C421" s="94">
        <v>5.7410357000000003</v>
      </c>
      <c r="D421" s="93">
        <v>10.035913978</v>
      </c>
      <c r="E421" s="95">
        <f t="shared" si="18"/>
        <v>-0.42795088592976371</v>
      </c>
      <c r="F421" s="94">
        <v>7.6935715999999994</v>
      </c>
      <c r="G421" s="93">
        <v>12.13446375</v>
      </c>
      <c r="H421" s="95">
        <f t="shared" si="19"/>
        <v>-0.36597349841685423</v>
      </c>
      <c r="I421" s="96">
        <f t="shared" si="20"/>
        <v>1.3401016823497542</v>
      </c>
    </row>
    <row r="422" spans="1:9" x14ac:dyDescent="0.15">
      <c r="A422" s="99" t="s">
        <v>1706</v>
      </c>
      <c r="B422" s="110" t="s">
        <v>1707</v>
      </c>
      <c r="C422" s="94">
        <v>1.4396410800000001</v>
      </c>
      <c r="D422" s="93">
        <v>0.99333416299999999</v>
      </c>
      <c r="E422" s="95">
        <f t="shared" si="18"/>
        <v>0.44930189016362276</v>
      </c>
      <c r="F422" s="94">
        <v>3.3640503700000002</v>
      </c>
      <c r="G422" s="93">
        <v>0.41477834000000002</v>
      </c>
      <c r="H422" s="95">
        <f t="shared" si="19"/>
        <v>7.1104774419995032</v>
      </c>
      <c r="I422" s="96">
        <f t="shared" si="20"/>
        <v>2.336728519861353</v>
      </c>
    </row>
    <row r="423" spans="1:9" x14ac:dyDescent="0.15">
      <c r="A423" s="99" t="s">
        <v>320</v>
      </c>
      <c r="B423" s="110" t="s">
        <v>1708</v>
      </c>
      <c r="C423" s="94">
        <v>15.54886716</v>
      </c>
      <c r="D423" s="93">
        <v>14.831020027000001</v>
      </c>
      <c r="E423" s="95">
        <f t="shared" si="18"/>
        <v>4.8401737149107227E-2</v>
      </c>
      <c r="F423" s="94">
        <v>17.18363871</v>
      </c>
      <c r="G423" s="93">
        <v>7.67217343</v>
      </c>
      <c r="H423" s="95">
        <f t="shared" si="19"/>
        <v>1.2397354370024973</v>
      </c>
      <c r="I423" s="96">
        <f t="shared" si="20"/>
        <v>1.1051376626462863</v>
      </c>
    </row>
    <row r="424" spans="1:9" x14ac:dyDescent="0.15">
      <c r="A424" s="101" t="s">
        <v>1709</v>
      </c>
      <c r="B424" s="110" t="s">
        <v>1710</v>
      </c>
      <c r="C424" s="94">
        <v>10.247063172000001</v>
      </c>
      <c r="D424" s="93">
        <v>11.304243837</v>
      </c>
      <c r="E424" s="95">
        <f t="shared" si="18"/>
        <v>-9.3520688357741633E-2</v>
      </c>
      <c r="F424" s="94">
        <v>20.818765210000002</v>
      </c>
      <c r="G424" s="93">
        <v>10.623628140000001</v>
      </c>
      <c r="H424" s="95">
        <f t="shared" si="19"/>
        <v>0.95966622096017762</v>
      </c>
      <c r="I424" s="96">
        <f t="shared" si="20"/>
        <v>2.031681161768093</v>
      </c>
    </row>
    <row r="425" spans="1:9" x14ac:dyDescent="0.15">
      <c r="A425" s="99" t="s">
        <v>1711</v>
      </c>
      <c r="B425" s="110" t="s">
        <v>1712</v>
      </c>
      <c r="C425" s="94">
        <v>35.576990445</v>
      </c>
      <c r="D425" s="93">
        <v>80.942609569999988</v>
      </c>
      <c r="E425" s="95">
        <f t="shared" si="18"/>
        <v>-0.56046647576598507</v>
      </c>
      <c r="F425" s="94">
        <v>47.805889840000006</v>
      </c>
      <c r="G425" s="93">
        <v>23.359035739999999</v>
      </c>
      <c r="H425" s="95">
        <f t="shared" si="19"/>
        <v>1.0465694890879949</v>
      </c>
      <c r="I425" s="96">
        <f t="shared" si="20"/>
        <v>1.3437305753533366</v>
      </c>
    </row>
    <row r="426" spans="1:9" x14ac:dyDescent="0.15">
      <c r="A426" s="114" t="s">
        <v>745</v>
      </c>
      <c r="B426" s="25" t="s">
        <v>1037</v>
      </c>
      <c r="C426" s="94">
        <v>7.2526517400000001</v>
      </c>
      <c r="D426" s="93">
        <v>12.76297443</v>
      </c>
      <c r="E426" s="95">
        <f t="shared" si="18"/>
        <v>-0.43174282924579988</v>
      </c>
      <c r="F426" s="94">
        <v>51.086955619999998</v>
      </c>
      <c r="G426" s="93">
        <v>11.44372347</v>
      </c>
      <c r="H426" s="95">
        <f t="shared" si="19"/>
        <v>3.4641899774951481</v>
      </c>
      <c r="I426" s="96">
        <f t="shared" si="20"/>
        <v>7.0439002797065227</v>
      </c>
    </row>
    <row r="427" spans="1:9" x14ac:dyDescent="0.15">
      <c r="A427" s="99" t="s">
        <v>1713</v>
      </c>
      <c r="B427" s="110" t="s">
        <v>1714</v>
      </c>
      <c r="C427" s="94">
        <v>1.14192173</v>
      </c>
      <c r="D427" s="93">
        <v>5.9564228099999994</v>
      </c>
      <c r="E427" s="95">
        <f t="shared" si="18"/>
        <v>-0.8082873284141493</v>
      </c>
      <c r="F427" s="94">
        <v>8.3751220000000001E-2</v>
      </c>
      <c r="G427" s="93">
        <v>0</v>
      </c>
      <c r="H427" s="95" t="str">
        <f t="shared" si="19"/>
        <v/>
      </c>
      <c r="I427" s="96">
        <f t="shared" si="20"/>
        <v>7.3342347202728156E-2</v>
      </c>
    </row>
    <row r="428" spans="1:9" x14ac:dyDescent="0.15">
      <c r="A428" s="101" t="s">
        <v>1715</v>
      </c>
      <c r="B428" s="110" t="s">
        <v>1716</v>
      </c>
      <c r="C428" s="94">
        <v>18.734448011000001</v>
      </c>
      <c r="D428" s="93">
        <v>18.789904236999998</v>
      </c>
      <c r="E428" s="95">
        <f t="shared" si="18"/>
        <v>-2.9513841742097036E-3</v>
      </c>
      <c r="F428" s="94">
        <v>8.8918913599999989</v>
      </c>
      <c r="G428" s="93">
        <v>14.54085914</v>
      </c>
      <c r="H428" s="95">
        <f t="shared" si="19"/>
        <v>-0.38848927189318749</v>
      </c>
      <c r="I428" s="96">
        <f t="shared" si="20"/>
        <v>0.47462788093778324</v>
      </c>
    </row>
    <row r="429" spans="1:9" x14ac:dyDescent="0.15">
      <c r="A429" s="99" t="s">
        <v>1717</v>
      </c>
      <c r="B429" s="110" t="s">
        <v>1718</v>
      </c>
      <c r="C429" s="94">
        <v>1.7515126000000001</v>
      </c>
      <c r="D429" s="93">
        <v>1.31423607</v>
      </c>
      <c r="E429" s="95">
        <f t="shared" si="18"/>
        <v>0.33272297114779392</v>
      </c>
      <c r="F429" s="94">
        <v>3.31736721</v>
      </c>
      <c r="G429" s="93">
        <v>71.023648280000003</v>
      </c>
      <c r="H429" s="95">
        <f t="shared" si="19"/>
        <v>-0.95329207538140281</v>
      </c>
      <c r="I429" s="96">
        <f t="shared" si="20"/>
        <v>1.8940013391853419</v>
      </c>
    </row>
    <row r="430" spans="1:9" x14ac:dyDescent="0.15">
      <c r="A430" s="99" t="s">
        <v>1719</v>
      </c>
      <c r="B430" s="110" t="s">
        <v>1720</v>
      </c>
      <c r="C430" s="94">
        <v>6.2834838899999994</v>
      </c>
      <c r="D430" s="93">
        <v>48.343637262000001</v>
      </c>
      <c r="E430" s="95">
        <f t="shared" si="18"/>
        <v>-0.87002459380649322</v>
      </c>
      <c r="F430" s="94">
        <v>3.0728252200000004</v>
      </c>
      <c r="G430" s="93">
        <v>0.36205237000000001</v>
      </c>
      <c r="H430" s="95">
        <f t="shared" si="19"/>
        <v>7.4872396222679072</v>
      </c>
      <c r="I430" s="96">
        <f t="shared" si="20"/>
        <v>0.48903208376014484</v>
      </c>
    </row>
    <row r="431" spans="1:9" x14ac:dyDescent="0.15">
      <c r="A431" s="99" t="s">
        <v>1721</v>
      </c>
      <c r="B431" s="110" t="s">
        <v>1722</v>
      </c>
      <c r="C431" s="94">
        <v>13.18172895</v>
      </c>
      <c r="D431" s="93">
        <v>44.120936590000007</v>
      </c>
      <c r="E431" s="95">
        <f t="shared" si="18"/>
        <v>-0.70123642042114687</v>
      </c>
      <c r="F431" s="94">
        <v>13.70825795</v>
      </c>
      <c r="G431" s="93">
        <v>14.58688628</v>
      </c>
      <c r="H431" s="95">
        <f t="shared" si="19"/>
        <v>-6.0234124893719265E-2</v>
      </c>
      <c r="I431" s="96">
        <f t="shared" si="20"/>
        <v>1.0399438497026599</v>
      </c>
    </row>
    <row r="432" spans="1:9" x14ac:dyDescent="0.15">
      <c r="A432" s="99" t="s">
        <v>1723</v>
      </c>
      <c r="B432" s="110" t="s">
        <v>1724</v>
      </c>
      <c r="C432" s="94">
        <v>5.6249466100000003</v>
      </c>
      <c r="D432" s="93">
        <v>17.014432530000001</v>
      </c>
      <c r="E432" s="95">
        <f t="shared" si="18"/>
        <v>-0.6694014566702684</v>
      </c>
      <c r="F432" s="94">
        <v>2.7545199999999999</v>
      </c>
      <c r="G432" s="93">
        <v>0.15667614999999999</v>
      </c>
      <c r="H432" s="95">
        <f t="shared" si="19"/>
        <v>16.58097834290669</v>
      </c>
      <c r="I432" s="96">
        <f t="shared" si="20"/>
        <v>0.48969709243160259</v>
      </c>
    </row>
    <row r="433" spans="1:9" x14ac:dyDescent="0.15">
      <c r="A433" s="99" t="s">
        <v>1725</v>
      </c>
      <c r="B433" s="110" t="s">
        <v>1726</v>
      </c>
      <c r="C433" s="94">
        <v>0.89350828000000004</v>
      </c>
      <c r="D433" s="93">
        <v>1.4870196899999999</v>
      </c>
      <c r="E433" s="95">
        <f t="shared" si="18"/>
        <v>-0.39912814469860847</v>
      </c>
      <c r="F433" s="94">
        <v>4.874829E-2</v>
      </c>
      <c r="G433" s="93">
        <v>2.15774395</v>
      </c>
      <c r="H433" s="95">
        <f t="shared" si="19"/>
        <v>-0.97740775034961869</v>
      </c>
      <c r="I433" s="96">
        <f t="shared" si="20"/>
        <v>5.4558296874428515E-2</v>
      </c>
    </row>
    <row r="434" spans="1:9" x14ac:dyDescent="0.15">
      <c r="A434" s="99" t="s">
        <v>1820</v>
      </c>
      <c r="B434" s="110" t="s">
        <v>1821</v>
      </c>
      <c r="C434" s="94">
        <v>0.57460221099999997</v>
      </c>
      <c r="D434" s="93">
        <v>0.90278198300000001</v>
      </c>
      <c r="E434" s="95">
        <f t="shared" si="18"/>
        <v>-0.36352051567249766</v>
      </c>
      <c r="F434" s="94">
        <v>0.26870294</v>
      </c>
      <c r="G434" s="93">
        <v>19.980985539999999</v>
      </c>
      <c r="H434" s="95">
        <f t="shared" si="19"/>
        <v>-0.98655206774149939</v>
      </c>
      <c r="I434" s="96">
        <f t="shared" si="20"/>
        <v>0.46763297261311793</v>
      </c>
    </row>
    <row r="435" spans="1:9" x14ac:dyDescent="0.15">
      <c r="A435" s="99" t="s">
        <v>1822</v>
      </c>
      <c r="B435" s="110" t="s">
        <v>1823</v>
      </c>
      <c r="C435" s="94">
        <v>5.7554358210000007</v>
      </c>
      <c r="D435" s="93">
        <v>8.4409907569999998</v>
      </c>
      <c r="E435" s="95">
        <f t="shared" si="18"/>
        <v>-0.31815636497088973</v>
      </c>
      <c r="F435" s="94">
        <v>4.5019814400000007</v>
      </c>
      <c r="G435" s="93">
        <v>145.10301654</v>
      </c>
      <c r="H435" s="95">
        <f t="shared" si="19"/>
        <v>-0.96897389491031738</v>
      </c>
      <c r="I435" s="96">
        <f t="shared" si="20"/>
        <v>0.78221382012001761</v>
      </c>
    </row>
    <row r="436" spans="1:9" x14ac:dyDescent="0.15">
      <c r="A436" s="99" t="s">
        <v>1824</v>
      </c>
      <c r="B436" s="110" t="s">
        <v>1825</v>
      </c>
      <c r="C436" s="94">
        <v>1.1370155049999999</v>
      </c>
      <c r="D436" s="93">
        <v>0.53758602</v>
      </c>
      <c r="E436" s="95">
        <f t="shared" si="18"/>
        <v>1.1150391987499972</v>
      </c>
      <c r="F436" s="94">
        <v>1.96108E-3</v>
      </c>
      <c r="G436" s="93">
        <v>3.0691799999999998E-2</v>
      </c>
      <c r="H436" s="95">
        <f t="shared" si="19"/>
        <v>-0.93610410598270544</v>
      </c>
      <c r="I436" s="96">
        <f t="shared" si="20"/>
        <v>1.7247610005107189E-3</v>
      </c>
    </row>
    <row r="437" spans="1:9" x14ac:dyDescent="0.15">
      <c r="A437" s="101" t="s">
        <v>1831</v>
      </c>
      <c r="B437" s="110" t="s">
        <v>1832</v>
      </c>
      <c r="C437" s="94">
        <v>4.1611910000000002E-2</v>
      </c>
      <c r="D437" s="93">
        <v>0.52465010000000001</v>
      </c>
      <c r="E437" s="95">
        <f t="shared" si="18"/>
        <v>-0.92068635839390867</v>
      </c>
      <c r="F437" s="94">
        <v>0</v>
      </c>
      <c r="G437" s="93">
        <v>1.02144E-2</v>
      </c>
      <c r="H437" s="95">
        <f t="shared" si="19"/>
        <v>-1</v>
      </c>
      <c r="I437" s="96">
        <f t="shared" si="20"/>
        <v>0</v>
      </c>
    </row>
    <row r="438" spans="1:9" x14ac:dyDescent="0.15">
      <c r="A438" s="101" t="s">
        <v>1833</v>
      </c>
      <c r="B438" s="110" t="s">
        <v>1834</v>
      </c>
      <c r="C438" s="94">
        <v>13.054604952</v>
      </c>
      <c r="D438" s="93">
        <v>9.6747955050000005</v>
      </c>
      <c r="E438" s="95">
        <f t="shared" si="18"/>
        <v>0.34934169360513012</v>
      </c>
      <c r="F438" s="94">
        <v>5.3103947199999997</v>
      </c>
      <c r="G438" s="93">
        <v>19.519070539999998</v>
      </c>
      <c r="H438" s="95">
        <f t="shared" si="19"/>
        <v>-0.72793813572641564</v>
      </c>
      <c r="I438" s="96">
        <f t="shared" si="20"/>
        <v>0.40678325690632511</v>
      </c>
    </row>
    <row r="439" spans="1:9" x14ac:dyDescent="0.15">
      <c r="A439" s="101" t="s">
        <v>1835</v>
      </c>
      <c r="B439" s="110" t="s">
        <v>1836</v>
      </c>
      <c r="C439" s="94">
        <v>6.4034641929999996</v>
      </c>
      <c r="D439" s="93">
        <v>6.3833298540000003</v>
      </c>
      <c r="E439" s="95">
        <f t="shared" si="18"/>
        <v>3.1542062623290956E-3</v>
      </c>
      <c r="F439" s="94">
        <v>2.25329515</v>
      </c>
      <c r="G439" s="93">
        <v>8.0414253000000002</v>
      </c>
      <c r="H439" s="95">
        <f t="shared" si="19"/>
        <v>-0.71978908390779928</v>
      </c>
      <c r="I439" s="96">
        <f t="shared" si="20"/>
        <v>0.35188689779248056</v>
      </c>
    </row>
    <row r="440" spans="1:9" x14ac:dyDescent="0.15">
      <c r="A440" s="99" t="s">
        <v>1837</v>
      </c>
      <c r="B440" s="110" t="s">
        <v>1838</v>
      </c>
      <c r="C440" s="94">
        <v>365.75660222599998</v>
      </c>
      <c r="D440" s="93">
        <v>294.22120482099996</v>
      </c>
      <c r="E440" s="95">
        <f t="shared" si="18"/>
        <v>0.24313474431090421</v>
      </c>
      <c r="F440" s="94">
        <v>43.96872947</v>
      </c>
      <c r="G440" s="93">
        <v>54.97943523</v>
      </c>
      <c r="H440" s="95">
        <f t="shared" si="19"/>
        <v>-0.20026953194295305</v>
      </c>
      <c r="I440" s="96">
        <f t="shared" si="20"/>
        <v>0.12021308488324113</v>
      </c>
    </row>
    <row r="441" spans="1:9" x14ac:dyDescent="0.15">
      <c r="A441" s="99" t="s">
        <v>366</v>
      </c>
      <c r="B441" s="110" t="s">
        <v>1839</v>
      </c>
      <c r="C441" s="94">
        <v>114.464949402</v>
      </c>
      <c r="D441" s="93">
        <v>119.81876747599999</v>
      </c>
      <c r="E441" s="95">
        <f t="shared" si="18"/>
        <v>-4.4682633503740354E-2</v>
      </c>
      <c r="F441" s="94">
        <v>13.459604050000001</v>
      </c>
      <c r="G441" s="93">
        <v>19.32727689</v>
      </c>
      <c r="H441" s="95">
        <f t="shared" si="19"/>
        <v>-0.30359542492175673</v>
      </c>
      <c r="I441" s="96">
        <f t="shared" si="20"/>
        <v>0.11758712269840768</v>
      </c>
    </row>
    <row r="442" spans="1:9" x14ac:dyDescent="0.15">
      <c r="A442" s="99" t="s">
        <v>1840</v>
      </c>
      <c r="B442" s="110" t="s">
        <v>1841</v>
      </c>
      <c r="C442" s="94">
        <v>6.8136491449999994</v>
      </c>
      <c r="D442" s="93">
        <v>6.5630724550000004</v>
      </c>
      <c r="E442" s="95">
        <f t="shared" si="18"/>
        <v>3.8179784196820776E-2</v>
      </c>
      <c r="F442" s="94">
        <v>2.1487513599999999</v>
      </c>
      <c r="G442" s="93">
        <v>4.6408413899999994</v>
      </c>
      <c r="H442" s="95">
        <f t="shared" si="19"/>
        <v>-0.5369909937818409</v>
      </c>
      <c r="I442" s="96">
        <f t="shared" si="20"/>
        <v>0.31535984819188984</v>
      </c>
    </row>
    <row r="443" spans="1:9" x14ac:dyDescent="0.15">
      <c r="A443" s="114" t="s">
        <v>1447</v>
      </c>
      <c r="B443" s="25" t="s">
        <v>1448</v>
      </c>
      <c r="C443" s="94">
        <v>0.96962140000000008</v>
      </c>
      <c r="D443" s="93">
        <v>3.6002283199999998</v>
      </c>
      <c r="E443" s="95">
        <f t="shared" si="18"/>
        <v>-0.73067780323443476</v>
      </c>
      <c r="F443" s="94">
        <v>0.36897742</v>
      </c>
      <c r="G443" s="93">
        <v>3.8839380699999997</v>
      </c>
      <c r="H443" s="95">
        <f t="shared" si="19"/>
        <v>-0.90499914948437887</v>
      </c>
      <c r="I443" s="96">
        <f t="shared" si="20"/>
        <v>0.3805376201474101</v>
      </c>
    </row>
    <row r="444" spans="1:9" x14ac:dyDescent="0.15">
      <c r="A444" s="99" t="s">
        <v>1842</v>
      </c>
      <c r="B444" s="110" t="s">
        <v>1843</v>
      </c>
      <c r="C444" s="94">
        <v>2.9946957949999997</v>
      </c>
      <c r="D444" s="93">
        <v>1.571726795</v>
      </c>
      <c r="E444" s="95">
        <f t="shared" si="18"/>
        <v>0.90535391044217683</v>
      </c>
      <c r="F444" s="94">
        <v>4.6213739900000004</v>
      </c>
      <c r="G444" s="93">
        <v>6.0805669999999999E-2</v>
      </c>
      <c r="H444" s="95">
        <f t="shared" si="19"/>
        <v>75.002352905576089</v>
      </c>
      <c r="I444" s="96">
        <f t="shared" si="20"/>
        <v>1.5431864557715456</v>
      </c>
    </row>
    <row r="445" spans="1:9" x14ac:dyDescent="0.15">
      <c r="A445" s="99" t="s">
        <v>1844</v>
      </c>
      <c r="B445" s="110" t="s">
        <v>1845</v>
      </c>
      <c r="C445" s="94">
        <v>14.698915161</v>
      </c>
      <c r="D445" s="93">
        <v>9.3818049519999995</v>
      </c>
      <c r="E445" s="95">
        <f t="shared" si="18"/>
        <v>0.56674704240856211</v>
      </c>
      <c r="F445" s="94">
        <v>2.17691137</v>
      </c>
      <c r="G445" s="93">
        <v>1.5212281299999999</v>
      </c>
      <c r="H445" s="95">
        <f t="shared" si="19"/>
        <v>0.43102229512413781</v>
      </c>
      <c r="I445" s="96">
        <f t="shared" si="20"/>
        <v>0.14810013842218134</v>
      </c>
    </row>
    <row r="446" spans="1:9" x14ac:dyDescent="0.15">
      <c r="A446" s="99" t="s">
        <v>1196</v>
      </c>
      <c r="B446" s="112" t="s">
        <v>223</v>
      </c>
      <c r="C446" s="94">
        <v>0.2884602</v>
      </c>
      <c r="D446" s="93">
        <v>5.2623000000000003E-2</v>
      </c>
      <c r="E446" s="95">
        <f t="shared" si="18"/>
        <v>4.4816373068810211</v>
      </c>
      <c r="F446" s="94">
        <v>0.54712928000000005</v>
      </c>
      <c r="G446" s="93">
        <v>0.50843516999999994</v>
      </c>
      <c r="H446" s="95">
        <f t="shared" si="19"/>
        <v>7.6104314341590706E-2</v>
      </c>
      <c r="I446" s="96">
        <f t="shared" si="20"/>
        <v>1.8967236381310144</v>
      </c>
    </row>
    <row r="447" spans="1:9" x14ac:dyDescent="0.15">
      <c r="A447" s="101" t="s">
        <v>1846</v>
      </c>
      <c r="B447" s="110" t="s">
        <v>1847</v>
      </c>
      <c r="C447" s="94">
        <v>0.10266618</v>
      </c>
      <c r="D447" s="93">
        <v>1.38617181</v>
      </c>
      <c r="E447" s="95">
        <f t="shared" si="18"/>
        <v>-0.92593545817383205</v>
      </c>
      <c r="F447" s="94">
        <v>6.697713000000001E-2</v>
      </c>
      <c r="G447" s="93">
        <v>0</v>
      </c>
      <c r="H447" s="95" t="str">
        <f t="shared" si="19"/>
        <v/>
      </c>
      <c r="I447" s="96">
        <f t="shared" si="20"/>
        <v>0.652377735297057</v>
      </c>
    </row>
    <row r="448" spans="1:9" x14ac:dyDescent="0.15">
      <c r="A448" s="99" t="s">
        <v>1848</v>
      </c>
      <c r="B448" s="111" t="s">
        <v>1849</v>
      </c>
      <c r="C448" s="94">
        <v>3.9280366120000001</v>
      </c>
      <c r="D448" s="93">
        <v>3.9005293539999997</v>
      </c>
      <c r="E448" s="95">
        <f t="shared" si="18"/>
        <v>7.0521858710770324E-3</v>
      </c>
      <c r="F448" s="94">
        <v>15.77681595</v>
      </c>
      <c r="G448" s="93">
        <v>0.75168502000000004</v>
      </c>
      <c r="H448" s="95">
        <f t="shared" si="19"/>
        <v>19.988599653083412</v>
      </c>
      <c r="I448" s="96">
        <f t="shared" si="20"/>
        <v>4.0164635690518864</v>
      </c>
    </row>
    <row r="449" spans="1:9" x14ac:dyDescent="0.15">
      <c r="A449" s="99" t="s">
        <v>1850</v>
      </c>
      <c r="B449" s="111" t="s">
        <v>1851</v>
      </c>
      <c r="C449" s="94">
        <v>7.0634476040000003</v>
      </c>
      <c r="D449" s="93">
        <v>4.1332960419999996</v>
      </c>
      <c r="E449" s="95">
        <f t="shared" si="18"/>
        <v>0.70891403185874213</v>
      </c>
      <c r="F449" s="94">
        <v>6.3809604499999999</v>
      </c>
      <c r="G449" s="93">
        <v>1.3134777500000001</v>
      </c>
      <c r="H449" s="95">
        <f t="shared" si="19"/>
        <v>3.8580651251991132</v>
      </c>
      <c r="I449" s="96">
        <f t="shared" si="20"/>
        <v>0.9033776149746604</v>
      </c>
    </row>
    <row r="450" spans="1:9" x14ac:dyDescent="0.15">
      <c r="A450" s="99" t="s">
        <v>1852</v>
      </c>
      <c r="B450" s="111" t="s">
        <v>1853</v>
      </c>
      <c r="C450" s="94">
        <v>15.819343033999999</v>
      </c>
      <c r="D450" s="93">
        <v>19.086150574000001</v>
      </c>
      <c r="E450" s="95">
        <f t="shared" si="18"/>
        <v>-0.17116115307453306</v>
      </c>
      <c r="F450" s="94">
        <v>3.7892423500000003</v>
      </c>
      <c r="G450" s="93">
        <v>14.4823453</v>
      </c>
      <c r="H450" s="95">
        <f t="shared" si="19"/>
        <v>-0.73835437068331744</v>
      </c>
      <c r="I450" s="96">
        <f t="shared" si="20"/>
        <v>0.23953221962858415</v>
      </c>
    </row>
    <row r="451" spans="1:9" x14ac:dyDescent="0.15">
      <c r="A451" s="99" t="s">
        <v>1854</v>
      </c>
      <c r="B451" s="111" t="s">
        <v>1855</v>
      </c>
      <c r="C451" s="94">
        <v>1.265594565</v>
      </c>
      <c r="D451" s="93">
        <v>0.83362760000000002</v>
      </c>
      <c r="E451" s="95">
        <f t="shared" si="18"/>
        <v>0.51817737920385554</v>
      </c>
      <c r="F451" s="94">
        <v>9.095766000000001E-2</v>
      </c>
      <c r="G451" s="93">
        <v>0</v>
      </c>
      <c r="H451" s="95" t="str">
        <f t="shared" si="19"/>
        <v/>
      </c>
      <c r="I451" s="96">
        <f t="shared" si="20"/>
        <v>7.1869509016104227E-2</v>
      </c>
    </row>
    <row r="452" spans="1:9" x14ac:dyDescent="0.15">
      <c r="A452" s="99" t="s">
        <v>1856</v>
      </c>
      <c r="B452" s="111" t="s">
        <v>1857</v>
      </c>
      <c r="C452" s="94">
        <v>16.332347845000001</v>
      </c>
      <c r="D452" s="93">
        <v>33.219133372999998</v>
      </c>
      <c r="E452" s="95">
        <f t="shared" si="18"/>
        <v>-0.50834515573862982</v>
      </c>
      <c r="F452" s="94">
        <v>7.2429450099999997</v>
      </c>
      <c r="G452" s="93">
        <v>14.623475490000001</v>
      </c>
      <c r="H452" s="95">
        <f t="shared" si="19"/>
        <v>-0.50470426712494187</v>
      </c>
      <c r="I452" s="96">
        <f t="shared" si="20"/>
        <v>0.44347237021512259</v>
      </c>
    </row>
    <row r="453" spans="1:9" x14ac:dyDescent="0.15">
      <c r="A453" s="101" t="s">
        <v>9</v>
      </c>
      <c r="B453" s="110" t="s">
        <v>10</v>
      </c>
      <c r="C453" s="94">
        <v>6.9738247879999999</v>
      </c>
      <c r="D453" s="93">
        <v>8.4425185030000005</v>
      </c>
      <c r="E453" s="95">
        <f t="shared" si="18"/>
        <v>-0.17396393202787874</v>
      </c>
      <c r="F453" s="94">
        <v>0.80122456000000009</v>
      </c>
      <c r="G453" s="93">
        <v>4.1038663</v>
      </c>
      <c r="H453" s="95">
        <f t="shared" si="19"/>
        <v>-0.80476348364467909</v>
      </c>
      <c r="I453" s="96">
        <f t="shared" si="20"/>
        <v>0.11489026242510182</v>
      </c>
    </row>
    <row r="454" spans="1:9" x14ac:dyDescent="0.15">
      <c r="A454" s="99" t="s">
        <v>360</v>
      </c>
      <c r="B454" s="112" t="s">
        <v>226</v>
      </c>
      <c r="C454" s="94">
        <v>3.4898600000000002E-2</v>
      </c>
      <c r="D454" s="93">
        <v>0.13879848</v>
      </c>
      <c r="E454" s="95">
        <f t="shared" si="18"/>
        <v>-0.74856641081372066</v>
      </c>
      <c r="F454" s="94">
        <v>3.96556584</v>
      </c>
      <c r="G454" s="93">
        <v>1.1166483200000001</v>
      </c>
      <c r="H454" s="95">
        <f t="shared" si="19"/>
        <v>2.5513113385600219</v>
      </c>
      <c r="I454" s="96">
        <f t="shared" si="20"/>
        <v>113.63108663384777</v>
      </c>
    </row>
    <row r="455" spans="1:9" x14ac:dyDescent="0.15">
      <c r="A455" s="99" t="s">
        <v>1195</v>
      </c>
      <c r="B455" s="112" t="s">
        <v>227</v>
      </c>
      <c r="C455" s="94">
        <v>1.1963140000000001</v>
      </c>
      <c r="D455" s="93">
        <v>0.87242718000000008</v>
      </c>
      <c r="E455" s="95">
        <f t="shared" si="18"/>
        <v>0.37124797051829583</v>
      </c>
      <c r="F455" s="94">
        <v>0.30865203000000002</v>
      </c>
      <c r="G455" s="93">
        <v>0.2272362</v>
      </c>
      <c r="H455" s="95">
        <f t="shared" si="19"/>
        <v>0.35828723592455791</v>
      </c>
      <c r="I455" s="96">
        <f t="shared" si="20"/>
        <v>0.25800252274904412</v>
      </c>
    </row>
    <row r="456" spans="1:9" x14ac:dyDescent="0.15">
      <c r="A456" s="101" t="s">
        <v>12</v>
      </c>
      <c r="B456" s="110" t="s">
        <v>13</v>
      </c>
      <c r="C456" s="94">
        <v>22.28514423</v>
      </c>
      <c r="D456" s="93">
        <v>15.263469011</v>
      </c>
      <c r="E456" s="95">
        <f t="shared" ref="E456:E502" si="21">IF(ISERROR(C456/D456-1),"",(C456/D456-1))</f>
        <v>0.46003141316955243</v>
      </c>
      <c r="F456" s="94">
        <v>13.360019730000001</v>
      </c>
      <c r="G456" s="93">
        <v>7.0789034900000001</v>
      </c>
      <c r="H456" s="95">
        <f t="shared" si="19"/>
        <v>0.88730073080852256</v>
      </c>
      <c r="I456" s="96">
        <f t="shared" si="20"/>
        <v>0.59950339975879086</v>
      </c>
    </row>
    <row r="457" spans="1:9" x14ac:dyDescent="0.15">
      <c r="A457" s="99" t="s">
        <v>14</v>
      </c>
      <c r="B457" s="111" t="s">
        <v>15</v>
      </c>
      <c r="C457" s="94">
        <v>7.3531993909999995</v>
      </c>
      <c r="D457" s="93">
        <v>9.6108560289999989</v>
      </c>
      <c r="E457" s="95">
        <f t="shared" si="21"/>
        <v>-0.23490692516750833</v>
      </c>
      <c r="F457" s="94">
        <v>4.83790487</v>
      </c>
      <c r="G457" s="93">
        <v>0.20731364000000002</v>
      </c>
      <c r="H457" s="95">
        <f t="shared" si="19"/>
        <v>22.336162878621973</v>
      </c>
      <c r="I457" s="96">
        <f t="shared" si="20"/>
        <v>0.65793195760764867</v>
      </c>
    </row>
    <row r="458" spans="1:9" x14ac:dyDescent="0.15">
      <c r="A458" s="101" t="s">
        <v>368</v>
      </c>
      <c r="B458" s="110" t="s">
        <v>11</v>
      </c>
      <c r="C458" s="94">
        <v>85.16865138</v>
      </c>
      <c r="D458" s="93">
        <v>7.2414441399999996</v>
      </c>
      <c r="E458" s="95">
        <f t="shared" si="21"/>
        <v>10.761279895752949</v>
      </c>
      <c r="F458" s="94">
        <v>0.35921629999999999</v>
      </c>
      <c r="G458" s="93">
        <v>0.50242551000000002</v>
      </c>
      <c r="H458" s="95">
        <f t="shared" ref="H458:H501" si="22">IF(ISERROR(F458/G458-1),"",(F458/G458-1))</f>
        <v>-0.28503570608904794</v>
      </c>
      <c r="I458" s="96">
        <f t="shared" si="20"/>
        <v>4.2177056250106842E-3</v>
      </c>
    </row>
    <row r="459" spans="1:9" x14ac:dyDescent="0.15">
      <c r="A459" s="101" t="s">
        <v>16</v>
      </c>
      <c r="B459" s="110" t="s">
        <v>17</v>
      </c>
      <c r="C459" s="94">
        <v>1.2277859169999998</v>
      </c>
      <c r="D459" s="93">
        <v>1.750312393</v>
      </c>
      <c r="E459" s="95">
        <f t="shared" si="21"/>
        <v>-0.29853326645559564</v>
      </c>
      <c r="F459" s="94">
        <v>0.44097212000000002</v>
      </c>
      <c r="G459" s="93">
        <v>0.18854518000000001</v>
      </c>
      <c r="H459" s="95">
        <f t="shared" si="22"/>
        <v>1.3388140709828806</v>
      </c>
      <c r="I459" s="96">
        <f t="shared" si="20"/>
        <v>0.35916043171229833</v>
      </c>
    </row>
    <row r="460" spans="1:9" x14ac:dyDescent="0.15">
      <c r="A460" s="99" t="s">
        <v>1194</v>
      </c>
      <c r="B460" s="112" t="s">
        <v>1310</v>
      </c>
      <c r="C460" s="94">
        <v>1.44228501</v>
      </c>
      <c r="D460" s="93">
        <v>0.81438723999999996</v>
      </c>
      <c r="E460" s="95">
        <f t="shared" si="21"/>
        <v>0.77100639494302503</v>
      </c>
      <c r="F460" s="94">
        <v>0.43698458000000001</v>
      </c>
      <c r="G460" s="93">
        <v>9.9919509999999989E-2</v>
      </c>
      <c r="H460" s="95">
        <f t="shared" si="22"/>
        <v>3.3733659222308043</v>
      </c>
      <c r="I460" s="96">
        <f t="shared" ref="I460:I502" si="23">IF(ISERROR(F460/C460),"",(F460/C460))</f>
        <v>0.30298074026298033</v>
      </c>
    </row>
    <row r="461" spans="1:9" x14ac:dyDescent="0.15">
      <c r="A461" s="99" t="s">
        <v>1620</v>
      </c>
      <c r="B461" s="112" t="s">
        <v>272</v>
      </c>
      <c r="C461" s="94">
        <v>0.13807376000000002</v>
      </c>
      <c r="D461" s="93">
        <v>0.14411362999999999</v>
      </c>
      <c r="E461" s="95">
        <f t="shared" si="21"/>
        <v>-4.1910470231025121E-2</v>
      </c>
      <c r="F461" s="94">
        <v>1.007809E-2</v>
      </c>
      <c r="G461" s="93">
        <v>6.8144399999999997E-3</v>
      </c>
      <c r="H461" s="95">
        <f t="shared" si="22"/>
        <v>0.47893150427621345</v>
      </c>
      <c r="I461" s="96">
        <f t="shared" si="23"/>
        <v>7.2990624721163522E-2</v>
      </c>
    </row>
    <row r="462" spans="1:9" x14ac:dyDescent="0.15">
      <c r="A462" s="101" t="s">
        <v>40</v>
      </c>
      <c r="B462" s="110" t="s">
        <v>41</v>
      </c>
      <c r="C462" s="94">
        <v>0.58791010499999996</v>
      </c>
      <c r="D462" s="93">
        <v>5.240715E-2</v>
      </c>
      <c r="E462" s="95">
        <f t="shared" si="21"/>
        <v>10.218127774549846</v>
      </c>
      <c r="F462" s="94">
        <v>2.8873417699999999</v>
      </c>
      <c r="G462" s="93">
        <v>6.0803015999999994</v>
      </c>
      <c r="H462" s="95">
        <f t="shared" si="22"/>
        <v>-0.52513181747431736</v>
      </c>
      <c r="I462" s="96">
        <f t="shared" si="23"/>
        <v>4.9111960237526455</v>
      </c>
    </row>
    <row r="463" spans="1:9" x14ac:dyDescent="0.15">
      <c r="A463" s="101" t="s">
        <v>826</v>
      </c>
      <c r="B463" s="110" t="s">
        <v>827</v>
      </c>
      <c r="C463" s="94">
        <v>19.190630928000001</v>
      </c>
      <c r="D463" s="93">
        <v>22.491271721</v>
      </c>
      <c r="E463" s="95">
        <f t="shared" si="21"/>
        <v>-0.14675207493572739</v>
      </c>
      <c r="F463" s="94">
        <v>8.0003385399999996</v>
      </c>
      <c r="G463" s="93">
        <v>7.4484743299999998</v>
      </c>
      <c r="H463" s="95">
        <f t="shared" si="22"/>
        <v>7.4090905808357643E-2</v>
      </c>
      <c r="I463" s="96">
        <f t="shared" si="23"/>
        <v>0.41688772870552904</v>
      </c>
    </row>
    <row r="464" spans="1:9" x14ac:dyDescent="0.15">
      <c r="A464" s="99" t="s">
        <v>301</v>
      </c>
      <c r="B464" s="112" t="s">
        <v>302</v>
      </c>
      <c r="C464" s="94">
        <v>6.8200051399999992</v>
      </c>
      <c r="D464" s="93">
        <v>3.6322416</v>
      </c>
      <c r="E464" s="95">
        <f t="shared" si="21"/>
        <v>0.87762981955825836</v>
      </c>
      <c r="F464" s="94">
        <v>1.0892115200000001</v>
      </c>
      <c r="G464" s="93">
        <v>4.8250000000000003E-3</v>
      </c>
      <c r="H464" s="95">
        <f t="shared" si="22"/>
        <v>224.7433202072539</v>
      </c>
      <c r="I464" s="96">
        <f t="shared" si="23"/>
        <v>0.15970831365091906</v>
      </c>
    </row>
    <row r="465" spans="1:9" x14ac:dyDescent="0.15">
      <c r="A465" s="101" t="s">
        <v>828</v>
      </c>
      <c r="B465" s="110" t="s">
        <v>829</v>
      </c>
      <c r="C465" s="94">
        <v>4.6768473899999998</v>
      </c>
      <c r="D465" s="93">
        <v>3.1579426650000002</v>
      </c>
      <c r="E465" s="95">
        <f t="shared" si="21"/>
        <v>0.48097919630849262</v>
      </c>
      <c r="F465" s="94">
        <v>6.1234651600000003</v>
      </c>
      <c r="G465" s="93">
        <v>3.3737854</v>
      </c>
      <c r="H465" s="95">
        <f t="shared" si="22"/>
        <v>0.81501323706006912</v>
      </c>
      <c r="I465" s="96">
        <f t="shared" si="23"/>
        <v>1.3093147262177398</v>
      </c>
    </row>
    <row r="466" spans="1:9" x14ac:dyDescent="0.15">
      <c r="A466" s="101" t="s">
        <v>830</v>
      </c>
      <c r="B466" s="110" t="s">
        <v>831</v>
      </c>
      <c r="C466" s="94">
        <v>4.4929687899999999</v>
      </c>
      <c r="D466" s="93">
        <v>11.767515009</v>
      </c>
      <c r="E466" s="95">
        <f t="shared" si="21"/>
        <v>-0.61818882010656462</v>
      </c>
      <c r="F466" s="94">
        <v>1.6870589899999999</v>
      </c>
      <c r="G466" s="93">
        <v>11.682103699999999</v>
      </c>
      <c r="H466" s="95">
        <f t="shared" si="22"/>
        <v>-0.85558602856778276</v>
      </c>
      <c r="I466" s="96">
        <f t="shared" si="23"/>
        <v>0.3754886955268612</v>
      </c>
    </row>
    <row r="467" spans="1:9" x14ac:dyDescent="0.15">
      <c r="A467" s="101" t="s">
        <v>832</v>
      </c>
      <c r="B467" s="110" t="s">
        <v>833</v>
      </c>
      <c r="C467" s="94">
        <v>0.53411074999999997</v>
      </c>
      <c r="D467" s="93">
        <v>0.69482448299999999</v>
      </c>
      <c r="E467" s="95">
        <f t="shared" si="21"/>
        <v>-0.23130119466443733</v>
      </c>
      <c r="F467" s="94">
        <v>0.12371752</v>
      </c>
      <c r="G467" s="93">
        <v>1.251733E-2</v>
      </c>
      <c r="H467" s="95">
        <f t="shared" si="22"/>
        <v>8.8836988399283232</v>
      </c>
      <c r="I467" s="96">
        <f t="shared" si="23"/>
        <v>0.23163270913382666</v>
      </c>
    </row>
    <row r="468" spans="1:9" x14ac:dyDescent="0.15">
      <c r="A468" s="101" t="s">
        <v>502</v>
      </c>
      <c r="B468" s="110" t="s">
        <v>834</v>
      </c>
      <c r="C468" s="94">
        <v>30.013992920000003</v>
      </c>
      <c r="D468" s="93">
        <v>10.985118589999999</v>
      </c>
      <c r="E468" s="95">
        <f t="shared" si="21"/>
        <v>1.7322411382360876</v>
      </c>
      <c r="F468" s="94">
        <v>46.616158130000002</v>
      </c>
      <c r="G468" s="93">
        <v>28.401334039999998</v>
      </c>
      <c r="H468" s="95">
        <f t="shared" si="22"/>
        <v>0.64133691974984441</v>
      </c>
      <c r="I468" s="96">
        <f t="shared" si="23"/>
        <v>1.5531475020418575</v>
      </c>
    </row>
    <row r="469" spans="1:9" x14ac:dyDescent="0.15">
      <c r="A469" s="101" t="s">
        <v>835</v>
      </c>
      <c r="B469" s="110" t="s">
        <v>836</v>
      </c>
      <c r="C469" s="94">
        <v>1.257227535</v>
      </c>
      <c r="D469" s="93">
        <v>0.52335623200000003</v>
      </c>
      <c r="E469" s="95">
        <f t="shared" si="21"/>
        <v>1.4022404972527389</v>
      </c>
      <c r="F469" s="94">
        <v>0.74066372000000003</v>
      </c>
      <c r="G469" s="93">
        <v>0.67014837999999999</v>
      </c>
      <c r="H469" s="95">
        <f t="shared" si="22"/>
        <v>0.10522347304637236</v>
      </c>
      <c r="I469" s="96">
        <f t="shared" si="23"/>
        <v>0.58912464083122396</v>
      </c>
    </row>
    <row r="470" spans="1:9" x14ac:dyDescent="0.15">
      <c r="A470" s="101" t="s">
        <v>837</v>
      </c>
      <c r="B470" s="110" t="s">
        <v>838</v>
      </c>
      <c r="C470" s="94">
        <v>3.2056232379999998</v>
      </c>
      <c r="D470" s="93">
        <v>2.060094383</v>
      </c>
      <c r="E470" s="95">
        <f t="shared" si="21"/>
        <v>0.55605649161172432</v>
      </c>
      <c r="F470" s="94">
        <v>0.15427951000000001</v>
      </c>
      <c r="G470" s="93">
        <v>9.8590736199999984</v>
      </c>
      <c r="H470" s="95">
        <f t="shared" si="22"/>
        <v>-0.98435152064520237</v>
      </c>
      <c r="I470" s="96">
        <f t="shared" si="23"/>
        <v>4.8127773773020049E-2</v>
      </c>
    </row>
    <row r="471" spans="1:9" x14ac:dyDescent="0.15">
      <c r="A471" s="101" t="s">
        <v>839</v>
      </c>
      <c r="B471" s="110" t="s">
        <v>840</v>
      </c>
      <c r="C471" s="94">
        <v>2.893940073</v>
      </c>
      <c r="D471" s="93">
        <v>1.14138049</v>
      </c>
      <c r="E471" s="95">
        <f t="shared" si="21"/>
        <v>1.5354735763881857</v>
      </c>
      <c r="F471" s="94">
        <v>8.140725E-2</v>
      </c>
      <c r="G471" s="93">
        <v>0.37611302000000002</v>
      </c>
      <c r="H471" s="95">
        <f t="shared" si="22"/>
        <v>-0.78355641610067106</v>
      </c>
      <c r="I471" s="96">
        <f t="shared" si="23"/>
        <v>2.8130247325961127E-2</v>
      </c>
    </row>
    <row r="472" spans="1:9" x14ac:dyDescent="0.15">
      <c r="A472" s="101" t="s">
        <v>841</v>
      </c>
      <c r="B472" s="110" t="s">
        <v>842</v>
      </c>
      <c r="C472" s="94">
        <v>6.4130872000000005E-2</v>
      </c>
      <c r="D472" s="93">
        <v>0.61918541199999999</v>
      </c>
      <c r="E472" s="95">
        <f t="shared" si="21"/>
        <v>-0.89642703016394709</v>
      </c>
      <c r="F472" s="94">
        <v>2.8387840000000001E-2</v>
      </c>
      <c r="G472" s="93">
        <v>0.44626212999999998</v>
      </c>
      <c r="H472" s="95">
        <f t="shared" si="22"/>
        <v>-0.93638752183610108</v>
      </c>
      <c r="I472" s="96">
        <f t="shared" si="23"/>
        <v>0.44265482621224922</v>
      </c>
    </row>
    <row r="473" spans="1:9" x14ac:dyDescent="0.15">
      <c r="A473" s="99" t="s">
        <v>843</v>
      </c>
      <c r="B473" s="110" t="s">
        <v>844</v>
      </c>
      <c r="C473" s="94">
        <v>0.18097010999999999</v>
      </c>
      <c r="D473" s="93">
        <v>0.11858139999999999</v>
      </c>
      <c r="E473" s="95">
        <f t="shared" si="21"/>
        <v>0.5261255981123516</v>
      </c>
      <c r="F473" s="94">
        <v>2.1115720000000001E-2</v>
      </c>
      <c r="G473" s="93">
        <v>8.1577999999999998E-3</v>
      </c>
      <c r="H473" s="95">
        <f t="shared" si="22"/>
        <v>1.5884086395842019</v>
      </c>
      <c r="I473" s="96">
        <f t="shared" si="23"/>
        <v>0.1166807048965158</v>
      </c>
    </row>
    <row r="474" spans="1:9" x14ac:dyDescent="0.15">
      <c r="A474" s="99" t="s">
        <v>845</v>
      </c>
      <c r="B474" s="110" t="s">
        <v>846</v>
      </c>
      <c r="C474" s="94">
        <v>6.8459174950000001</v>
      </c>
      <c r="D474" s="93">
        <v>8.1865500650000005</v>
      </c>
      <c r="E474" s="95">
        <f t="shared" si="21"/>
        <v>-0.16376038250002445</v>
      </c>
      <c r="F474" s="94">
        <v>9.7319462699999999</v>
      </c>
      <c r="G474" s="93">
        <v>20.040278350000001</v>
      </c>
      <c r="H474" s="95">
        <f t="shared" si="22"/>
        <v>-0.51438068373935542</v>
      </c>
      <c r="I474" s="96">
        <f t="shared" si="23"/>
        <v>1.421569318810495</v>
      </c>
    </row>
    <row r="475" spans="1:9" x14ac:dyDescent="0.15">
      <c r="A475" s="99" t="s">
        <v>370</v>
      </c>
      <c r="B475" s="110" t="s">
        <v>847</v>
      </c>
      <c r="C475" s="94">
        <v>4.9528872000000002</v>
      </c>
      <c r="D475" s="93">
        <v>6.9428354800000003</v>
      </c>
      <c r="E475" s="95">
        <f t="shared" si="21"/>
        <v>-0.28661895931890924</v>
      </c>
      <c r="F475" s="94">
        <v>1.7804190600000001</v>
      </c>
      <c r="G475" s="93">
        <v>46.537800670000003</v>
      </c>
      <c r="H475" s="95">
        <f t="shared" si="22"/>
        <v>-0.96174251824608192</v>
      </c>
      <c r="I475" s="96">
        <f t="shared" si="23"/>
        <v>0.35947094858126388</v>
      </c>
    </row>
    <row r="476" spans="1:9" x14ac:dyDescent="0.15">
      <c r="A476" s="99" t="s">
        <v>371</v>
      </c>
      <c r="B476" s="110" t="s">
        <v>848</v>
      </c>
      <c r="C476" s="94">
        <v>1.27369306</v>
      </c>
      <c r="D476" s="93">
        <v>3.1625545600000002</v>
      </c>
      <c r="E476" s="95">
        <f t="shared" si="21"/>
        <v>-0.59725815449647135</v>
      </c>
      <c r="F476" s="94">
        <v>0.40649447999999999</v>
      </c>
      <c r="G476" s="93">
        <v>0.81528060999999996</v>
      </c>
      <c r="H476" s="95">
        <f t="shared" si="22"/>
        <v>-0.50140543634418089</v>
      </c>
      <c r="I476" s="96">
        <f t="shared" si="23"/>
        <v>0.31914634127000735</v>
      </c>
    </row>
    <row r="477" spans="1:9" x14ac:dyDescent="0.15">
      <c r="A477" s="99" t="s">
        <v>849</v>
      </c>
      <c r="B477" s="110" t="s">
        <v>850</v>
      </c>
      <c r="C477" s="94">
        <v>8.4922149999999988E-2</v>
      </c>
      <c r="D477" s="93">
        <v>0.12989812000000001</v>
      </c>
      <c r="E477" s="95">
        <f t="shared" si="21"/>
        <v>-0.3462403458956913</v>
      </c>
      <c r="F477" s="94">
        <v>5.9761250000000002E-2</v>
      </c>
      <c r="G477" s="93">
        <v>0.23889035</v>
      </c>
      <c r="H477" s="95">
        <f t="shared" si="22"/>
        <v>-0.74983815796661524</v>
      </c>
      <c r="I477" s="96">
        <f t="shared" si="23"/>
        <v>0.70371805235736506</v>
      </c>
    </row>
    <row r="478" spans="1:9" x14ac:dyDescent="0.15">
      <c r="A478" s="99" t="s">
        <v>1014</v>
      </c>
      <c r="B478" s="110" t="s">
        <v>1015</v>
      </c>
      <c r="C478" s="94">
        <v>0.53596308999999998</v>
      </c>
      <c r="D478" s="93">
        <v>4.13679285</v>
      </c>
      <c r="E478" s="95">
        <f t="shared" si="21"/>
        <v>-0.87043994963392957</v>
      </c>
      <c r="F478" s="94">
        <v>12.89113601</v>
      </c>
      <c r="G478" s="93">
        <v>23.26927895</v>
      </c>
      <c r="H478" s="95">
        <f t="shared" si="22"/>
        <v>-0.44600191360893027</v>
      </c>
      <c r="I478" s="96">
        <f t="shared" si="23"/>
        <v>24.052283171216139</v>
      </c>
    </row>
    <row r="479" spans="1:9" x14ac:dyDescent="0.15">
      <c r="A479" s="99" t="s">
        <v>1024</v>
      </c>
      <c r="B479" s="110" t="s">
        <v>1025</v>
      </c>
      <c r="C479" s="94">
        <v>0</v>
      </c>
      <c r="D479" s="93">
        <v>1.4211923799999999</v>
      </c>
      <c r="E479" s="95">
        <f t="shared" si="21"/>
        <v>-1</v>
      </c>
      <c r="F479" s="94">
        <v>14.896675029999999</v>
      </c>
      <c r="G479" s="93">
        <v>1.7563058537815699</v>
      </c>
      <c r="H479" s="95">
        <f t="shared" si="22"/>
        <v>7.4818227975072755</v>
      </c>
      <c r="I479" s="96" t="str">
        <f t="shared" si="23"/>
        <v/>
      </c>
    </row>
    <row r="480" spans="1:9" x14ac:dyDescent="0.15">
      <c r="A480" s="99" t="s">
        <v>1028</v>
      </c>
      <c r="B480" s="110" t="s">
        <v>1029</v>
      </c>
      <c r="C480" s="94">
        <v>8.5000000000000006E-3</v>
      </c>
      <c r="D480" s="93">
        <v>0</v>
      </c>
      <c r="E480" s="95" t="str">
        <f t="shared" si="21"/>
        <v/>
      </c>
      <c r="F480" s="94">
        <v>25.2380940597834</v>
      </c>
      <c r="G480" s="93">
        <v>74.184769802709511</v>
      </c>
      <c r="H480" s="95">
        <f t="shared" si="22"/>
        <v>-0.6597941312360639</v>
      </c>
      <c r="I480" s="96">
        <f t="shared" si="23"/>
        <v>2969.1875364451057</v>
      </c>
    </row>
    <row r="481" spans="1:9" x14ac:dyDescent="0.15">
      <c r="A481" s="99" t="s">
        <v>1022</v>
      </c>
      <c r="B481" s="110" t="s">
        <v>1023</v>
      </c>
      <c r="C481" s="94">
        <v>3.5472806499999998</v>
      </c>
      <c r="D481" s="93">
        <v>4.6256441299999995</v>
      </c>
      <c r="E481" s="95">
        <f t="shared" si="21"/>
        <v>-0.23312720341069559</v>
      </c>
      <c r="F481" s="94">
        <v>19.842421954744701</v>
      </c>
      <c r="G481" s="93">
        <v>1.7464240172259151</v>
      </c>
      <c r="H481" s="95">
        <f t="shared" si="22"/>
        <v>10.361743631001561</v>
      </c>
      <c r="I481" s="96">
        <f t="shared" si="23"/>
        <v>5.5936994877314552</v>
      </c>
    </row>
    <row r="482" spans="1:9" x14ac:dyDescent="0.15">
      <c r="A482" s="99" t="s">
        <v>851</v>
      </c>
      <c r="B482" s="110" t="s">
        <v>852</v>
      </c>
      <c r="C482" s="94">
        <v>4.9360000000000007E-4</v>
      </c>
      <c r="D482" s="93">
        <v>1.1599999999999999E-2</v>
      </c>
      <c r="E482" s="95">
        <f t="shared" si="21"/>
        <v>-0.95744827586206893</v>
      </c>
      <c r="F482" s="94">
        <v>0</v>
      </c>
      <c r="G482" s="93">
        <v>0</v>
      </c>
      <c r="H482" s="95" t="str">
        <f t="shared" si="22"/>
        <v/>
      </c>
      <c r="I482" s="96">
        <f t="shared" si="23"/>
        <v>0</v>
      </c>
    </row>
    <row r="483" spans="1:9" x14ac:dyDescent="0.15">
      <c r="A483" s="99" t="s">
        <v>853</v>
      </c>
      <c r="B483" s="110" t="s">
        <v>854</v>
      </c>
      <c r="C483" s="94">
        <v>1.2740399999999999E-3</v>
      </c>
      <c r="D483" s="93">
        <v>0.27434999999999998</v>
      </c>
      <c r="E483" s="95">
        <f t="shared" si="21"/>
        <v>-0.99535615090213236</v>
      </c>
      <c r="F483" s="94">
        <v>0</v>
      </c>
      <c r="G483" s="93">
        <v>0</v>
      </c>
      <c r="H483" s="95" t="str">
        <f t="shared" si="22"/>
        <v/>
      </c>
      <c r="I483" s="96">
        <f t="shared" si="23"/>
        <v>0</v>
      </c>
    </row>
    <row r="484" spans="1:9" x14ac:dyDescent="0.15">
      <c r="A484" s="99" t="s">
        <v>855</v>
      </c>
      <c r="B484" s="110" t="s">
        <v>856</v>
      </c>
      <c r="C484" s="94">
        <v>0</v>
      </c>
      <c r="D484" s="93">
        <v>1.4000799999999999E-3</v>
      </c>
      <c r="E484" s="95">
        <f t="shared" si="21"/>
        <v>-1</v>
      </c>
      <c r="F484" s="94">
        <v>0</v>
      </c>
      <c r="G484" s="93">
        <v>0</v>
      </c>
      <c r="H484" s="95" t="str">
        <f t="shared" si="22"/>
        <v/>
      </c>
      <c r="I484" s="96" t="str">
        <f t="shared" si="23"/>
        <v/>
      </c>
    </row>
    <row r="485" spans="1:9" x14ac:dyDescent="0.15">
      <c r="A485" s="99" t="s">
        <v>857</v>
      </c>
      <c r="B485" s="110" t="s">
        <v>858</v>
      </c>
      <c r="C485" s="94">
        <v>9.2060697259999991</v>
      </c>
      <c r="D485" s="93">
        <v>3.3739306200000003</v>
      </c>
      <c r="E485" s="95">
        <f t="shared" si="21"/>
        <v>1.7285889257556808</v>
      </c>
      <c r="F485" s="94">
        <v>0.99250096999999993</v>
      </c>
      <c r="G485" s="93">
        <v>0.68231702000000005</v>
      </c>
      <c r="H485" s="95">
        <f t="shared" si="22"/>
        <v>0.45460385848208773</v>
      </c>
      <c r="I485" s="96">
        <f t="shared" si="23"/>
        <v>0.1078094126527149</v>
      </c>
    </row>
    <row r="486" spans="1:9" x14ac:dyDescent="0.15">
      <c r="A486" s="114" t="s">
        <v>1242</v>
      </c>
      <c r="B486" s="25" t="s">
        <v>1241</v>
      </c>
      <c r="C486" s="94">
        <v>2.7396521600000003</v>
      </c>
      <c r="D486" s="93">
        <v>12.622252199999998</v>
      </c>
      <c r="E486" s="95">
        <f t="shared" si="21"/>
        <v>-0.78295060845005138</v>
      </c>
      <c r="F486" s="94">
        <v>4.5464805500000001</v>
      </c>
      <c r="G486" s="93">
        <v>29.196389230000001</v>
      </c>
      <c r="H486" s="95">
        <f t="shared" si="22"/>
        <v>-0.8442793554304181</v>
      </c>
      <c r="I486" s="96">
        <f t="shared" si="23"/>
        <v>1.6595101437986928</v>
      </c>
    </row>
    <row r="487" spans="1:9" x14ac:dyDescent="0.15">
      <c r="A487" s="99" t="s">
        <v>859</v>
      </c>
      <c r="B487" s="110" t="s">
        <v>860</v>
      </c>
      <c r="C487" s="94">
        <v>7.5964259999999992E-2</v>
      </c>
      <c r="D487" s="93">
        <v>4.7169370000000002E-2</v>
      </c>
      <c r="E487" s="95">
        <f t="shared" si="21"/>
        <v>0.61045737943924183</v>
      </c>
      <c r="F487" s="94">
        <v>5.54289E-3</v>
      </c>
      <c r="G487" s="93">
        <v>0</v>
      </c>
      <c r="H487" s="95" t="str">
        <f t="shared" si="22"/>
        <v/>
      </c>
      <c r="I487" s="96">
        <f t="shared" si="23"/>
        <v>7.2967076885893448E-2</v>
      </c>
    </row>
    <row r="488" spans="1:9" x14ac:dyDescent="0.15">
      <c r="A488" s="99" t="s">
        <v>861</v>
      </c>
      <c r="B488" s="110" t="s">
        <v>862</v>
      </c>
      <c r="C488" s="94">
        <v>1.3768184099999998</v>
      </c>
      <c r="D488" s="93">
        <v>7.2546659999999999E-2</v>
      </c>
      <c r="E488" s="95">
        <f t="shared" si="21"/>
        <v>17.978384532106645</v>
      </c>
      <c r="F488" s="94">
        <v>12.885829449999999</v>
      </c>
      <c r="G488" s="93">
        <v>3.9489599999999996E-3</v>
      </c>
      <c r="H488" s="95">
        <f t="shared" si="22"/>
        <v>3262.0944476520403</v>
      </c>
      <c r="I488" s="96">
        <f t="shared" si="23"/>
        <v>9.3591350583407742</v>
      </c>
    </row>
    <row r="489" spans="1:9" x14ac:dyDescent="0.15">
      <c r="A489" s="99" t="s">
        <v>863</v>
      </c>
      <c r="B489" s="110" t="s">
        <v>864</v>
      </c>
      <c r="C489" s="94">
        <v>8.2083980000000001E-2</v>
      </c>
      <c r="D489" s="93">
        <v>1.217499E-2</v>
      </c>
      <c r="E489" s="95">
        <f t="shared" si="21"/>
        <v>5.7420162152083902</v>
      </c>
      <c r="F489" s="94">
        <v>1.5507180000000001E-2</v>
      </c>
      <c r="G489" s="93">
        <v>0</v>
      </c>
      <c r="H489" s="95" t="str">
        <f t="shared" si="22"/>
        <v/>
      </c>
      <c r="I489" s="96">
        <f t="shared" si="23"/>
        <v>0.18891847105854273</v>
      </c>
    </row>
    <row r="490" spans="1:9" x14ac:dyDescent="0.15">
      <c r="A490" s="99" t="s">
        <v>865</v>
      </c>
      <c r="B490" s="112" t="s">
        <v>866</v>
      </c>
      <c r="C490" s="94">
        <v>1.604E-3</v>
      </c>
      <c r="D490" s="93">
        <v>5.9751300000000004E-3</v>
      </c>
      <c r="E490" s="95">
        <f t="shared" si="21"/>
        <v>-0.73155395782183819</v>
      </c>
      <c r="F490" s="94">
        <v>0</v>
      </c>
      <c r="G490" s="93">
        <v>0</v>
      </c>
      <c r="H490" s="95" t="str">
        <f t="shared" si="22"/>
        <v/>
      </c>
      <c r="I490" s="96">
        <f t="shared" si="23"/>
        <v>0</v>
      </c>
    </row>
    <row r="491" spans="1:9" x14ac:dyDescent="0.15">
      <c r="A491" s="99" t="s">
        <v>867</v>
      </c>
      <c r="B491" s="112" t="s">
        <v>868</v>
      </c>
      <c r="C491" s="94">
        <v>0.84720662499999999</v>
      </c>
      <c r="D491" s="93">
        <v>6.9196445000000009E-2</v>
      </c>
      <c r="E491" s="95">
        <f t="shared" si="21"/>
        <v>11.243499286704683</v>
      </c>
      <c r="F491" s="94">
        <v>0.34993875000000002</v>
      </c>
      <c r="G491" s="93">
        <v>9.95798E-3</v>
      </c>
      <c r="H491" s="95">
        <f t="shared" si="22"/>
        <v>34.141539750029629</v>
      </c>
      <c r="I491" s="96">
        <f t="shared" si="23"/>
        <v>0.41305006320034388</v>
      </c>
    </row>
    <row r="492" spans="1:9" x14ac:dyDescent="0.15">
      <c r="A492" s="99" t="s">
        <v>869</v>
      </c>
      <c r="B492" s="112" t="s">
        <v>870</v>
      </c>
      <c r="C492" s="94">
        <v>4.9159000000000001E-2</v>
      </c>
      <c r="D492" s="93">
        <v>2.8083E-2</v>
      </c>
      <c r="E492" s="95">
        <f t="shared" si="21"/>
        <v>0.75048962005483744</v>
      </c>
      <c r="F492" s="94">
        <v>4.5705000000000003E-2</v>
      </c>
      <c r="G492" s="93">
        <v>0</v>
      </c>
      <c r="H492" s="95" t="str">
        <f t="shared" si="22"/>
        <v/>
      </c>
      <c r="I492" s="96">
        <f t="shared" si="23"/>
        <v>0.92973819646453348</v>
      </c>
    </row>
    <row r="493" spans="1:9" x14ac:dyDescent="0.15">
      <c r="A493" s="99" t="s">
        <v>871</v>
      </c>
      <c r="B493" s="112" t="s">
        <v>872</v>
      </c>
      <c r="C493" s="94">
        <v>1.1979869000000001E-2</v>
      </c>
      <c r="D493" s="93">
        <v>5.6834830000000003E-2</v>
      </c>
      <c r="E493" s="95">
        <f t="shared" si="21"/>
        <v>-0.78921606697864677</v>
      </c>
      <c r="F493" s="94">
        <v>0</v>
      </c>
      <c r="G493" s="93">
        <v>1.0387190000000001E-2</v>
      </c>
      <c r="H493" s="95">
        <f t="shared" si="22"/>
        <v>-1</v>
      </c>
      <c r="I493" s="96">
        <f t="shared" si="23"/>
        <v>0</v>
      </c>
    </row>
    <row r="494" spans="1:9" x14ac:dyDescent="0.15">
      <c r="A494" s="111" t="s">
        <v>1016</v>
      </c>
      <c r="B494" s="112" t="s">
        <v>1017</v>
      </c>
      <c r="C494" s="94">
        <v>0.68083274999999999</v>
      </c>
      <c r="D494" s="93">
        <v>0.68307099000000004</v>
      </c>
      <c r="E494" s="95">
        <f t="shared" si="21"/>
        <v>-3.2767311637698082E-3</v>
      </c>
      <c r="F494" s="94">
        <v>4.4700544110783955</v>
      </c>
      <c r="G494" s="93">
        <v>1.0934134328580549</v>
      </c>
      <c r="H494" s="95">
        <f t="shared" si="22"/>
        <v>3.0881648942195596</v>
      </c>
      <c r="I494" s="96">
        <f t="shared" si="23"/>
        <v>6.5655690198193248</v>
      </c>
    </row>
    <row r="495" spans="1:9" x14ac:dyDescent="0.15">
      <c r="A495" s="111" t="s">
        <v>354</v>
      </c>
      <c r="B495" s="112" t="s">
        <v>873</v>
      </c>
      <c r="C495" s="94">
        <v>12.930669960000001</v>
      </c>
      <c r="D495" s="93">
        <v>4.0891388300000004</v>
      </c>
      <c r="E495" s="95">
        <f t="shared" si="21"/>
        <v>2.1621988143650284</v>
      </c>
      <c r="F495" s="94">
        <v>18.248000390000001</v>
      </c>
      <c r="G495" s="93">
        <v>78.494854019999991</v>
      </c>
      <c r="H495" s="95">
        <f t="shared" si="22"/>
        <v>-0.76752615674206459</v>
      </c>
      <c r="I495" s="96">
        <f t="shared" si="23"/>
        <v>1.4112184787368898</v>
      </c>
    </row>
    <row r="496" spans="1:9" x14ac:dyDescent="0.15">
      <c r="A496" s="111" t="s">
        <v>503</v>
      </c>
      <c r="B496" s="112" t="s">
        <v>875</v>
      </c>
      <c r="C496" s="94">
        <v>9.2696391800000004</v>
      </c>
      <c r="D496" s="93">
        <v>1.7542745</v>
      </c>
      <c r="E496" s="95">
        <f t="shared" si="21"/>
        <v>4.2840300534494462</v>
      </c>
      <c r="F496" s="94">
        <v>67.50379925</v>
      </c>
      <c r="G496" s="93">
        <v>1.7430455</v>
      </c>
      <c r="H496" s="95">
        <f t="shared" si="22"/>
        <v>37.727502667027338</v>
      </c>
      <c r="I496" s="96">
        <f t="shared" si="23"/>
        <v>7.2822466915049864</v>
      </c>
    </row>
    <row r="497" spans="1:9" x14ac:dyDescent="0.15">
      <c r="A497" s="111" t="s">
        <v>879</v>
      </c>
      <c r="B497" s="112" t="s">
        <v>880</v>
      </c>
      <c r="C497" s="94">
        <v>1.6547033999999998</v>
      </c>
      <c r="D497" s="93">
        <v>2.0045800300000001</v>
      </c>
      <c r="E497" s="95">
        <f t="shared" si="21"/>
        <v>-0.17453861894453782</v>
      </c>
      <c r="F497" s="94">
        <v>0.13263531000000001</v>
      </c>
      <c r="G497" s="93">
        <v>8.3373967199999992</v>
      </c>
      <c r="H497" s="95">
        <f t="shared" si="22"/>
        <v>-0.98409151987672239</v>
      </c>
      <c r="I497" s="96">
        <f t="shared" si="23"/>
        <v>8.0156546484403193E-2</v>
      </c>
    </row>
    <row r="498" spans="1:9" x14ac:dyDescent="0.15">
      <c r="A498" s="111" t="s">
        <v>256</v>
      </c>
      <c r="B498" s="112" t="s">
        <v>876</v>
      </c>
      <c r="C498" s="94">
        <v>1.8620540569999999</v>
      </c>
      <c r="D498" s="93">
        <v>1.5885613949999999</v>
      </c>
      <c r="E498" s="95">
        <f t="shared" si="21"/>
        <v>0.17216373434531307</v>
      </c>
      <c r="F498" s="94">
        <v>16.401940759999999</v>
      </c>
      <c r="G498" s="93">
        <v>1.0719334599999999</v>
      </c>
      <c r="H498" s="95">
        <f t="shared" si="22"/>
        <v>14.301267636519155</v>
      </c>
      <c r="I498" s="96">
        <f t="shared" si="23"/>
        <v>8.8085201921718426</v>
      </c>
    </row>
    <row r="499" spans="1:9" x14ac:dyDescent="0.15">
      <c r="A499" s="111" t="s">
        <v>257</v>
      </c>
      <c r="B499" s="112" t="s">
        <v>878</v>
      </c>
      <c r="C499" s="94">
        <v>2.9978429649999998</v>
      </c>
      <c r="D499" s="93">
        <v>4.7687898400000002</v>
      </c>
      <c r="E499" s="95">
        <f t="shared" si="21"/>
        <v>-0.37136190405069314</v>
      </c>
      <c r="F499" s="94">
        <v>0.35549116999999997</v>
      </c>
      <c r="G499" s="93">
        <v>0.22064008999999998</v>
      </c>
      <c r="H499" s="95">
        <f t="shared" si="22"/>
        <v>0.61118122277778264</v>
      </c>
      <c r="I499" s="96">
        <f t="shared" si="23"/>
        <v>0.11858231873729917</v>
      </c>
    </row>
    <row r="500" spans="1:9" x14ac:dyDescent="0.15">
      <c r="A500" s="111" t="s">
        <v>258</v>
      </c>
      <c r="B500" s="112" t="s">
        <v>877</v>
      </c>
      <c r="C500" s="94">
        <v>4.38808709</v>
      </c>
      <c r="D500" s="93">
        <v>2.6676867999999998</v>
      </c>
      <c r="E500" s="95">
        <f t="shared" si="21"/>
        <v>0.64490340095396514</v>
      </c>
      <c r="F500" s="94">
        <v>0.37435855000000001</v>
      </c>
      <c r="G500" s="93">
        <v>2.3790950899999999</v>
      </c>
      <c r="H500" s="95">
        <f t="shared" si="22"/>
        <v>-0.84264666361023843</v>
      </c>
      <c r="I500" s="96">
        <f t="shared" si="23"/>
        <v>8.5312470404957264E-2</v>
      </c>
    </row>
    <row r="501" spans="1:9" x14ac:dyDescent="0.15">
      <c r="A501" s="111" t="s">
        <v>295</v>
      </c>
      <c r="B501" s="110" t="s">
        <v>296</v>
      </c>
      <c r="C501" s="94">
        <v>0.3637475</v>
      </c>
      <c r="D501" s="93">
        <v>0.74643164099999992</v>
      </c>
      <c r="E501" s="95">
        <f t="shared" si="21"/>
        <v>-0.51268477912768429</v>
      </c>
      <c r="F501" s="94">
        <v>0.32717541999999999</v>
      </c>
      <c r="G501" s="93">
        <v>15.28331339976525</v>
      </c>
      <c r="H501" s="95">
        <f t="shared" si="22"/>
        <v>-0.97859263816411524</v>
      </c>
      <c r="I501" s="96">
        <f t="shared" si="23"/>
        <v>0.89945750829902604</v>
      </c>
    </row>
    <row r="502" spans="1:9" x14ac:dyDescent="0.15">
      <c r="A502" s="102" t="s">
        <v>881</v>
      </c>
      <c r="B502" s="113" t="s">
        <v>882</v>
      </c>
      <c r="C502" s="94">
        <v>24.702717700000001</v>
      </c>
      <c r="D502" s="93">
        <v>55.244894860000002</v>
      </c>
      <c r="E502" s="95">
        <f t="shared" si="21"/>
        <v>-0.55285067040853453</v>
      </c>
      <c r="F502" s="94">
        <v>31.597176269999999</v>
      </c>
      <c r="G502" s="103">
        <v>53.188700570000002</v>
      </c>
      <c r="H502" s="95">
        <f>IF(ISERROR(F502/G502-1),"",(F502/G502-1))</f>
        <v>-0.4059419400852643</v>
      </c>
      <c r="I502" s="96">
        <f t="shared" si="23"/>
        <v>1.2790971687297386</v>
      </c>
    </row>
    <row r="503" spans="1:9" x14ac:dyDescent="0.15">
      <c r="A503" s="97"/>
      <c r="B503" s="120"/>
      <c r="C503" s="13">
        <f>SUM(C7:C502)</f>
        <v>11692.300581699999</v>
      </c>
      <c r="D503" s="13">
        <f>SUM(D7:D502)</f>
        <v>12217.846034072996</v>
      </c>
      <c r="E503" s="12">
        <f>IF(ISERROR(C503/D503-1),"",(C503/D503-1))</f>
        <v>-4.3014574820091966E-2</v>
      </c>
      <c r="F503" s="11">
        <f>SUM(F7:F502)</f>
        <v>15411.53701564324</v>
      </c>
      <c r="G503" s="13">
        <f>SUM(G7:G502)</f>
        <v>14086.494860592427</v>
      </c>
      <c r="H503" s="12">
        <f>IF(ISERROR(F503/G503-1),"",(F503/G503-1))</f>
        <v>9.4064717175148749E-2</v>
      </c>
      <c r="I503" s="17">
        <f>IF(ISERROR(F503/C503),"",(F503/C503))</f>
        <v>1.3180927831913882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orientation="portrait" horizontalDpi="300" verticalDpi="30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2022-10-31T17:46:09Z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