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test_run/"/>
    </mc:Choice>
  </mc:AlternateContent>
  <xr:revisionPtr revIDLastSave="0" documentId="13_ncr:1_{DE937651-BE55-BB4D-A911-76420C5A1207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Summary" sheetId="5" r:id="rId1"/>
    <sheet name="XTF Exchange Traded Funds" sheetId="2" r:id="rId2"/>
    <sheet name="XTF - Cascade OTC" sheetId="3" r:id="rId3"/>
  </sheets>
  <definedNames>
    <definedName name="_xlnm._FilterDatabase" localSheetId="1" hidden="1">'XTF Exchange Traded Funds'!$A$6:$I$525</definedName>
    <definedName name="_xlnm.Print_Area" localSheetId="0">Summary!#REF!</definedName>
    <definedName name="_xlnm.Print_Titles" localSheetId="2">'XTF - Cascade OTC'!$5:$6</definedName>
    <definedName name="_xlnm.Print_Titles" localSheetId="1">'XTF Exchange Traded Funds'!$5:$6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5" i="2" l="1"/>
  <c r="F283" i="2" s="1"/>
  <c r="F290" i="2"/>
  <c r="F11" i="2"/>
  <c r="F14" i="2"/>
  <c r="F80" i="2"/>
  <c r="F81" i="2"/>
  <c r="F116" i="2"/>
  <c r="F422" i="2"/>
  <c r="F462" i="2"/>
  <c r="F289" i="2"/>
  <c r="F230" i="2"/>
  <c r="F150" i="2"/>
  <c r="F360" i="2"/>
  <c r="F463" i="2"/>
  <c r="F425" i="2"/>
  <c r="F407" i="2"/>
  <c r="F304" i="2"/>
  <c r="F448" i="2"/>
  <c r="F87" i="2"/>
  <c r="F306" i="2"/>
  <c r="F146" i="2"/>
  <c r="F354" i="2"/>
  <c r="F406" i="2"/>
  <c r="F405" i="2"/>
  <c r="F446" i="2"/>
  <c r="F387" i="2"/>
  <c r="F342" i="2"/>
  <c r="F153" i="2"/>
  <c r="F149" i="2"/>
  <c r="F419" i="2"/>
  <c r="F86" i="2"/>
  <c r="F311" i="2"/>
  <c r="F429" i="2"/>
  <c r="F480" i="2"/>
  <c r="F358" i="2"/>
  <c r="F161" i="2"/>
  <c r="F176" i="2"/>
  <c r="F79" i="2"/>
  <c r="F490" i="2"/>
  <c r="F9" i="2"/>
  <c r="F111" i="2"/>
  <c r="F252" i="2"/>
  <c r="F329" i="2"/>
  <c r="F284" i="2"/>
  <c r="F325" i="2"/>
  <c r="F166" i="2"/>
  <c r="F416" i="2"/>
  <c r="F85" i="2"/>
  <c r="F474" i="2"/>
  <c r="F154" i="2"/>
  <c r="F158" i="2"/>
  <c r="F291" i="2"/>
  <c r="F357" i="2"/>
  <c r="F367" i="2"/>
  <c r="F363" i="2"/>
  <c r="F467" i="2"/>
  <c r="F309" i="2"/>
  <c r="F485" i="2"/>
  <c r="F451" i="2"/>
  <c r="F522" i="2"/>
  <c r="F288" i="2"/>
  <c r="F303" i="2"/>
  <c r="F177" i="2"/>
  <c r="F478" i="2"/>
  <c r="F159" i="2"/>
  <c r="F315" i="2"/>
  <c r="F415" i="2"/>
  <c r="F287" i="2"/>
  <c r="F160" i="2"/>
  <c r="F97" i="2"/>
  <c r="F107" i="2"/>
  <c r="F375" i="2"/>
  <c r="F392" i="2"/>
  <c r="F145" i="2"/>
  <c r="F297" i="2"/>
  <c r="F273" i="2"/>
  <c r="F274" i="2"/>
  <c r="F381" i="2"/>
  <c r="F127" i="2"/>
  <c r="F117" i="2"/>
  <c r="F353" i="2"/>
  <c r="F63" i="2"/>
  <c r="F378" i="2"/>
  <c r="F155" i="2"/>
  <c r="F420" i="2"/>
  <c r="F479" i="2"/>
  <c r="F488" i="2"/>
  <c r="F464" i="2"/>
  <c r="F105" i="2"/>
  <c r="F390" i="2"/>
  <c r="F321" i="2"/>
  <c r="F338" i="2"/>
  <c r="F370" i="2"/>
  <c r="F368" i="2"/>
  <c r="F133" i="2"/>
  <c r="F214" i="2"/>
  <c r="F152" i="2"/>
  <c r="F270" i="2"/>
  <c r="F346" i="2"/>
  <c r="F313" i="2"/>
  <c r="F497" i="2"/>
  <c r="F272" i="2"/>
  <c r="F83" i="2"/>
  <c r="F496" i="2"/>
  <c r="F135" i="2"/>
  <c r="F121" i="2"/>
  <c r="F73" i="2"/>
  <c r="F518" i="2"/>
  <c r="F238" i="2"/>
  <c r="F156" i="2"/>
  <c r="F312" i="2"/>
  <c r="F39" i="2"/>
  <c r="F323" i="2"/>
  <c r="F132" i="2"/>
  <c r="F164" i="2"/>
  <c r="F396" i="2"/>
  <c r="F109" i="2"/>
  <c r="F399" i="2"/>
  <c r="F417" i="2"/>
  <c r="F167" i="2"/>
  <c r="F397" i="2"/>
  <c r="F134" i="2"/>
  <c r="F228" i="2"/>
  <c r="F475" i="2"/>
  <c r="F229" i="2"/>
  <c r="F90" i="2"/>
  <c r="F56" i="2"/>
  <c r="F395" i="2"/>
  <c r="F142" i="2"/>
  <c r="F151" i="2"/>
  <c r="F327" i="2"/>
  <c r="F322" i="2"/>
  <c r="F298" i="2"/>
  <c r="F351" i="2"/>
  <c r="F466" i="2"/>
  <c r="F108" i="2"/>
  <c r="F324" i="2"/>
  <c r="F224" i="2"/>
  <c r="F40" i="2"/>
  <c r="F333" i="2"/>
  <c r="F521" i="2"/>
  <c r="F307" i="2"/>
  <c r="F99" i="2"/>
  <c r="F162" i="2"/>
  <c r="F211" i="2"/>
  <c r="F431" i="2"/>
  <c r="F436" i="2"/>
  <c r="F18" i="2"/>
  <c r="F123" i="2"/>
  <c r="F314" i="2"/>
  <c r="F181" i="2"/>
  <c r="F330" i="2"/>
  <c r="F300" i="2"/>
  <c r="F12" i="2"/>
  <c r="F101" i="2"/>
  <c r="F350" i="2"/>
  <c r="F442" i="2"/>
  <c r="F52" i="2"/>
  <c r="F76" i="2"/>
  <c r="F33" i="2"/>
  <c r="F17" i="2"/>
  <c r="F310" i="2"/>
  <c r="F454" i="2"/>
  <c r="F277" i="2"/>
  <c r="F95" i="2"/>
  <c r="F486" i="2"/>
  <c r="F508" i="2"/>
  <c r="F285" i="2"/>
  <c r="F196" i="2"/>
  <c r="F119" i="2"/>
  <c r="F110" i="2"/>
  <c r="F319" i="2"/>
  <c r="F461" i="2"/>
  <c r="F13" i="2"/>
  <c r="F384" i="2"/>
  <c r="F433" i="2"/>
  <c r="F163" i="2"/>
  <c r="F169" i="2"/>
  <c r="F191" i="2"/>
  <c r="F282" i="2"/>
  <c r="F213" i="2"/>
  <c r="F424" i="2"/>
  <c r="F444" i="2"/>
  <c r="F98" i="2"/>
  <c r="F434" i="2"/>
  <c r="F295" i="2"/>
  <c r="F472" i="2"/>
  <c r="F92" i="2"/>
  <c r="F364" i="2"/>
  <c r="F178" i="2"/>
  <c r="F227" i="2"/>
  <c r="F71" i="2"/>
  <c r="F449" i="2"/>
  <c r="F35" i="2"/>
  <c r="F349" i="2"/>
  <c r="F254" i="2"/>
  <c r="F317" i="2"/>
  <c r="F500" i="2"/>
  <c r="F421" i="2"/>
  <c r="F450" i="2"/>
  <c r="F456" i="2"/>
  <c r="F520" i="2"/>
  <c r="F103" i="2"/>
  <c r="F74" i="2"/>
  <c r="F100" i="2"/>
  <c r="F352" i="2"/>
  <c r="F195" i="2"/>
  <c r="F340" i="2"/>
  <c r="F524" i="2"/>
  <c r="F477" i="2"/>
  <c r="F337" i="2"/>
  <c r="F369" i="2"/>
  <c r="F301" i="2"/>
  <c r="F263" i="2"/>
  <c r="F59" i="2"/>
  <c r="F347" i="2"/>
  <c r="F281" i="2"/>
  <c r="F400" i="2"/>
  <c r="F345" i="2"/>
  <c r="F286" i="2"/>
  <c r="F308" i="2"/>
  <c r="F234" i="2"/>
  <c r="F237" i="2"/>
  <c r="F66" i="2"/>
  <c r="F523" i="2"/>
  <c r="F269" i="2"/>
  <c r="F498" i="2"/>
  <c r="F7" i="2"/>
  <c r="F481" i="2"/>
  <c r="F341" i="2"/>
  <c r="F491" i="2"/>
  <c r="F258" i="2"/>
  <c r="F473" i="2"/>
  <c r="F157" i="2"/>
  <c r="F225" i="2"/>
  <c r="F47" i="2"/>
  <c r="F144" i="2"/>
  <c r="F427" i="2"/>
  <c r="F326" i="2"/>
  <c r="F223" i="2"/>
  <c r="F302" i="2"/>
  <c r="F207" i="2"/>
  <c r="F487" i="2"/>
  <c r="F190" i="2"/>
  <c r="F376" i="2"/>
  <c r="F299" i="2"/>
  <c r="F193" i="2"/>
  <c r="F334" i="2"/>
  <c r="F432" i="2"/>
  <c r="F141" i="2"/>
  <c r="F64" i="2"/>
  <c r="F249" i="2"/>
  <c r="F102" i="2"/>
  <c r="F414" i="2"/>
  <c r="F21" i="2"/>
  <c r="F246" i="2"/>
  <c r="F8" i="2"/>
  <c r="F493" i="2"/>
  <c r="F482" i="2"/>
  <c r="F441" i="2"/>
  <c r="F198" i="2"/>
  <c r="F411" i="2"/>
  <c r="F470" i="2"/>
  <c r="F452" i="2"/>
  <c r="F320" i="2"/>
  <c r="F88" i="2"/>
  <c r="F371" i="2"/>
  <c r="F215" i="2"/>
  <c r="F189" i="2"/>
  <c r="F266" i="2"/>
  <c r="F293" i="2"/>
  <c r="F255" i="2"/>
  <c r="F137" i="2"/>
  <c r="F93" i="2"/>
  <c r="F208" i="2"/>
  <c r="F465" i="2"/>
  <c r="F401" i="2"/>
  <c r="F235" i="2"/>
  <c r="F339" i="2"/>
  <c r="F519" i="2"/>
  <c r="F316" i="2"/>
  <c r="F27" i="2"/>
  <c r="F348" i="2"/>
  <c r="F294" i="2"/>
  <c r="F179" i="2"/>
  <c r="F15" i="2"/>
  <c r="F435" i="2"/>
  <c r="F501" i="2"/>
  <c r="F54" i="2"/>
  <c r="F394" i="2"/>
  <c r="F65" i="2"/>
  <c r="F483" i="2"/>
  <c r="F61" i="2"/>
  <c r="F267" i="2"/>
  <c r="F331" i="2"/>
  <c r="F332" i="2"/>
  <c r="F409" i="2"/>
  <c r="F423" i="2"/>
  <c r="F412" i="2"/>
  <c r="F183" i="2"/>
  <c r="F171" i="2"/>
  <c r="F16" i="2"/>
  <c r="F318" i="2"/>
  <c r="F231" i="2"/>
  <c r="F36" i="2"/>
  <c r="F469" i="2"/>
  <c r="F125" i="2"/>
  <c r="F226" i="2"/>
  <c r="F292" i="2"/>
  <c r="F58" i="2"/>
  <c r="F489" i="2"/>
  <c r="F31" i="2"/>
  <c r="F440" i="2"/>
  <c r="F372" i="2"/>
  <c r="F168" i="2"/>
  <c r="F459" i="2"/>
  <c r="F484" i="2"/>
  <c r="F445" i="2"/>
  <c r="F513" i="2"/>
  <c r="F439" i="2"/>
  <c r="F457" i="2"/>
  <c r="F276" i="2"/>
  <c r="F240" i="2"/>
  <c r="F382" i="2"/>
  <c r="F96" i="2"/>
  <c r="F136" i="2"/>
  <c r="F126" i="2"/>
  <c r="F118" i="2"/>
  <c r="F48" i="2"/>
  <c r="F511" i="2"/>
  <c r="F55" i="2"/>
  <c r="F60" i="2"/>
  <c r="F77" i="2"/>
  <c r="F187" i="2"/>
  <c r="F104" i="2"/>
  <c r="F185" i="2"/>
  <c r="F248" i="2"/>
  <c r="F84" i="2"/>
  <c r="F202" i="2"/>
  <c r="F259" i="2"/>
  <c r="F253" i="2"/>
  <c r="F197" i="2"/>
  <c r="F70" i="2"/>
  <c r="F379" i="2"/>
  <c r="F180" i="2"/>
  <c r="F233" i="2"/>
  <c r="F112" i="2"/>
  <c r="F23" i="2"/>
  <c r="F460" i="2"/>
  <c r="F209" i="2"/>
  <c r="F515" i="2"/>
  <c r="F212" i="2"/>
  <c r="F260" i="2"/>
  <c r="F25" i="2"/>
  <c r="F271" i="2"/>
  <c r="F232" i="2"/>
  <c r="F264" i="2"/>
  <c r="F510" i="2"/>
  <c r="F62" i="2"/>
  <c r="F19" i="2"/>
  <c r="F22" i="2"/>
  <c r="F391" i="2"/>
  <c r="F468" i="2"/>
  <c r="F516" i="2"/>
  <c r="F386" i="2"/>
  <c r="F257" i="2"/>
  <c r="F67" i="2"/>
  <c r="F243" i="2"/>
  <c r="F265" i="2"/>
  <c r="F426" i="2"/>
  <c r="F495" i="2"/>
  <c r="F512" i="2"/>
  <c r="F201" i="2"/>
  <c r="F188" i="2"/>
  <c r="F204" i="2"/>
  <c r="F239" i="2"/>
  <c r="F509" i="2"/>
  <c r="F194" i="2"/>
  <c r="F120" i="2"/>
  <c r="F494" i="2"/>
  <c r="F335" i="2"/>
  <c r="F499" i="2"/>
  <c r="F250" i="2"/>
  <c r="F210" i="2"/>
  <c r="F503" i="2"/>
  <c r="F261" i="2"/>
  <c r="F361" i="2"/>
  <c r="F245" i="2"/>
  <c r="F165" i="2"/>
  <c r="F49" i="2"/>
  <c r="F53" i="2"/>
  <c r="F29" i="2"/>
  <c r="F373" i="2"/>
  <c r="F37" i="2"/>
  <c r="F476" i="2"/>
  <c r="F24" i="2"/>
  <c r="F57" i="2"/>
  <c r="F172" i="2"/>
  <c r="F72" i="2"/>
  <c r="F20" i="2"/>
  <c r="F26" i="2"/>
  <c r="F10" i="2"/>
  <c r="F279" i="2"/>
  <c r="F203" i="2"/>
  <c r="F32" i="2"/>
  <c r="F192" i="2"/>
  <c r="F278" i="2"/>
  <c r="F514" i="2"/>
  <c r="F139" i="2"/>
  <c r="F143" i="2"/>
  <c r="F28" i="2"/>
  <c r="F138" i="2"/>
  <c r="F94" i="2"/>
  <c r="F408" i="2"/>
  <c r="F385" i="2"/>
  <c r="F256" i="2"/>
  <c r="F389" i="2"/>
  <c r="F403" i="2"/>
  <c r="F51" i="2"/>
  <c r="F34" i="2"/>
  <c r="F247" i="2"/>
  <c r="F398" i="2"/>
  <c r="F404" i="2"/>
  <c r="F206" i="2"/>
  <c r="F140" i="2"/>
  <c r="F68" i="2"/>
  <c r="F244" i="2"/>
  <c r="F328" i="2"/>
  <c r="F242" i="2"/>
  <c r="F506" i="2"/>
  <c r="F502" i="2"/>
  <c r="F170" i="2"/>
  <c r="F219" i="2"/>
  <c r="F220" i="2"/>
  <c r="F38" i="2"/>
  <c r="F46" i="2"/>
  <c r="F41" i="2"/>
  <c r="F280" i="2"/>
  <c r="F262" i="2"/>
  <c r="F42" i="2"/>
  <c r="F186" i="2"/>
  <c r="F50" i="2"/>
  <c r="F44" i="2"/>
  <c r="F184" i="2"/>
  <c r="F241" i="2"/>
  <c r="F43" i="2"/>
  <c r="F30" i="2"/>
  <c r="F45" i="2"/>
  <c r="F504" i="2"/>
  <c r="F236" i="2"/>
  <c r="F114" i="2"/>
  <c r="F113" i="2"/>
  <c r="F505" i="2"/>
  <c r="F393" i="2"/>
  <c r="F205" i="2"/>
  <c r="F217" i="2"/>
  <c r="F216" i="2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5" i="2"/>
  <c r="E116" i="2"/>
  <c r="E117" i="2"/>
  <c r="E118" i="2"/>
  <c r="E113" i="2"/>
  <c r="E114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40" i="2"/>
  <c r="E141" i="2"/>
  <c r="E138" i="2"/>
  <c r="E139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7" i="2"/>
  <c r="E385" i="2"/>
  <c r="E386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D525" i="2"/>
  <c r="E525" i="2" s="1"/>
  <c r="H403" i="3"/>
  <c r="H404" i="3"/>
  <c r="H405" i="3"/>
  <c r="H406" i="3"/>
  <c r="H407" i="3"/>
  <c r="H408" i="3"/>
  <c r="H409" i="3"/>
  <c r="H410" i="3"/>
  <c r="H402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348" i="3"/>
  <c r="H349" i="3"/>
  <c r="H279" i="3"/>
  <c r="H280" i="3"/>
  <c r="H281" i="3"/>
  <c r="H282" i="3"/>
  <c r="H283" i="3"/>
  <c r="H37" i="3"/>
  <c r="H38" i="3"/>
  <c r="H39" i="3"/>
  <c r="H40" i="3"/>
  <c r="H41" i="3"/>
  <c r="H42" i="3"/>
  <c r="H43" i="3"/>
  <c r="H44" i="3"/>
  <c r="H45" i="3"/>
  <c r="H46" i="3"/>
  <c r="H47" i="3"/>
  <c r="H48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H524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5" i="3"/>
  <c r="E387" i="3"/>
  <c r="E389" i="3"/>
  <c r="E390" i="3"/>
  <c r="E391" i="3"/>
  <c r="E392" i="3"/>
  <c r="E394" i="3"/>
  <c r="E395" i="3"/>
  <c r="E396" i="3"/>
  <c r="E397" i="3"/>
  <c r="E399" i="3"/>
  <c r="E400" i="3"/>
  <c r="E401" i="3"/>
  <c r="E402" i="3"/>
  <c r="E404" i="3"/>
  <c r="E405" i="3"/>
  <c r="E406" i="3"/>
  <c r="E407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C525" i="3"/>
  <c r="E525" i="3" s="1"/>
  <c r="E11" i="2"/>
  <c r="E9" i="2"/>
  <c r="E7" i="2"/>
  <c r="E8" i="2"/>
  <c r="E10" i="2"/>
  <c r="D525" i="3"/>
  <c r="I10" i="3"/>
  <c r="I11" i="3"/>
  <c r="I8" i="3"/>
  <c r="I9" i="3"/>
  <c r="H8" i="3"/>
  <c r="H9" i="3"/>
  <c r="H7" i="3"/>
  <c r="I7" i="3"/>
  <c r="E7" i="3"/>
  <c r="G525" i="3"/>
  <c r="F525" i="3"/>
  <c r="I525" i="3" s="1"/>
  <c r="F366" i="2" l="1"/>
  <c r="F343" i="2"/>
  <c r="F115" i="2"/>
  <c r="F374" i="2"/>
  <c r="F438" i="2"/>
  <c r="F377" i="2"/>
  <c r="F129" i="2"/>
  <c r="F122" i="2"/>
  <c r="F275" i="2"/>
  <c r="F517" i="2"/>
  <c r="F383" i="2"/>
  <c r="F453" i="2"/>
  <c r="F296" i="2"/>
  <c r="F251" i="2"/>
  <c r="F128" i="2"/>
  <c r="F106" i="2"/>
  <c r="F428" i="2"/>
  <c r="F359" i="2"/>
  <c r="F268" i="2"/>
  <c r="F82" i="2"/>
  <c r="F174" i="2"/>
  <c r="H525" i="3"/>
  <c r="F199" i="2"/>
  <c r="F437" i="2"/>
  <c r="F200" i="2"/>
  <c r="F410" i="2"/>
  <c r="F430" i="2"/>
  <c r="F344" i="2"/>
  <c r="F443" i="2"/>
  <c r="F413" i="2"/>
  <c r="F492" i="2"/>
  <c r="F148" i="2"/>
  <c r="F173" i="2"/>
  <c r="F365" i="2"/>
  <c r="F471" i="2"/>
  <c r="F218" i="2"/>
  <c r="F89" i="2"/>
  <c r="F356" i="2"/>
  <c r="F458" i="2"/>
  <c r="F222" i="2"/>
  <c r="F447" i="2"/>
  <c r="F507" i="2"/>
  <c r="F91" i="2"/>
  <c r="F175" i="2"/>
  <c r="F362" i="2"/>
  <c r="F455" i="2"/>
  <c r="F182" i="2"/>
  <c r="F336" i="2"/>
  <c r="F131" i="2"/>
  <c r="F78" i="2"/>
  <c r="F388" i="2"/>
  <c r="F69" i="2"/>
  <c r="F305" i="2"/>
  <c r="F402" i="2"/>
  <c r="F147" i="2"/>
  <c r="F418" i="2"/>
  <c r="F130" i="2"/>
  <c r="F124" i="2"/>
  <c r="F355" i="2"/>
  <c r="F380" i="2"/>
  <c r="F221" i="2"/>
  <c r="F75" i="2"/>
  <c r="F52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 Kraus</author>
  </authors>
  <commentList>
    <comment ref="C5" authorId="0" shapeId="0" xr:uid="{00000000-0006-0000-0200-000001000000}">
      <text>
        <r>
          <rPr>
            <b/>
            <sz val="8"/>
            <color indexed="81"/>
            <rFont val="Tahoma"/>
          </rPr>
          <t>Single Counted</t>
        </r>
      </text>
    </comment>
    <comment ref="F5" authorId="0" shapeId="0" xr:uid="{00000000-0006-0000-0200-000002000000}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<sst xmlns="http://schemas.openxmlformats.org/spreadsheetml/2006/main" count="2210" uniqueCount="1172">
  <si>
    <t>DE000A0F5T69</t>
  </si>
  <si>
    <t>iShares DJ STOXX 600 Oil &amp; Gas (DE)</t>
  </si>
  <si>
    <t>DE0006344765</t>
  </si>
  <si>
    <t>iShares DJ STOXX 600 Oil &amp; Gas Swap (DE)</t>
  </si>
  <si>
    <t>DE000A0F5T77</t>
  </si>
  <si>
    <t xml:space="preserve">iShares DJ STOXX 600 Personal &amp; Household Goods (DE) 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</si>
  <si>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</si>
  <si>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</si>
  <si>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</si>
  <si>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</si>
  <si>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</si>
  <si>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</si>
  <si>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</si>
  <si>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</si>
  <si>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</si>
  <si>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</si>
  <si>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</si>
  <si>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</si>
  <si>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</si>
  <si>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iShares DJ STOXX 600 Telecommunication (DE)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</si>
  <si>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</si>
  <si>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</si>
  <si>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</si>
  <si>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</si>
  <si>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</si>
  <si>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</si>
  <si>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</si>
  <si>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</si>
  <si>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</si>
  <si>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</si>
  <si>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</si>
  <si>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</si>
  <si>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</si>
  <si>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iShares DJ STOXX Asia-Pacific 600 Real Estate (DE)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</si>
  <si>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</si>
  <si>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</si>
  <si>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</si>
  <si>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</si>
  <si>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</si>
  <si>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</si>
  <si>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</si>
  <si>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</si>
  <si>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</si>
  <si>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</si>
  <si>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iShares DJ-AIG Commodity Swap (DE)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</si>
  <si>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</si>
  <si>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</si>
  <si>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</si>
  <si>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</si>
  <si>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</si>
  <si>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</si>
  <si>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</si>
  <si>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</si>
  <si>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</si>
  <si>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</si>
  <si>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</si>
  <si>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</si>
  <si>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</si>
  <si>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</si>
  <si>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</si>
  <si>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</si>
  <si>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</si>
  <si>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</si>
  <si>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</si>
  <si>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</si>
  <si>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</si>
  <si>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</si>
  <si>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</si>
  <si>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</si>
  <si>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</si>
  <si>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</si>
  <si>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</si>
  <si>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</si>
  <si>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</si>
  <si>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</si>
  <si>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</si>
  <si>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</si>
  <si>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</si>
  <si>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</si>
  <si>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</si>
  <si>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</si>
  <si>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</si>
  <si>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</si>
  <si>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</si>
  <si>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</si>
  <si>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</si>
  <si>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</si>
  <si>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</si>
  <si>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</si>
  <si>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</si>
  <si>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</si>
  <si>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</si>
  <si>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</si>
  <si>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</si>
  <si>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</si>
  <si>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iShares MSCI Eastern European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</si>
  <si>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</si>
  <si>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</si>
  <si>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</si>
  <si>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</si>
  <si>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</si>
  <si>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</si>
  <si>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</si>
  <si>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iShares MSCI Far East ex-Japan</t>
  </si>
  <si>
    <t>DE000A0HGZS9</t>
  </si>
  <si>
    <t>iShares MSCI Japan</t>
  </si>
  <si>
    <t>DE000A0DPMW9</t>
  </si>
  <si>
    <t>iShares MSCI Korea</t>
  </si>
  <si>
    <t>DE000A0HG2L3</t>
  </si>
  <si>
    <t>iShares MSCI Latin America</t>
  </si>
  <si>
    <t>DE000A0NA0K7</t>
  </si>
  <si>
    <t>iShares MSCI North Amercia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</si>
  <si>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</si>
  <si>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</si>
  <si>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</si>
  <si>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</si>
  <si>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</si>
  <si>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</si>
  <si>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</si>
  <si>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</si>
  <si>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</si>
  <si>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</si>
  <si>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</si>
  <si>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</si>
  <si>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iShares NIKKEI 225 (DE)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</si>
  <si>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</si>
  <si>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</si>
  <si>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</si>
  <si>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</si>
  <si>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</si>
  <si>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</si>
  <si>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</si>
  <si>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</si>
  <si>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</si>
  <si>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</si>
  <si>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</si>
  <si>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</si>
  <si>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</si>
  <si>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</si>
  <si>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</si>
  <si>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Lyxor ETF Brazil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</si>
  <si>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</si>
  <si>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</si>
  <si>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</si>
  <si>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</si>
  <si>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</si>
  <si>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</si>
  <si>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</si>
  <si>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</si>
  <si>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</si>
  <si>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</si>
  <si>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</si>
  <si>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db x-trackers Quirin Wealth Management Total Return Index ETF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</si>
  <si>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</si>
  <si>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</si>
  <si>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</si>
  <si>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</si>
  <si>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</si>
  <si>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</si>
  <si>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</si>
  <si>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</si>
  <si>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</si>
  <si>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</si>
  <si>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</si>
  <si>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</si>
  <si>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</si>
  <si>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</si>
  <si>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</si>
  <si>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</si>
  <si>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</si>
  <si>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</si>
  <si>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</si>
  <si>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</si>
  <si>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</si>
  <si>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</si>
  <si>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</si>
  <si>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</si>
  <si>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</si>
  <si>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</si>
  <si>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</si>
  <si>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</si>
  <si>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</si>
  <si>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</si>
  <si>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db x-trackers DJ STOXX 600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</si>
  <si>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</si>
  <si>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</si>
  <si>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</si>
  <si>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</si>
  <si>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</si>
  <si>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</si>
  <si>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</si>
  <si>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</si>
  <si>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</si>
  <si>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</si>
  <si>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</si>
  <si>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</si>
  <si>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</si>
  <si>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</si>
  <si>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</si>
  <si>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</si>
  <si>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</si>
  <si>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</si>
  <si>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</si>
  <si>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</si>
  <si>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</si>
  <si>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ComStage ETF DJ EURO STOXX 50 Short TR</t>
  </si>
  <si>
    <t>LU0392496856</t>
  </si>
  <si>
    <t>ComStage ETF DJ EURO STOXX 50 Leveraged TR</t>
  </si>
  <si>
    <t>LU0392496930</t>
  </si>
  <si>
    <t>ComStage ETF ATX</t>
  </si>
  <si>
    <t>LU0392496690</t>
  </si>
  <si>
    <t>FTSE 100 Source ETF</t>
  </si>
  <si>
    <t xml:space="preserve">FTSE 250 Source ETF </t>
  </si>
  <si>
    <t>MSCI Europe Source ETF</t>
  </si>
  <si>
    <t>MSCI Japan Source ETF</t>
  </si>
  <si>
    <t>MSCI USA Source ETF</t>
  </si>
  <si>
    <t>MSCI World Source ETF</t>
  </si>
  <si>
    <t>Russell 2000 Source ETF</t>
  </si>
  <si>
    <t>ETFS Dow Jones EURO STOXX Double Short (2x) Fund</t>
  </si>
  <si>
    <t>ETFS DAX® 2x Long Fund</t>
  </si>
  <si>
    <t>ETFS Dow Jones EURO STOXX 50 Leveraged (2x) Fund</t>
  </si>
  <si>
    <t>ETFS DAX® 2x Short Fund</t>
  </si>
  <si>
    <t>DE000A0X9AC4</t>
  </si>
  <si>
    <t>DE000A0X8994</t>
  </si>
  <si>
    <t>DE000A0X9AB6</t>
  </si>
  <si>
    <t>DE000A0X9AA8</t>
  </si>
  <si>
    <t>Lyxor ETF Private Equity LPX50</t>
  </si>
  <si>
    <t>Dow Jones EURO STOXX 50 Source ETF</t>
  </si>
  <si>
    <t xml:space="preserve">Lyxor ETF DAXplus Protective Put </t>
  </si>
  <si>
    <t>LU0288030280</t>
  </si>
  <si>
    <t>FR0007054358</t>
  </si>
  <si>
    <t>Lyxor ETF DJ EURO STOXX 50 BuyWrite</t>
  </si>
  <si>
    <t>FR0010389205</t>
  </si>
  <si>
    <t xml:space="preserve">Lyxor ETF DJ STOXX 600 Automobiles &amp; Parts </t>
  </si>
  <si>
    <t>FR0010344630</t>
  </si>
  <si>
    <t xml:space="preserve">Lyxor ETF DJ STOXX 600 Banks </t>
  </si>
  <si>
    <t>FR0010345371</t>
  </si>
  <si>
    <t xml:space="preserve">Lyxor ETF DJ STOXX 600 Basic Resources </t>
  </si>
  <si>
    <t>FR0010345389</t>
  </si>
  <si>
    <t xml:space="preserve">Lyxor ETF DJ STOXX 600 Chemicals </t>
  </si>
  <si>
    <t>FR0010345470</t>
  </si>
  <si>
    <t xml:space="preserve">Lyxor ETF DJ STOXX 600 Construction &amp; Materials </t>
  </si>
  <si>
    <t>FR0010345504</t>
  </si>
  <si>
    <t>FR0010345363</t>
  </si>
  <si>
    <t xml:space="preserve">Lyxor ETF DJ STOXX 600 Food &amp; Beverage </t>
  </si>
  <si>
    <t>FR0010344861</t>
  </si>
  <si>
    <t xml:space="preserve">Lyxor ETF DJ STOXX 600 Health Care </t>
  </si>
  <si>
    <t>FR0010344879</t>
  </si>
  <si>
    <t xml:space="preserve">Lyxor ETF DJ STOXX 600 Industrial Goods &amp; Services </t>
  </si>
  <si>
    <t>FR0010344887</t>
  </si>
  <si>
    <t xml:space="preserve">Lyxor ETF DJ STOXX 600 Insurance </t>
  </si>
  <si>
    <t>FR0010344903</t>
  </si>
  <si>
    <t xml:space="preserve">Lyxor ETF DJ STOXX 600 Media </t>
  </si>
  <si>
    <t>FR0010344929</t>
  </si>
  <si>
    <t xml:space="preserve">Lyxor ETF DJ STOXX 600 Oil &amp; Gas </t>
  </si>
  <si>
    <t>FR0010344960</t>
  </si>
  <si>
    <t xml:space="preserve">Lyxor ETF DJ STOXX 600 Personal &amp; Household Goods </t>
  </si>
  <si>
    <t>FR0010344978</t>
  </si>
  <si>
    <t xml:space="preserve">Lyxor ETF DJ STOXX 600 Retail </t>
  </si>
  <si>
    <t>FR0010344986</t>
  </si>
  <si>
    <t xml:space="preserve">Lyxor ETF DJ STOXX 600 Technology </t>
  </si>
  <si>
    <t>FR0010344796</t>
  </si>
  <si>
    <t xml:space="preserve">Lyxor ETF DJ STOXX 600 Telecommunications </t>
  </si>
  <si>
    <t>FR0010344812</t>
  </si>
  <si>
    <t xml:space="preserve">Lyxor ETF DJ STOXX 600 Travel &amp; Leisure </t>
  </si>
  <si>
    <t>FR0010344838</t>
  </si>
  <si>
    <t xml:space="preserve">Lyxor ETF DJ STOXX 600 Utilities </t>
  </si>
  <si>
    <t>FR0010344853</t>
  </si>
  <si>
    <t>Lyxor ETF DJ STOXX Select Dividend 30</t>
  </si>
  <si>
    <t>FR0010378604</t>
  </si>
  <si>
    <t>FR0007056841</t>
  </si>
  <si>
    <t>Lyxor ETF Eastern Europe</t>
  </si>
  <si>
    <t>FR0010204073</t>
  </si>
  <si>
    <t>Lyxor ETF Euro Cash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</si>
  <si>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</si>
  <si>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</si>
  <si>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</si>
  <si>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</si>
  <si>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</si>
  <si>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</si>
  <si>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</si>
  <si>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</si>
  <si>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</si>
  <si>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</si>
  <si>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</si>
  <si>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</si>
  <si>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</si>
  <si>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</si>
  <si>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</si>
  <si>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db x-trackers DJ STOXX 600 Basic Resources Short Daily ETF</t>
  </si>
  <si>
    <t>LU0412624354</t>
  </si>
  <si>
    <t>db x-trackers DJ STOXX 600 Utilities Short Daily ETF</t>
  </si>
  <si>
    <t>LU0412624867</t>
  </si>
  <si>
    <t>db x-trackers DJ STOXX 600 Industrial Goods Short Daily ETF</t>
  </si>
  <si>
    <t>LU0412624511</t>
  </si>
  <si>
    <t>db x-trackers DJ STOXX 600 Insurance Short Daily ETF</t>
  </si>
  <si>
    <t>LU0412624602</t>
  </si>
  <si>
    <t>EasyETF EURO STOXX 50 (A share)</t>
  </si>
  <si>
    <t>EasyETF EURO STOXX 50 (B share)</t>
  </si>
  <si>
    <t>EasyETF STOXX 50 Europe (A share)</t>
  </si>
  <si>
    <t>EasyETF STOXX 50 Europe (B share)</t>
  </si>
  <si>
    <t>EasyETF DJ STOXX 600</t>
  </si>
  <si>
    <t>EasyETF Russell 1000 (EUR)</t>
  </si>
  <si>
    <t>EasyETF S&amp;P 100 (EUR)</t>
  </si>
  <si>
    <t>EasyETF EuroMTS Eonia</t>
  </si>
  <si>
    <t>EasyETF EURO STOXX 50 Double Short</t>
  </si>
  <si>
    <t>EasyETF DJ STOXX 600 Double Short</t>
  </si>
  <si>
    <t>db x-trackers HSI Short Daily Index ETF</t>
  </si>
  <si>
    <t>LU0429790313</t>
  </si>
  <si>
    <t>09/2009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</si>
  <si>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</si>
  <si>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</si>
  <si>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</si>
  <si>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</si>
  <si>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</si>
  <si>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</si>
  <si>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</si>
  <si>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</si>
  <si>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</si>
  <si>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</si>
  <si>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</si>
  <si>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</si>
  <si>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</si>
  <si>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</si>
  <si>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</si>
  <si>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</si>
  <si>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</si>
  <si>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</si>
  <si>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</si>
  <si>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</si>
  <si>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</si>
  <si>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</si>
  <si>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</si>
  <si>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</si>
  <si>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</si>
  <si>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</si>
  <si>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</si>
  <si>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</si>
  <si>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</si>
  <si>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</si>
  <si>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</si>
  <si>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</si>
  <si>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</si>
  <si>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</si>
  <si>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</si>
  <si>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</si>
  <si>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</si>
  <si>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</si>
  <si>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</si>
  <si>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</si>
  <si>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</si>
  <si>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</si>
  <si>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</si>
  <si>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</si>
  <si>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</si>
  <si>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</si>
  <si>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</si>
  <si>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</si>
  <si>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</si>
  <si>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</si>
  <si>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</si>
  <si>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</si>
  <si>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</si>
  <si>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</si>
  <si>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</si>
  <si>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</si>
  <si>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</si>
  <si>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</si>
  <si>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</si>
  <si>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 xml:space="preserve">Lyxor ETF Pan Africa </t>
  </si>
  <si>
    <t>Lyxor ETF MSCI Taiwan</t>
  </si>
  <si>
    <t>iShares DJ STOXX US Select Dividend (DE)</t>
  </si>
  <si>
    <t>iShares DJ STOXX 600 Health Care Swap (DE)</t>
  </si>
  <si>
    <t>db x-trackers II Global Sovereign EUR Hedged Index ETF</t>
  </si>
  <si>
    <t>LU0378818131</t>
  </si>
  <si>
    <t>FR0010129072</t>
  </si>
  <si>
    <t>FR0010148858</t>
  </si>
  <si>
    <t>FR0010616268</t>
  </si>
  <si>
    <t>iShares MSCI North America</t>
  </si>
  <si>
    <t>FR0007085501</t>
  </si>
  <si>
    <t>FR0010397554</t>
  </si>
  <si>
    <t>FR0010444786</t>
  </si>
  <si>
    <t>Xetra Order Book/Cascade OTC Statistics</t>
  </si>
  <si>
    <t>db x-trackers II EONIA TRI ETF</t>
  </si>
  <si>
    <t>LU0335044896</t>
  </si>
  <si>
    <t>iShares DJ EURO STOXX Banks (DE)</t>
  </si>
  <si>
    <t>LU0321463258</t>
  </si>
  <si>
    <t>db x-trackers II Emerging Markets Liquid Eurobond Index ETF</t>
  </si>
  <si>
    <t>db x-trackers II EONIA TR Index ETF</t>
  </si>
  <si>
    <t>10/2009</t>
  </si>
  <si>
    <t>Lyxor ETF DJ STOXX 600 Oil &amp; Gas</t>
  </si>
  <si>
    <t>db x-trackers DJ EURO STOXX ETF Anteilsklasse (1C)</t>
  </si>
  <si>
    <t>iShares Nikkei 225 (DE)</t>
  </si>
  <si>
    <t>iShares Nasdaq 100 (DE)</t>
  </si>
  <si>
    <t>Lyxor ETF Nasdaq 100</t>
  </si>
  <si>
    <t>Lyxor ETF Brazil (IBOVESPA)</t>
  </si>
  <si>
    <t>Market Access AMEX Gold Bugs Indexfonds</t>
  </si>
  <si>
    <t>ETFX DAX® 2x Short Fund</t>
  </si>
  <si>
    <t>ETFX DAX® 2x Long Fund</t>
  </si>
  <si>
    <t>Lyxor ETF Russia (DJ Rusindex Titans 10)</t>
  </si>
  <si>
    <t>iShares Dow Jones-UBS Commodity Swap (DE)</t>
  </si>
  <si>
    <t>Lyxor ETF Turkey (DJ Turkey Titans 20)</t>
  </si>
  <si>
    <t>Most active Equity ETFs by order book turnover (in €m)</t>
  </si>
  <si>
    <t>Most active Fixed-Income ETFs by order book turnover (in €m)</t>
  </si>
  <si>
    <t>Most active Commodity ETFs by order book turnover (in €m)</t>
  </si>
  <si>
    <t>* Xetra Liquidity Measure (XLM) for a € 100,000 round trip</t>
  </si>
  <si>
    <t>in €m</t>
  </si>
  <si>
    <t>€ 100,000 round trip</t>
  </si>
  <si>
    <t>Xetra Order Book Turnover (in €m)</t>
  </si>
  <si>
    <t>Cascade OTC Turnover (in €m)</t>
  </si>
  <si>
    <t>Lyxor ETF MSCI AC Asia-Pacific Ex Japan</t>
  </si>
  <si>
    <t>iShares DJ STOXX 600 Health Care (DE)</t>
  </si>
  <si>
    <t>iShares DJ STOXX 600 Telecommunications (DE)</t>
  </si>
  <si>
    <t>db x-trackers II iTraxx Crossover 5-year TR Index ETF</t>
  </si>
  <si>
    <t>Market Access RICI-Agriculture Indexfonds</t>
  </si>
  <si>
    <t>db x-trackers II iTraxx Europe 5-year TR Index ETF</t>
  </si>
  <si>
    <t>db x-trackers S&amp;P /ASX 200 ETF</t>
  </si>
  <si>
    <t>Lxor ETF Japan (Topix)</t>
  </si>
  <si>
    <t>db x-trackers S&amp;P CNX Nifty ETF</t>
  </si>
  <si>
    <t>db x-trackers II Short iBoxx € Sovereigns Eurozone TR Index ETF</t>
  </si>
  <si>
    <t>ETFlab DAX (Preisindex)</t>
  </si>
  <si>
    <t>Lyxor ETF DJ STOXX 600 Construction &amp; Materials</t>
  </si>
  <si>
    <t>Lyxor ETF DJ STOXX 600 Insurance</t>
  </si>
  <si>
    <t>iShares DJ EURO STOXX Telecommunications (DE)</t>
  </si>
  <si>
    <t>iShares DJ Asia Pacific Select Dividend 30 (DE)</t>
  </si>
  <si>
    <t>Lyxor ETF DJ STOXX 600 Food &amp; Beverage</t>
  </si>
  <si>
    <t>Lyxor ETF DAXplus Protective Put</t>
  </si>
  <si>
    <t>Lyxor ETF DJ STOXX 600 Utilities</t>
  </si>
  <si>
    <t xml:space="preserve">Dow Jones EURO STOXX Select Dividend 30 Source ETF </t>
  </si>
  <si>
    <t>ETFX Dow Jones EURO STOXX 50 Leveraged (2x) Fund</t>
  </si>
  <si>
    <t>Lyxor ETF DJ STOXX 600 Travel &amp; Leisure</t>
  </si>
  <si>
    <t>iShares DJ STOXX Asia Pacific 600 Real Estate (DE)</t>
  </si>
  <si>
    <t>Lyxor ETF DJ STOXX 600 Chemicals</t>
  </si>
  <si>
    <t>Market Access RICI-Metals Indexfonds</t>
  </si>
  <si>
    <t>ETFX Russell 2000 Fund</t>
  </si>
  <si>
    <t>Lyxor ETF DJ STOXX 600 Automobiles &amp; Parts</t>
  </si>
  <si>
    <t>Dow Jones STOXX Small 200 Source ETF</t>
  </si>
  <si>
    <t>Lyxor ETF South Africa (FTSE JSE Top 40)</t>
  </si>
  <si>
    <t>Lyxor ETF DJ STOXX 600 Media</t>
  </si>
  <si>
    <t>Lyxor ETF DJ STOXX 600 Financial Services</t>
  </si>
  <si>
    <t>db x-trackers II iTraxx HiVol 5-year TR Index ETF</t>
  </si>
  <si>
    <t>Dow Jones STOXX Mid 200 Source ETF</t>
  </si>
  <si>
    <t>Lyxor ETF DJ STOXX 600 Technology</t>
  </si>
  <si>
    <t>Dow Jones STOXX 600 Source ETF</t>
  </si>
  <si>
    <t>iShares S&amp;P Global Timber&amp;Forestry</t>
  </si>
  <si>
    <t>iShares DJ EURO STOXX Health Care (DE)</t>
  </si>
  <si>
    <t>ETFX Dow Jones EURO STOXX Double Short (2x) Fund</t>
  </si>
  <si>
    <t>db x-trackers II iTraxx Europe Senior Financials 5-year TRI ETF</t>
  </si>
  <si>
    <t>Dow Jones STOXX 50 Source ETF</t>
  </si>
  <si>
    <t>Lyxor ETF DJ STOXX 600 Industrial Goods &amp; Services</t>
  </si>
  <si>
    <t>iShares DJ STOXX 600 Personal &amp; Household Goods (DE)</t>
  </si>
  <si>
    <t>Lyxor ETF DJ STOXX 600 Retail</t>
  </si>
  <si>
    <t>Lyxor ETF DJ STOXX 600 Personal &amp; Household Goods</t>
  </si>
  <si>
    <t>db x-trackers II iTraxx Europe Senior Financials 5-year Short TRI ETF</t>
  </si>
  <si>
    <t>Easy ETF NMX30 Infrastructure Global</t>
  </si>
  <si>
    <t>ETFX Russell Global Gold Fund ETF</t>
  </si>
  <si>
    <t>ETFX DAXglobal Alternative Energy Fund</t>
  </si>
  <si>
    <t>ETFX S-Net ITG Global Agri Business Fund</t>
  </si>
  <si>
    <t>ETFX Russell 1000 Fund</t>
  </si>
  <si>
    <t>Lyxor ETF DJ EURO STOXX 50 Buywrite</t>
  </si>
  <si>
    <t>Easy ETF NMX Infrastructure Europe</t>
  </si>
  <si>
    <t>EasyETF - iTraxx Europe HiVol</t>
  </si>
  <si>
    <t>ETFX WNA Global Nuclear Energy Fund</t>
  </si>
  <si>
    <t>EasyETF - iTraxx Crossover</t>
  </si>
  <si>
    <t>db x-trackers II SONIA TRI ETR</t>
  </si>
  <si>
    <t>ETFX Janney Global Water Fund</t>
  </si>
  <si>
    <t>ETFlab DJ EURO STOXX 50</t>
  </si>
  <si>
    <t>Lyxor ETF LevDJ EURO STOXX 50</t>
  </si>
  <si>
    <t>Lyxor ETF NASDAQ-100</t>
  </si>
  <si>
    <t>iShares NASDAQ-100 (DE)</t>
  </si>
  <si>
    <t>Market Access RICI-Agriculture Index Fund</t>
  </si>
  <si>
    <t>Market Access RICI-Metals Index Fund</t>
  </si>
  <si>
    <t>EasyETF NMX 30 Infrastructure Global</t>
  </si>
  <si>
    <t>iShares DJ EURO STOXX Technology (DE)</t>
  </si>
  <si>
    <t>IE00B5MJYC95</t>
  </si>
  <si>
    <t>iShares MSCI Eastern Europe</t>
  </si>
  <si>
    <t>iShares DJ STOXX Global Select Dividend 100 (DE)</t>
  </si>
  <si>
    <t>DE000A0F5UH1</t>
  </si>
  <si>
    <t>Lyxor ETF DJ STOXX 600 Basic Resources</t>
  </si>
  <si>
    <t>Lyxor ETF DJ STOXX 600 Health Care</t>
  </si>
  <si>
    <t>Lyxor ETF DJ STOXX 600 Telecommunications</t>
  </si>
  <si>
    <t>Market Access Jim Rogers International Commodity Index Fund</t>
  </si>
  <si>
    <t>Total</t>
  </si>
  <si>
    <t>iShares MSCI AC Far East ex-Japan</t>
  </si>
  <si>
    <t>Market Access Amex Gold Bugs Index Fund</t>
  </si>
  <si>
    <t>UBS-ETF DJ EURO STOXX 50 I</t>
  </si>
  <si>
    <t>iShares DJ STOXX Large 200 (DE)</t>
  </si>
  <si>
    <t>iShares DJ STOXX Mid 200 (DE)</t>
  </si>
  <si>
    <t>iShares DJ EURO STOXX (DE)</t>
  </si>
  <si>
    <t>iShares DJ STOXX Small 200 (DE)</t>
  </si>
  <si>
    <t>iShares DJ EURO STOXX Sustainability 40 (DE)</t>
  </si>
  <si>
    <t xml:space="preserve">Source: Deutsche Börse </t>
  </si>
  <si>
    <t>Most liquid Equity ETFs by XLM* in bp</t>
  </si>
  <si>
    <t>Most liquid Fixed-Income ETFs by XLM* in bp</t>
  </si>
  <si>
    <t>Most liquid Commodity ETFs by XLM* in bp</t>
  </si>
  <si>
    <t>db x-trackers II iBoxx € Sov. Eurozone TR Index ETF</t>
  </si>
  <si>
    <t>db x-trackers II iBoxx € Sov. Eurozone 1-3 TR Index ETF</t>
  </si>
  <si>
    <t>iShares Barclays Euro Aggregate Bond ETF</t>
  </si>
  <si>
    <t>DE000A0RM447</t>
  </si>
  <si>
    <t>iShares Barclays Euro Treasury Bond 0-1 ETF</t>
  </si>
  <si>
    <t>DE000A0RM462</t>
  </si>
  <si>
    <t>iShares Barclays Euro Corporate Bond ETF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</si>
  <si>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</si>
  <si>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</si>
  <si>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</si>
  <si>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</si>
  <si>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</si>
  <si>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</si>
  <si>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</si>
  <si>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</si>
  <si>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</si>
  <si>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</si>
  <si>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</si>
  <si>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</si>
  <si>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</si>
  <si>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</si>
  <si>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</si>
  <si>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</si>
  <si>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€ Covered Bond</t>
  </si>
  <si>
    <t>iShares MSCI AC Far East ex-Japan Small Cap</t>
  </si>
  <si>
    <t>iShares Global Inflation-Linked Bond</t>
  </si>
  <si>
    <t>iShares MSCI Japan Small Cap</t>
  </si>
  <si>
    <t>iShares S&amp;P Small Cap 600</t>
  </si>
  <si>
    <t>ETFlab Deutsche Börse EUROGOV®  Germany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</si>
  <si>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</si>
  <si>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</si>
  <si>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</si>
  <si>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10+</t>
  </si>
  <si>
    <t>ETFlab Deutsche Börse EUROGOV®  Germany Money Market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</si>
  <si>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</si>
  <si>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</si>
  <si>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</si>
  <si>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</si>
  <si>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</si>
  <si>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</si>
  <si>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</si>
  <si>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</si>
  <si>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</si>
  <si>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</si>
  <si>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</si>
  <si>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</si>
  <si>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</si>
  <si>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</si>
  <si>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Lyxor ETF EURO CORPORATE BONDS</t>
  </si>
  <si>
    <t>ETFS Russell Global Gold Fund ETF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</si>
  <si>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</si>
  <si>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</si>
  <si>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</si>
  <si>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</si>
  <si>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</si>
  <si>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</si>
  <si>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</si>
  <si>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</si>
  <si>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</si>
  <si>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</si>
  <si>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</si>
  <si>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</si>
  <si>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</si>
  <si>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</si>
  <si>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</si>
  <si>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</si>
  <si>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</si>
  <si>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</si>
  <si>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</si>
  <si>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</si>
  <si>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iShares DJ EURO STOXX 50</t>
  </si>
  <si>
    <t>iShares DJ EURO STOXX MidCap</t>
  </si>
  <si>
    <t xml:space="preserve">iShares DJ EURO STOXX SmallCap </t>
  </si>
  <si>
    <t>Lyxor ETF Russia</t>
  </si>
  <si>
    <t>FR0010326140</t>
  </si>
  <si>
    <t>Lyxor ETF South Africa</t>
  </si>
  <si>
    <t>FR0010464446</t>
  </si>
  <si>
    <t>Lyxor ETF Turkey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</si>
  <si>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</si>
  <si>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</si>
  <si>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</si>
  <si>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</si>
  <si>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</si>
  <si>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</si>
  <si>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</si>
  <si>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</si>
  <si>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</si>
  <si>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</si>
  <si>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</si>
  <si>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</si>
  <si>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</si>
  <si>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</si>
  <si>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Market Access Jim Rogers Commodity Index Fund</t>
  </si>
  <si>
    <t>LU0249326488</t>
  </si>
  <si>
    <t>LU0259321452</t>
  </si>
  <si>
    <t>LU0259320728</t>
  </si>
  <si>
    <t>Market Access South-East Europe Traded Index Fund</t>
  </si>
  <si>
    <t>LU0259329869</t>
  </si>
  <si>
    <t>PowerShares Dynamic Europe Fund</t>
  </si>
  <si>
    <t>IE00B23D9570</t>
  </si>
  <si>
    <t>PowerShares Dynamic Global Developed Markets Fund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</si>
  <si>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</si>
  <si>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</si>
  <si>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</si>
  <si>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</si>
  <si>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</si>
  <si>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</si>
  <si>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</si>
  <si>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</si>
  <si>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</si>
  <si>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</si>
  <si>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</si>
  <si>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</si>
  <si>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</si>
  <si>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</si>
  <si>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</si>
  <si>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</si>
  <si>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</si>
  <si>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</si>
  <si>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</si>
  <si>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</si>
  <si>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</si>
  <si>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</si>
  <si>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LU0147308422</t>
  </si>
  <si>
    <t>LU0136234654</t>
  </si>
  <si>
    <t>LU0136240974</t>
  </si>
  <si>
    <t>UBS-ETF FTSE 100</t>
  </si>
  <si>
    <t>LU0136242590</t>
  </si>
  <si>
    <t>XMTCH (Lux) on MSCI EMU Large Cap</t>
  </si>
  <si>
    <t>LU0154139132</t>
  </si>
  <si>
    <t>Change (%)</t>
  </si>
  <si>
    <t>Market Share</t>
  </si>
  <si>
    <t>iShares S&amp;P Emerging Markets Infrastructure</t>
  </si>
  <si>
    <t>Data is provided with the condition of no liability.</t>
  </si>
  <si>
    <t>% of Xetra Turnover</t>
  </si>
  <si>
    <t>XTF Exchange Traded Funds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</si>
  <si>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</si>
  <si>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</si>
  <si>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</si>
  <si>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</si>
  <si>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</si>
  <si>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</si>
  <si>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</si>
  <si>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</si>
  <si>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</si>
  <si>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</si>
  <si>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</si>
  <si>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</si>
  <si>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</si>
  <si>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</si>
  <si>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</si>
  <si>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</si>
  <si>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</si>
  <si>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</si>
  <si>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</si>
  <si>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</si>
  <si>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</si>
  <si>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</si>
  <si>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</si>
  <si>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</si>
  <si>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</si>
  <si>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</si>
  <si>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</si>
  <si>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</si>
  <si>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</si>
  <si>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</si>
  <si>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</si>
  <si>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</si>
  <si>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</si>
  <si>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</si>
  <si>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</si>
  <si>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</si>
  <si>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</si>
  <si>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</si>
  <si>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</si>
  <si>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</si>
  <si>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</si>
  <si>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</si>
  <si>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</si>
  <si>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</si>
  <si>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</si>
  <si>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</si>
  <si>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</si>
  <si>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</si>
  <si>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</si>
  <si>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</si>
  <si>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</si>
  <si>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</si>
  <si>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</si>
  <si>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</si>
  <si>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</si>
  <si>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</si>
  <si>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</si>
  <si>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</si>
  <si>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</si>
  <si>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</si>
  <si>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</si>
  <si>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</si>
  <si>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</si>
  <si>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</si>
  <si>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</si>
  <si>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</si>
  <si>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</si>
  <si>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</si>
  <si>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</si>
  <si>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</si>
  <si>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</si>
  <si>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</si>
  <si>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</si>
  <si>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</si>
  <si>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</si>
  <si>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</si>
  <si>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</si>
  <si>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</si>
  <si>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</si>
  <si>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</si>
  <si>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db x-trackers II SONIA TRI ETF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</si>
  <si>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</si>
  <si>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</si>
  <si>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</si>
  <si>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</si>
  <si>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</si>
  <si>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</si>
  <si>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</si>
  <si>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</si>
  <si>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</si>
  <si>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</si>
  <si>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</si>
  <si>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</si>
  <si>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</si>
  <si>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 xml:space="preserve">db x-trackers II EURO INTEREST RATE VOLATILITY TOTAL RETURN INDEX ETF  </t>
  </si>
  <si>
    <t>LU0378818644</t>
  </si>
  <si>
    <t>db x-trackers II EURO INTEREST RATES VOLATILITY SHORT TOTAL  RETURN INDEX ETF</t>
  </si>
  <si>
    <t>Dow Jones STOXX 600 Optimised Travel &amp; Leisure Source ETF</t>
  </si>
  <si>
    <t>Dow Jones STOXX 600 Optimised Telecommunications Source ETF</t>
  </si>
  <si>
    <t>Lyxor ETF FTSE RAFI US 1000</t>
  </si>
  <si>
    <t>FR0010400804</t>
  </si>
  <si>
    <t>Lyxor ETF Hong Kong (HSI)</t>
  </si>
  <si>
    <t>FR0010361675</t>
  </si>
  <si>
    <t>Lyxor ETF Japan (TOPIX)</t>
  </si>
  <si>
    <t>FR0010245514</t>
  </si>
  <si>
    <t>Lyxor ETF LevDAX</t>
  </si>
  <si>
    <t>LU0252634307</t>
  </si>
  <si>
    <t>FR0010468983</t>
  </si>
  <si>
    <t>Lyxor ETF MSCI AC Asia-Pacific ex-Japan</t>
  </si>
  <si>
    <t>FR0010312124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</si>
  <si>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</si>
  <si>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</si>
  <si>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</si>
  <si>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</si>
  <si>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</si>
  <si>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</si>
  <si>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</si>
  <si>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</si>
  <si>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</si>
  <si>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</si>
  <si>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</si>
  <si>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</si>
  <si>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</si>
  <si>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</si>
  <si>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</si>
  <si>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</si>
  <si>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II Euro Inflation Swap 5 year TRI ETF</t>
  </si>
  <si>
    <t>db x-trackers S&amp;P U.S. Carbon Efficient ETF</t>
  </si>
  <si>
    <t>db x-trackers DB Commodity Booster DJ-UBSCI ETF</t>
  </si>
  <si>
    <t>Dow Jones STOXX 600 Optimised Health Care Source ETF</t>
  </si>
  <si>
    <t>Dow Jones STOXX 600 Optimised Industrial Goods &amp; Services Source ETF</t>
  </si>
  <si>
    <t>Dow Jones STOXX 600 Optimised Retail Source ETF</t>
  </si>
  <si>
    <t>Dow Jones STOXX 600 Optimised Personal &amp; Household Goods Source ETF</t>
  </si>
  <si>
    <t>Dow Jones STOXX 600 Optimised Media Source ETF</t>
  </si>
  <si>
    <t>Dow Jones STOXX 600 Optimised Food &amp; Beverage Source ETF</t>
  </si>
  <si>
    <t>Dow Jones STOXX 600 Optimised Financial Services Source ETF</t>
  </si>
  <si>
    <t>Dow Jones STOXX 600 Optimised Construction &amp; Materials Source ETF</t>
  </si>
  <si>
    <t>Dow Jones STOXX 600 Optimised Chemicals Source ETF</t>
  </si>
  <si>
    <t>Dow Jones STOXX 600 Optimised Automobiles &amp; Parts Source ETF</t>
  </si>
  <si>
    <t>Dow Jones STOXX 600 Optimised Utilities Source ETF</t>
  </si>
  <si>
    <t>Dow Jones STOXX 600 Optimised Insurance Source ETF</t>
  </si>
  <si>
    <t>Dow Jones STOXX 600 Optimised Technology Source ETF</t>
  </si>
  <si>
    <t>Dow Jones STOXX 600 Optimised Basic Resources Source ETF</t>
  </si>
  <si>
    <t>Dow Jones STOXX 600 Optimised Oil &amp; Gas Source ETF</t>
  </si>
  <si>
    <t>Dow Jones STOXX 600 Optimised Banks Source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</si>
  <si>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</si>
  <si>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</si>
  <si>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</si>
  <si>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</si>
  <si>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</si>
  <si>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</si>
  <si>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</si>
  <si>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</si>
  <si>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</si>
  <si>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</si>
  <si>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</si>
  <si>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</si>
  <si>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</si>
  <si>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</si>
  <si>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</si>
  <si>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</si>
  <si>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</si>
  <si>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</si>
  <si>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</si>
  <si>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</si>
  <si>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</si>
  <si>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</si>
  <si>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</si>
  <si>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</si>
  <si>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</si>
  <si>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</si>
  <si>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</si>
  <si>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</si>
  <si>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</si>
  <si>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</si>
  <si>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</si>
  <si>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</si>
  <si>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</si>
  <si>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</si>
  <si>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</si>
  <si>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</si>
  <si>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</si>
  <si>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</si>
  <si>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</si>
  <si>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</si>
  <si>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</si>
  <si>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</si>
  <si>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</si>
  <si>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</si>
  <si>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</si>
  <si>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</si>
  <si>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Lyxor ETF PRIVEX</t>
  </si>
  <si>
    <t>FR0010407197</t>
  </si>
  <si>
    <t>db x-trackers II € Interest Rate Volatility TRI ETF</t>
  </si>
  <si>
    <t>db x-trackers II € Interest Rates Volatility Short TRI ETF</t>
  </si>
  <si>
    <t>db x-trackers db Commodity Booster DJ-UBSCI ETF</t>
  </si>
  <si>
    <t>iShares MSCI Emerging Markets TRI</t>
  </si>
  <si>
    <t>Monthly turnover report: October 2009</t>
  </si>
  <si>
    <t>XLM</t>
  </si>
  <si>
    <t>AuM</t>
  </si>
  <si>
    <t>XTF Segment of Deutsche Börse Group</t>
  </si>
  <si>
    <t>LU0378818727</t>
  </si>
  <si>
    <t>ETFlab DAXplus® Maximum Dividend</t>
  </si>
  <si>
    <t>DE000ETFL235</t>
  </si>
  <si>
    <t>DJ STOXX Small 200 source ETF</t>
  </si>
  <si>
    <t>IE00B60SWZ49</t>
  </si>
  <si>
    <t>FTSE 100 source ETF</t>
  </si>
  <si>
    <t>IE00B60SWT88</t>
  </si>
  <si>
    <t xml:space="preserve">FTSE 250 source ETF </t>
  </si>
  <si>
    <t>IE00B60SWV01</t>
  </si>
  <si>
    <t>Dow Jones STOXX 600 source ETF</t>
  </si>
  <si>
    <t>IE00B60SWW18</t>
  </si>
  <si>
    <t>Dow Jones EURO STOXX 50 source ETF</t>
  </si>
  <si>
    <t>IE00B60SWX25</t>
  </si>
  <si>
    <t>MSCI Europe source ETF</t>
  </si>
  <si>
    <t>IE00B60SWY32</t>
  </si>
  <si>
    <t>Russell 2000 source ETF</t>
  </si>
  <si>
    <t>IE00B60SX402</t>
  </si>
  <si>
    <t>DJ STOXX 50 source ETF</t>
  </si>
  <si>
    <t>IE00B60SX519</t>
  </si>
  <si>
    <t xml:space="preserve">DJ EURO STOXX Select Dividend 30 source ETF </t>
  </si>
  <si>
    <t>IE00B60SX626</t>
  </si>
  <si>
    <t>MSCI World source ETF</t>
  </si>
  <si>
    <t>IE00B60SX394</t>
  </si>
  <si>
    <t>MSCI Japan source ETF</t>
  </si>
  <si>
    <t>IE00B60SX287</t>
  </si>
  <si>
    <t>DJ STOXX Mid 200 source ETF</t>
  </si>
  <si>
    <t>IE00B60SX063</t>
  </si>
  <si>
    <t>MSCI USA source ETF</t>
  </si>
  <si>
    <t>IE00B60SX170</t>
  </si>
  <si>
    <t>ETFlab DJ STOXX 50</t>
  </si>
  <si>
    <t>DE000ETFL250</t>
  </si>
  <si>
    <t>db x-trackers MSCI PAN-EURO TRN INDEX ETF</t>
  </si>
  <si>
    <t>LU0412624271</t>
  </si>
  <si>
    <t>db x-trackers db commodity booster - S&amp;P GSCI TM Light Energy Euro ETF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</si>
  <si>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</si>
  <si>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</si>
  <si>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</si>
  <si>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</si>
  <si>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</si>
  <si>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</si>
  <si>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</si>
  <si>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</si>
  <si>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</si>
  <si>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</si>
  <si>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</si>
  <si>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</si>
  <si>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</si>
  <si>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</si>
  <si>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</si>
  <si>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</si>
  <si>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</si>
  <si>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</si>
  <si>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</si>
  <si>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</si>
  <si>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</si>
  <si>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</si>
  <si>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db x-trackers S&amp;P CNX NIFTY ETF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</si>
  <si>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</si>
  <si>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</si>
  <si>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</si>
  <si>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</si>
  <si>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</si>
  <si>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db x-trackers S&amp;P/ASX 200 ETF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</si>
  <si>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</si>
  <si>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</si>
  <si>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</si>
  <si>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</si>
  <si>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</si>
  <si>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</si>
  <si>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</si>
  <si>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</si>
  <si>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</si>
  <si>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</si>
  <si>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</si>
  <si>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</si>
  <si>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</si>
  <si>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</si>
  <si>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</si>
  <si>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</si>
  <si>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</si>
  <si>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EasyETF GSCI</t>
  </si>
  <si>
    <t>LU0203243414</t>
  </si>
  <si>
    <t>EasyETF GSNE</t>
  </si>
  <si>
    <t>LU0230484932</t>
  </si>
  <si>
    <t>EasyETF iTraxx Crossover</t>
  </si>
  <si>
    <t>LU0281436138</t>
  </si>
  <si>
    <t>EasyETF iTraxx Europe HiVol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</si>
  <si>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</si>
  <si>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</si>
  <si>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</si>
  <si>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</si>
  <si>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</si>
  <si>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</si>
  <si>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</si>
  <si>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</si>
  <si>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</si>
  <si>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</si>
  <si>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</si>
  <si>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</si>
  <si>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iShares  iBoxx € Liquid Sovereigns Capped 1.5-10.5 (DE)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</si>
  <si>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</si>
  <si>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</si>
  <si>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</si>
  <si>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</si>
  <si>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</si>
  <si>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</si>
  <si>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</si>
  <si>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</si>
  <si>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</si>
  <si>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</si>
  <si>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</si>
  <si>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</si>
  <si>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</si>
  <si>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</si>
  <si>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</si>
  <si>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</si>
  <si>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</si>
  <si>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</si>
  <si>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LU0321462953</t>
  </si>
  <si>
    <t>UBS-ETF MSCI EMU</t>
  </si>
  <si>
    <t>UBS-ETF MSCI Japan</t>
  </si>
  <si>
    <t>UBS-ETF MSCI USA</t>
  </si>
  <si>
    <t>Lyxor ETF DJ STOXX 600 Banks</t>
  </si>
  <si>
    <t>ETFlab DAX Preisindex</t>
  </si>
  <si>
    <t>DE000ETFL060</t>
  </si>
  <si>
    <t>ETFlab DJ EURO STOXX Select Dividend 30</t>
  </si>
  <si>
    <t>DE000ETFL078</t>
  </si>
  <si>
    <t>FR0010616250</t>
  </si>
  <si>
    <t>FR0010413518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</si>
  <si>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</si>
  <si>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</si>
  <si>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</si>
  <si>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</si>
  <si>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</si>
  <si>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</si>
  <si>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</si>
  <si>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Lyxor ETF Short Strategy Europe</t>
  </si>
  <si>
    <t>FR0010589101</t>
  </si>
  <si>
    <t>db x-trackers II EONIA TRI ETF 1D</t>
  </si>
  <si>
    <t>db x-trackers II iBoxx € Inflation-Linked TRI ETF</t>
  </si>
  <si>
    <t>db x-trackers II iBoxx € Sovereigns Eurozone 10-15 TRI ETF</t>
  </si>
  <si>
    <t>db x-trackers II iBoxx € Sovereigns Eurozone 1-3 TRI ETF</t>
  </si>
  <si>
    <t>db x-trackers II iBoxx € Sovereigns Eurozone 15+ TRI ETF</t>
  </si>
  <si>
    <t>db x-trackers II iBoxx € Sovereigns Eurozone 25+ TRI ETF</t>
  </si>
  <si>
    <t>db x-trackers II iBoxx € Sovereigns Eurozone 3-5 TRI ETF</t>
  </si>
  <si>
    <t>db x-trackers II iBoxx € Sovereigns Eurozone 5-7 TRI ETF</t>
  </si>
  <si>
    <t>db x-trackers II iBoxx € Sovereigns Eurozone 7-10 TRI ETF</t>
  </si>
  <si>
    <t>db x-trackers II iBoxx € Sovereigns Eurozone TRI ETF</t>
  </si>
  <si>
    <t>db x-trackers II iBoxx Global Inflation-Linked TRI Hedged ETF</t>
  </si>
  <si>
    <t>db x-trackers II iTraxx Crossover 5-year TRI ETF</t>
  </si>
  <si>
    <t>db x-trackers II iTraxx Europe 5-year TRI ETF</t>
  </si>
  <si>
    <t>db x-trackers II iTraxx HiVol 5-year TRI ETF</t>
  </si>
  <si>
    <t>db x-trackers II Short IBOXX € Sovereigns Eurozone TRI ETF</t>
  </si>
  <si>
    <t xml:space="preserve">Lyxor ETF DJ STOXX 600 Financial Services </t>
  </si>
  <si>
    <t>Lyxor ETF Dow Jones Industrial Average</t>
  </si>
  <si>
    <t>LU0328473581</t>
  </si>
  <si>
    <t>db x-trackers DJ EURO STOXX 50 ETF</t>
  </si>
  <si>
    <t>db x-trackers DJ EURO STOXX 50 Short ETF</t>
  </si>
  <si>
    <t>db x-trackers DJ EURO STOXX Select Dividend 30 ETF</t>
  </si>
  <si>
    <t>EasyETF NMX Infrastructure Europe</t>
  </si>
  <si>
    <t>iShares DJ EURO STOXX 50 (DE)</t>
  </si>
  <si>
    <t>iShares DJ EURO STOXX Growth</t>
  </si>
  <si>
    <t>iShares DJ EURO STOXX Healthcare (DE)</t>
  </si>
  <si>
    <t>iShares DJ EURO STOXX Select Dividend</t>
  </si>
  <si>
    <t>iShares DJ EURO STOXX Select Dividend 30 (DE)</t>
  </si>
  <si>
    <t>iShares DJ EURO STOXX SmallCap</t>
  </si>
  <si>
    <t>iShares DJ EURO STOXX Telecommunication (DE)</t>
  </si>
  <si>
    <t>iShares DJ EURO STOXX Value</t>
  </si>
  <si>
    <t>iShares S&amp;P Global Timber &amp; Forestry</t>
  </si>
  <si>
    <t>Lyxor ETF DJ EURO STOXX 50</t>
  </si>
  <si>
    <t>db x-trackers II iTraxx Europe Subordinated Financials 5- year Short TRI ETF</t>
  </si>
  <si>
    <t>db x-trackers II iTraxx Europe Subordinated Financials 5- year TRI ETF</t>
  </si>
  <si>
    <t>iShares iBoxx € Liquid Sovereigns Capped 1.5-10.5 (DE)</t>
  </si>
  <si>
    <t>ETFS WNA Global Nuclear Energy Fund</t>
  </si>
  <si>
    <t>UBS-ETF DJ EURO STOXX 50 A</t>
  </si>
  <si>
    <t>iShares FTSE EPRA/Nareit Developed World Yield Fund</t>
  </si>
  <si>
    <t>XTF Exchange Traded Funds (Deutsche Börse)</t>
  </si>
  <si>
    <t>db x-trackers DJ STOXX 600 Food &amp; Beverage ETF</t>
  </si>
  <si>
    <t>db x-trackers DJ STOXX 600 Oil &amp; Gas ETF</t>
  </si>
  <si>
    <t>iShares DJ Asia/Pacific Select Dividend 30 (DE)</t>
  </si>
  <si>
    <t>Lyxor ETF MSCI Malaysia</t>
  </si>
  <si>
    <t>Lyxor ETF Leveraged DJ EURO STOXX 50</t>
  </si>
  <si>
    <t>iShares Barclays Euro Treasury Bond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</si>
  <si>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</si>
  <si>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</si>
  <si>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</si>
  <si>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</si>
  <si>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</si>
  <si>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</si>
  <si>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</si>
  <si>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</si>
  <si>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</si>
  <si>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</si>
  <si>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</si>
  <si>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</si>
  <si>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</si>
  <si>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</si>
  <si>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iShares Barclays Euro Government Bond 10-15</t>
  </si>
  <si>
    <t>DE000A0YBRX2</t>
  </si>
  <si>
    <t>iShares Barclays Euro Government Bond 5-7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</si>
  <si>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</si>
  <si>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</si>
  <si>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</si>
  <si>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</si>
  <si>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</si>
  <si>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</si>
  <si>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</si>
  <si>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</si>
  <si>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</si>
  <si>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</si>
  <si>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</si>
  <si>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</si>
  <si>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</si>
  <si>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</si>
  <si>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</si>
  <si>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</si>
  <si>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</si>
  <si>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</si>
  <si>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</si>
  <si>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</si>
  <si>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</si>
  <si>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</si>
  <si>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</si>
  <si>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</si>
  <si>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</si>
  <si>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</si>
  <si>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</si>
  <si>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</si>
  <si>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</si>
  <si>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</si>
  <si>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</si>
  <si>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</si>
  <si>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</si>
  <si>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</si>
  <si>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ComStage ETF DJ STOXX 600 Real Estate TR</t>
  </si>
  <si>
    <t>LU0378436793</t>
  </si>
  <si>
    <t>db x-trackers II iTraxx Europe Senior Financials 5-year  Short TRI ETF</t>
  </si>
  <si>
    <t>LU0378819709</t>
  </si>
  <si>
    <t>db x-trackers II iTraxx Europe Senior Financials 5-year   TRI ETF</t>
  </si>
  <si>
    <t>LU0378819295</t>
  </si>
  <si>
    <t>FR0010689695</t>
  </si>
  <si>
    <t>FR0010689687</t>
  </si>
  <si>
    <t>FR0010129064</t>
  </si>
  <si>
    <t>FR0010153387</t>
  </si>
  <si>
    <t>db x-trackers II iTraxxEurope Subordinated Financials 5- year Short TRI ETF</t>
  </si>
  <si>
    <t>LU0378819881</t>
  </si>
  <si>
    <t>db x-trackers II iTraxxEurope Subordinated Financials 5- year TRI ETF</t>
  </si>
  <si>
    <t>LU0378819378</t>
  </si>
  <si>
    <t>IE00B3BPCH51</t>
  </si>
  <si>
    <t>PowerShares EuroMTS Cash 3 Months Fund</t>
  </si>
  <si>
    <t>iShares DJ STOXX 600 Construction &amp; Materials (DE)</t>
  </si>
  <si>
    <t>DE0006344740</t>
  </si>
  <si>
    <t>iShares DJ STOXX 600 Construction &amp; Materials Swap (DE)</t>
  </si>
  <si>
    <t>DE000A0F5T02</t>
  </si>
  <si>
    <t>db x-trackers DJ EURO STOXX ETF Anteilsklasse "1C"</t>
  </si>
  <si>
    <t>LU0380865021</t>
  </si>
  <si>
    <t>ComStage ETF DAX TR</t>
  </si>
  <si>
    <t>LU0378438732</t>
  </si>
  <si>
    <t>ComStage ETF DJ EURO STOXX 50 TR</t>
  </si>
  <si>
    <t>LU0378434079</t>
  </si>
  <si>
    <t>ComStage ETF DJ EURO STOXX Select Dividend 30 TR</t>
  </si>
  <si>
    <t>LU0378434236</t>
  </si>
  <si>
    <t>ComStage ETF DJ STOXX 600 TR</t>
  </si>
  <si>
    <t>LU0378434582</t>
  </si>
  <si>
    <t>ComStage ETF DJ STOXX 600 Automobiles &amp; Parts TR</t>
  </si>
  <si>
    <t>LU0378435043</t>
  </si>
  <si>
    <t>ComStage ETF DJ STOXX 600 Banks TR</t>
  </si>
  <si>
    <t>LU0378435399</t>
  </si>
  <si>
    <t>ComStage ETF DJ STOXX 600 Basic Resources TR</t>
  </si>
  <si>
    <t>LU0378435472</t>
  </si>
  <si>
    <t>ComStage ETF DJ STOXX 600 Chemicals TR</t>
  </si>
  <si>
    <t>LU0378435555</t>
  </si>
  <si>
    <t>ComStage ETF DJ STOXX 600 Construction &amp; Materials TR</t>
  </si>
  <si>
    <t>LU0378435639</t>
  </si>
  <si>
    <t>ComStage ETF DJ STOXX 600 Financial Services TR</t>
  </si>
  <si>
    <t>LU0378435712</t>
  </si>
  <si>
    <t>ComStage ETF DJ STOXX 600 Food &amp; Beverage TR</t>
  </si>
  <si>
    <t>LU0378435803</t>
  </si>
  <si>
    <t>ComStage ETF DJ STOXX 600 Health Care TR</t>
  </si>
  <si>
    <t>LU0378435985</t>
  </si>
  <si>
    <t>ComStage ETF DJ STOXX 600 Industrial Goods &amp; Services TR</t>
  </si>
  <si>
    <t>LU0378436017</t>
  </si>
  <si>
    <t>ComStage ETF DJ STOXX 600 Insurance TR</t>
  </si>
  <si>
    <t>LU0378436108</t>
  </si>
  <si>
    <t>ComStage ETF DJ STOXX 600 Media TR</t>
  </si>
  <si>
    <t>LU0378436363</t>
  </si>
  <si>
    <t>ComStage ETF DJ STOXX 600 Oil &amp; Gas TR</t>
  </si>
  <si>
    <t>LU0378436447</t>
  </si>
  <si>
    <t>ComStage ETF DJ STOXX 600 Personal &amp; Household Goods TR</t>
  </si>
  <si>
    <t>LU0378436520</t>
  </si>
  <si>
    <t>ComStage ETF DJ STOXX 600 Retail TR</t>
  </si>
  <si>
    <t>LU0378436876</t>
  </si>
  <si>
    <t>ComStage ETF DJ STOXX 600 Technology TR</t>
  </si>
  <si>
    <t>LU0378437098</t>
  </si>
  <si>
    <t>ComStage ETF DJ STOXX 600 Telecommunications TR</t>
  </si>
  <si>
    <t>LU0378437171</t>
  </si>
  <si>
    <t>ComStage ETF DJ STOXX 600 Travel &amp; Leisure TR</t>
  </si>
  <si>
    <t>LU0378437254</t>
  </si>
  <si>
    <t>ComStage ETF DJ STOXX 600 Utilities TR</t>
  </si>
  <si>
    <t>LU0378437338</t>
  </si>
  <si>
    <t>ComStage ETF Dow Jones Industrial Average TR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</si>
  <si>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</si>
  <si>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</si>
  <si>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</si>
  <si>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</si>
  <si>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</si>
  <si>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</si>
  <si>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</si>
  <si>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</si>
  <si>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</si>
  <si>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</si>
  <si>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ETFS DAXglobal Alternative Energy Fund</t>
  </si>
  <si>
    <t>ETFS Russell 1000 Fund</t>
  </si>
  <si>
    <t>ETFS Russell 2000 Fund</t>
  </si>
  <si>
    <t>ETFS S-Net ITG Global Agri Business Fund</t>
  </si>
  <si>
    <t>ETFS Janney Global Water Fund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</si>
  <si>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</si>
  <si>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</si>
  <si>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</si>
  <si>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</si>
  <si>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</si>
  <si>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</si>
  <si>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</si>
  <si>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</si>
  <si>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iShares DJ STOXX 600 Healthcare (DE)</t>
  </si>
  <si>
    <t>DE0006289374</t>
  </si>
  <si>
    <t>iShares DJ STOXX 600 Healthcare Swap (DE)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</si>
  <si>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</si>
  <si>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</si>
  <si>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</si>
  <si>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</si>
  <si>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</si>
  <si>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</si>
  <si>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</si>
  <si>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</si>
  <si>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</si>
  <si>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</si>
  <si>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</si>
  <si>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</si>
  <si>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Xetra Order Book Turnover in MEUR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</si>
</sst>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b/>
      <sz val="8"/>
      <name val="Arial"/>
    </font>
    <font>
      <b/>
      <sz val="8"/>
      <color indexed="81"/>
      <name val="Tahoma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2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/>
    <xf numFmtId="0" fontId="17" fillId="0" borderId="0">
      <alignment vertical="center"/>
    </xf>
  </cellStyleXfs>
  <cellXfs count="126">
    <xf numFmtId="0" fontId="0" fillId="0" borderId="0" xfId="0" applyAlignment="1"/>
    <xf numFmtId="0" fontId="3" fillId="0" borderId="0" xfId="2" applyFont="1" applyAlignment="1"/>
    <xf numFmtId="49" fontId="3" fillId="0" borderId="0" xfId="2" applyNumberFormat="1" applyFont="1" applyAlignment="1"/>
    <xf numFmtId="0" fontId="4" fillId="0" borderId="0" xfId="2" applyFont="1" applyAlignment="1"/>
    <xf numFmtId="49" fontId="3" fillId="2" borderId="1" xfId="2" applyNumberFormat="1" applyFont="1" applyFill="1" applyBorder="1" applyAlignment="1">
      <alignment vertical="top" wrapText="1"/>
    </xf>
    <xf numFmtId="49" fontId="3" fillId="2" borderId="2" xfId="2" applyNumberFormat="1" applyFont="1" applyFill="1" applyBorder="1" applyAlignment="1">
      <alignment vertical="top" wrapText="1"/>
    </xf>
    <xf numFmtId="49" fontId="3" fillId="2" borderId="1" xfId="2" applyNumberFormat="1" applyFont="1" applyFill="1" applyBorder="1" applyAlignment="1">
      <alignment horizontal="right" vertical="top" wrapText="1"/>
    </xf>
    <xf numFmtId="49" fontId="3" fillId="2" borderId="3" xfId="2" applyNumberFormat="1" applyFont="1" applyFill="1" applyBorder="1" applyAlignment="1">
      <alignment horizontal="right" vertical="top" wrapText="1"/>
    </xf>
    <xf numFmtId="49" fontId="3" fillId="2" borderId="4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2" borderId="5" xfId="1" applyNumberFormat="1" applyFont="1" applyFill="1" applyBorder="1"/>
    <xf numFmtId="10" fontId="3" fillId="2" borderId="6" xfId="2" applyNumberFormat="1" applyFont="1" applyFill="1" applyBorder="1" applyAlignment="1"/>
    <xf numFmtId="4" fontId="4" fillId="2" borderId="7" xfId="1" applyNumberFormat="1" applyFont="1" applyFill="1" applyBorder="1"/>
    <xf numFmtId="49" fontId="3" fillId="2" borderId="2" xfId="2" applyNumberFormat="1" applyFont="1" applyFill="1" applyBorder="1" applyAlignment="1">
      <alignment horizontal="right" vertical="top" wrapText="1"/>
    </xf>
    <xf numFmtId="10" fontId="3" fillId="2" borderId="8" xfId="2" applyNumberFormat="1" applyFont="1" applyFill="1" applyBorder="1" applyAlignment="1"/>
    <xf numFmtId="10" fontId="4" fillId="0" borderId="0" xfId="2" applyNumberFormat="1" applyFont="1" applyAlignment="1"/>
    <xf numFmtId="0" fontId="2" fillId="0" borderId="9" xfId="2" applyFont="1" applyBorder="1" applyAlignment="1"/>
    <xf numFmtId="0" fontId="2" fillId="0" borderId="0" xfId="2" applyFont="1" applyAlignment="1"/>
    <xf numFmtId="10" fontId="7" fillId="0" borderId="6" xfId="2" applyNumberFormat="1" applyFont="1" applyBorder="1" applyAlignment="1"/>
    <xf numFmtId="10" fontId="2" fillId="0" borderId="0" xfId="2" applyNumberFormat="1" applyFont="1" applyAlignment="1"/>
    <xf numFmtId="0" fontId="3" fillId="0" borderId="0" xfId="2" applyFont="1" applyAlignment="1">
      <alignment horizontal="left"/>
    </xf>
    <xf numFmtId="11" fontId="4" fillId="0" borderId="0" xfId="2" applyNumberFormat="1" applyFont="1" applyAlignment="1"/>
    <xf numFmtId="49" fontId="3" fillId="0" borderId="0" xfId="2" applyNumberFormat="1" applyFont="1" applyAlignment="1">
      <alignment horizontal="left"/>
    </xf>
    <xf numFmtId="49" fontId="3" fillId="2" borderId="6" xfId="2" applyNumberFormat="1" applyFont="1" applyFill="1" applyBorder="1" applyAlignment="1">
      <alignment horizontal="right" vertical="top" wrapText="1"/>
    </xf>
    <xf numFmtId="4" fontId="4" fillId="0" borderId="0" xfId="2" applyNumberFormat="1" applyFont="1" applyAlignment="1"/>
    <xf numFmtId="4" fontId="4" fillId="0" borderId="10" xfId="2" applyNumberFormat="1" applyFont="1" applyBorder="1" applyAlignment="1"/>
    <xf numFmtId="10" fontId="4" fillId="0" borderId="11" xfId="2" applyNumberFormat="1" applyFont="1" applyBorder="1" applyAlignment="1"/>
    <xf numFmtId="10" fontId="4" fillId="0" borderId="9" xfId="2" applyNumberFormat="1" applyFont="1" applyBorder="1" applyAlignment="1"/>
    <xf numFmtId="0" fontId="5" fillId="2" borderId="7" xfId="2" applyFont="1" applyFill="1" applyBorder="1" applyAlignment="1"/>
    <xf numFmtId="0" fontId="4" fillId="0" borderId="0" xfId="2" applyFont="1" applyAlignment="1">
      <alignment horizontal="left"/>
    </xf>
    <xf numFmtId="0" fontId="4" fillId="0" borderId="10" xfId="2" applyFont="1" applyBorder="1" applyAlignment="1"/>
    <xf numFmtId="2" fontId="4" fillId="0" borderId="10" xfId="2" applyNumberFormat="1" applyFont="1" applyBorder="1" applyAlignment="1"/>
    <xf numFmtId="0" fontId="6" fillId="0" borderId="10" xfId="2" applyFont="1" applyBorder="1" applyAlignment="1"/>
    <xf numFmtId="0" fontId="4" fillId="0" borderId="1" xfId="2" applyFont="1" applyBorder="1" applyAlignment="1"/>
    <xf numFmtId="4" fontId="4" fillId="0" borderId="3" xfId="2" applyNumberFormat="1" applyFont="1" applyBorder="1" applyAlignment="1"/>
    <xf numFmtId="2" fontId="4" fillId="0" borderId="9" xfId="2" applyNumberFormat="1" applyFont="1" applyBorder="1" applyAlignment="1"/>
    <xf numFmtId="0" fontId="4" fillId="0" borderId="9" xfId="2" applyFont="1" applyBorder="1" applyAlignment="1"/>
    <xf numFmtId="0" fontId="4" fillId="0" borderId="9" xfId="2" applyFon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2" fillId="0" borderId="10" xfId="2" applyFont="1" applyBorder="1" applyAlignment="1"/>
    <xf numFmtId="0" fontId="5" fillId="2" borderId="8" xfId="2" applyFont="1" applyFill="1" applyBorder="1" applyAlignment="1">
      <alignment horizontal="left"/>
    </xf>
    <xf numFmtId="49" fontId="3" fillId="2" borderId="5" xfId="2" applyNumberFormat="1" applyFont="1" applyFill="1" applyBorder="1" applyAlignment="1">
      <alignment horizontal="left" vertical="top" wrapText="1"/>
    </xf>
    <xf numFmtId="49" fontId="3" fillId="2" borderId="5" xfId="2" applyNumberFormat="1" applyFont="1" applyFill="1" applyBorder="1" applyAlignment="1">
      <alignment horizontal="right" vertical="top" wrapText="1"/>
    </xf>
    <xf numFmtId="49" fontId="3" fillId="2" borderId="7" xfId="2" applyNumberFormat="1" applyFont="1" applyFill="1" applyBorder="1" applyAlignment="1">
      <alignment horizontal="right" vertical="top" wrapText="1"/>
    </xf>
    <xf numFmtId="0" fontId="6" fillId="0" borderId="9" xfId="2" applyFont="1" applyBorder="1" applyAlignment="1"/>
    <xf numFmtId="2" fontId="0" fillId="0" borderId="0" xfId="2" applyNumberFormat="1" applyFont="1" applyAlignment="1"/>
    <xf numFmtId="2" fontId="2" fillId="0" borderId="0" xfId="2" applyNumberFormat="1" applyFont="1" applyAlignment="1"/>
    <xf numFmtId="4" fontId="2" fillId="0" borderId="12" xfId="2" applyNumberFormat="1" applyFont="1" applyBorder="1" applyAlignment="1"/>
    <xf numFmtId="10" fontId="2" fillId="0" borderId="13" xfId="1" applyNumberFormat="1" applyFont="1" applyBorder="1"/>
    <xf numFmtId="0" fontId="2" fillId="0" borderId="14" xfId="2" applyFont="1" applyBorder="1" applyAlignment="1">
      <alignment horizontal="left" vertical="top" wrapText="1"/>
    </xf>
    <xf numFmtId="4" fontId="2" fillId="0" borderId="15" xfId="2" applyNumberFormat="1" applyFont="1" applyBorder="1" applyAlignment="1"/>
    <xf numFmtId="10" fontId="2" fillId="0" borderId="16" xfId="1" applyNumberFormat="1" applyFont="1" applyBorder="1"/>
    <xf numFmtId="0" fontId="2" fillId="0" borderId="17" xfId="2" applyFont="1" applyBorder="1" applyAlignment="1">
      <alignment horizontal="left" vertical="top" wrapText="1"/>
    </xf>
    <xf numFmtId="4" fontId="2" fillId="0" borderId="18" xfId="2" applyNumberFormat="1" applyFont="1" applyBorder="1" applyAlignment="1"/>
    <xf numFmtId="10" fontId="2" fillId="0" borderId="19" xfId="1" applyNumberFormat="1" applyFont="1" applyBorder="1"/>
    <xf numFmtId="0" fontId="2" fillId="0" borderId="20" xfId="2" applyFont="1" applyBorder="1" applyAlignment="1">
      <alignment horizontal="left" vertical="top" wrapText="1"/>
    </xf>
    <xf numFmtId="0" fontId="9" fillId="0" borderId="0" xfId="2" applyFont="1" applyAlignment="1"/>
    <xf numFmtId="0" fontId="10" fillId="0" borderId="0" xfId="2" applyFont="1" applyAlignment="1"/>
    <xf numFmtId="2" fontId="2" fillId="0" borderId="20" xfId="2" applyNumberFormat="1" applyFont="1" applyBorder="1" applyAlignment="1"/>
    <xf numFmtId="2" fontId="2" fillId="0" borderId="14" xfId="2" applyNumberFormat="1" applyFont="1" applyBorder="1" applyAlignment="1"/>
    <xf numFmtId="2" fontId="2" fillId="0" borderId="17" xfId="2" applyNumberFormat="1" applyFont="1" applyBorder="1" applyAlignment="1"/>
    <xf numFmtId="0" fontId="14" fillId="3" borderId="0" xfId="2" applyFont="1" applyFill="1" applyAlignment="1">
      <alignment horizontal="center" vertical="center"/>
    </xf>
    <xf numFmtId="0" fontId="0" fillId="0" borderId="0" xfId="2" applyFont="1">
      <alignment vertical="center"/>
    </xf>
    <xf numFmtId="0" fontId="2" fillId="0" borderId="21" xfId="2" applyFont="1" applyBorder="1" applyAlignment="1"/>
    <xf numFmtId="2" fontId="2" fillId="0" borderId="21" xfId="2" applyNumberFormat="1" applyFont="1" applyBorder="1" applyAlignment="1"/>
    <xf numFmtId="0" fontId="2" fillId="0" borderId="15" xfId="2" applyFont="1" applyBorder="1" applyAlignment="1"/>
    <xf numFmtId="2" fontId="2" fillId="0" borderId="15" xfId="2" applyNumberFormat="1" applyFont="1" applyBorder="1" applyAlignment="1"/>
    <xf numFmtId="0" fontId="2" fillId="0" borderId="22" xfId="2" applyFont="1" applyBorder="1" applyAlignment="1"/>
    <xf numFmtId="2" fontId="2" fillId="0" borderId="22" xfId="2" applyNumberFormat="1" applyFont="1" applyBorder="1" applyAlignment="1"/>
    <xf numFmtId="0" fontId="2" fillId="0" borderId="21" xfId="2" applyFont="1" applyBorder="1" applyAlignment="1">
      <alignment horizontal="left" indent="2"/>
    </xf>
    <xf numFmtId="0" fontId="2" fillId="0" borderId="15" xfId="2" applyFont="1" applyBorder="1" applyAlignment="1">
      <alignment horizontal="left" indent="2"/>
    </xf>
    <xf numFmtId="0" fontId="2" fillId="0" borderId="23" xfId="2" applyFont="1" applyBorder="1" applyAlignment="1"/>
    <xf numFmtId="4" fontId="2" fillId="0" borderId="22" xfId="2" applyNumberFormat="1" applyFont="1" applyBorder="1" applyAlignment="1"/>
    <xf numFmtId="0" fontId="2" fillId="0" borderId="22" xfId="2" applyFont="1" applyBorder="1" applyAlignment="1">
      <alignment horizontal="left" indent="2"/>
    </xf>
    <xf numFmtId="0" fontId="0" fillId="0" borderId="23" xfId="2" applyFont="1" applyBorder="1" applyAlignment="1"/>
    <xf numFmtId="0" fontId="2" fillId="0" borderId="24" xfId="2" applyFont="1" applyBorder="1" applyAlignment="1"/>
    <xf numFmtId="0" fontId="0" fillId="0" borderId="24" xfId="2" applyFont="1" applyBorder="1" applyAlignment="1"/>
    <xf numFmtId="0" fontId="2" fillId="0" borderId="25" xfId="2" applyFont="1" applyBorder="1" applyAlignment="1"/>
    <xf numFmtId="0" fontId="0" fillId="0" borderId="25" xfId="2" applyFont="1" applyBorder="1" applyAlignment="1"/>
    <xf numFmtId="0" fontId="2" fillId="0" borderId="26" xfId="2" applyFont="1" applyBorder="1" applyAlignment="1"/>
    <xf numFmtId="0" fontId="0" fillId="0" borderId="26" xfId="2" applyFont="1" applyBorder="1" applyAlignment="1"/>
    <xf numFmtId="2" fontId="0" fillId="0" borderId="23" xfId="2" applyNumberFormat="1" applyFont="1" applyBorder="1" applyAlignment="1"/>
    <xf numFmtId="4" fontId="2" fillId="0" borderId="24" xfId="2" applyNumberFormat="1" applyFont="1" applyBorder="1" applyAlignment="1"/>
    <xf numFmtId="4" fontId="2" fillId="0" borderId="25" xfId="2" applyNumberFormat="1" applyFont="1" applyBorder="1" applyAlignment="1"/>
    <xf numFmtId="4" fontId="2" fillId="0" borderId="26" xfId="2" applyNumberFormat="1" applyFont="1" applyBorder="1" applyAlignment="1"/>
    <xf numFmtId="0" fontId="11" fillId="4" borderId="5" xfId="2" applyFont="1" applyFill="1" applyBorder="1" applyAlignment="1"/>
    <xf numFmtId="0" fontId="11" fillId="4" borderId="5" xfId="2" applyFont="1" applyFill="1" applyBorder="1" applyAlignment="1">
      <alignment horizontal="center"/>
    </xf>
    <xf numFmtId="10" fontId="2" fillId="0" borderId="0" xfId="1" applyNumberFormat="1" applyFont="1" applyBorder="1"/>
    <xf numFmtId="10" fontId="2" fillId="0" borderId="27" xfId="1" applyNumberFormat="1" applyFont="1" applyBorder="1"/>
    <xf numFmtId="10" fontId="2" fillId="0" borderId="28" xfId="1" applyNumberFormat="1" applyFont="1" applyBorder="1"/>
    <xf numFmtId="10" fontId="2" fillId="0" borderId="29" xfId="1" applyNumberFormat="1" applyFont="1" applyBorder="1"/>
    <xf numFmtId="0" fontId="11" fillId="4" borderId="30" xfId="2" applyFont="1" applyFill="1" applyBorder="1" applyAlignment="1"/>
    <xf numFmtId="0" fontId="11" fillId="4" borderId="31" xfId="2" applyFont="1" applyFill="1" applyBorder="1" applyAlignment="1">
      <alignment horizontal="left"/>
    </xf>
    <xf numFmtId="0" fontId="13" fillId="4" borderId="31" xfId="2" applyFont="1" applyFill="1" applyBorder="1" applyAlignment="1"/>
    <xf numFmtId="0" fontId="11" fillId="4" borderId="31" xfId="2" applyFont="1" applyFill="1" applyBorder="1" applyAlignment="1"/>
    <xf numFmtId="0" fontId="11" fillId="4" borderId="32" xfId="2" applyFont="1" applyFill="1" applyBorder="1" applyAlignment="1"/>
    <xf numFmtId="49" fontId="3" fillId="2" borderId="33" xfId="2" applyNumberFormat="1" applyFont="1" applyFill="1" applyBorder="1" applyAlignment="1">
      <alignment vertical="top" wrapText="1"/>
    </xf>
    <xf numFmtId="49" fontId="3" fillId="2" borderId="34" xfId="2" applyNumberFormat="1" applyFont="1" applyFill="1" applyBorder="1" applyAlignment="1">
      <alignment horizontal="right" vertical="top" wrapText="1"/>
    </xf>
    <xf numFmtId="0" fontId="2" fillId="0" borderId="35" xfId="2" applyFont="1" applyBorder="1" applyAlignment="1">
      <alignment horizontal="left" vertical="top" wrapText="1"/>
    </xf>
    <xf numFmtId="4" fontId="2" fillId="0" borderId="36" xfId="2" applyNumberFormat="1" applyFont="1" applyBorder="1" applyAlignment="1"/>
    <xf numFmtId="0" fontId="2" fillId="0" borderId="37" xfId="2" applyFont="1" applyBorder="1" applyAlignment="1">
      <alignment horizontal="left" vertical="top" wrapText="1"/>
    </xf>
    <xf numFmtId="4" fontId="2" fillId="0" borderId="38" xfId="2" applyNumberFormat="1" applyFont="1" applyBorder="1" applyAlignment="1"/>
    <xf numFmtId="0" fontId="2" fillId="0" borderId="39" xfId="2" applyFont="1" applyBorder="1" applyAlignment="1">
      <alignment horizontal="left" vertical="top" wrapText="1"/>
    </xf>
    <xf numFmtId="4" fontId="2" fillId="0" borderId="40" xfId="2" applyNumberFormat="1" applyFont="1" applyBorder="1" applyAlignment="1"/>
    <xf numFmtId="0" fontId="7" fillId="2" borderId="41" xfId="2" applyFont="1" applyFill="1" applyBorder="1" applyAlignment="1"/>
    <xf numFmtId="0" fontId="2" fillId="2" borderId="42" xfId="2" applyFont="1" applyFill="1" applyBorder="1" applyAlignment="1"/>
    <xf numFmtId="4" fontId="2" fillId="2" borderId="43" xfId="1" applyNumberFormat="1" applyFont="1" applyFill="1" applyBorder="1"/>
    <xf numFmtId="10" fontId="7" fillId="2" borderId="44" xfId="1" applyNumberFormat="1" applyFont="1" applyFill="1" applyBorder="1"/>
    <xf numFmtId="10" fontId="2" fillId="2" borderId="42" xfId="1" applyNumberFormat="1" applyFont="1" applyFill="1" applyBorder="1"/>
    <xf numFmtId="0" fontId="4" fillId="0" borderId="23" xfId="2" applyFont="1" applyBorder="1" applyAlignment="1"/>
    <xf numFmtId="0" fontId="4" fillId="0" borderId="45" xfId="2" applyFont="1" applyBorder="1" applyAlignment="1"/>
    <xf numFmtId="0" fontId="15" fillId="3" borderId="46" xfId="2" applyFont="1" applyFill="1" applyBorder="1" applyAlignment="1">
      <alignment horizontal="center" vertical="center"/>
    </xf>
    <xf numFmtId="0" fontId="16" fillId="0" borderId="47" xfId="2" applyFont="1" applyBorder="1">
      <alignment vertical="center"/>
    </xf>
    <xf numFmtId="0" fontId="16" fillId="0" borderId="48" xfId="2" applyFont="1" applyBorder="1" applyAlignment="1"/>
    <xf numFmtId="0" fontId="15" fillId="0" borderId="46" xfId="2" applyFont="1" applyBorder="1" applyAlignment="1">
      <alignment horizontal="center" vertical="center"/>
    </xf>
    <xf numFmtId="0" fontId="15" fillId="0" borderId="47" xfId="2" applyFont="1" applyBorder="1" applyAlignment="1">
      <alignment horizontal="center" vertical="center"/>
    </xf>
    <xf numFmtId="0" fontId="15" fillId="0" borderId="48" xfId="2" applyFont="1" applyBorder="1" applyAlignment="1">
      <alignment horizontal="center" vertical="center"/>
    </xf>
    <xf numFmtId="0" fontId="11" fillId="4" borderId="49" xfId="2" applyFont="1" applyFill="1" applyBorder="1" applyAlignment="1">
      <alignment horizontal="center"/>
    </xf>
    <xf numFmtId="0" fontId="12" fillId="4" borderId="50" xfId="2" applyFont="1" applyFill="1" applyBorder="1" applyAlignment="1">
      <alignment horizontal="center"/>
    </xf>
    <xf numFmtId="0" fontId="12" fillId="4" borderId="51" xfId="2" applyFont="1" applyFill="1" applyBorder="1" applyAlignment="1">
      <alignment horizontal="center"/>
    </xf>
    <xf numFmtId="0" fontId="11" fillId="4" borderId="5" xfId="2" applyFont="1" applyFill="1" applyBorder="1" applyAlignment="1">
      <alignment horizontal="center" wrapText="1"/>
    </xf>
    <xf numFmtId="0" fontId="13" fillId="4" borderId="7" xfId="2" applyFont="1" applyFill="1" applyBorder="1" applyAlignment="1">
      <alignment horizontal="center" wrapText="1"/>
    </xf>
    <xf numFmtId="0" fontId="13" fillId="4" borderId="6" xfId="2" applyFont="1" applyFill="1" applyBorder="1" applyAlignment="1">
      <alignment horizontal="center" wrapText="1"/>
    </xf>
    <xf numFmtId="0" fontId="11" fillId="4" borderId="52" xfId="2" applyFont="1" applyFill="1" applyBorder="1" applyAlignment="1">
      <alignment horizontal="center"/>
    </xf>
    <xf numFmtId="0" fontId="13" fillId="4" borderId="53" xfId="2" applyFont="1" applyFill="1" applyBorder="1" applyAlignment="1">
      <alignment horizontal="center"/>
    </xf>
    <xf numFmtId="0" fontId="13" fillId="4" borderId="6" xfId="2" applyFont="1" applyFill="1" applyBorder="1" applyAlignment="1">
      <alignment horizontal="center"/>
    </xf>
  </cellXfs>
  <cellStyles count="3">
    <cellStyle name="=C:\WINNT35\SYSTEM32\COMMAND.COM" xfId="2" xr:uid="{00000000-0005-0000-0000-000000000000}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3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3185461932740855E-2"/>
          <c:y val="3.5485056937613245E-2"/>
          <c:w val="0.92347982824775088"/>
          <c:h val="0.8451895379686063"/>
        </c:manualLayout>
      </c:layout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14432.524026835012</c:v>
              </c:pt>
            </c:numLit>
          </c:val>
          <c:extLst>
            <c:ext xmlns:c16="http://schemas.microsoft.com/office/drawing/2014/chart" uri="{C3380CC4-5D6E-409C-BE32-E72D297353CC}">
              <c16:uniqueId val="{00000000-1A7F-1540-98B3-7A945937B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1467087"/>
        <c:axId val="1"/>
        <c:axId val="0"/>
      </c:bar3DChart>
      <c:catAx>
        <c:axId val="26146708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146708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14432.524026835012</c:v>
              </c:pt>
            </c:numLit>
          </c:val>
          <c:extLst>
            <c:ext xmlns:c16="http://schemas.microsoft.com/office/drawing/2014/chart" uri="{C3380CC4-5D6E-409C-BE32-E72D297353CC}">
              <c16:uniqueId val="{00000000-7862-7C4C-9666-146D13ED7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2019167"/>
        <c:axId val="1"/>
        <c:axId val="0"/>
      </c:bar3DChart>
      <c:catAx>
        <c:axId val="26201916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201916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838200</xdr:colOff>
      <xdr:row>0</xdr:row>
      <xdr:rowOff>50800</xdr:rowOff>
    </xdr:from>
    <xdr:to>
      <xdr:col>9</xdr:col>
      <xdr:colOff>558800</xdr:colOff>
      <xdr:row>2</xdr:row>
      <xdr:rowOff>25400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2ABE6D46-60CD-FA95-D7FF-D1187DA12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0100" y="50800"/>
          <a:ext cx="32893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330200</xdr:colOff>
      <xdr:row>4</xdr:row>
      <xdr:rowOff>101600</xdr:rowOff>
    </xdr:from>
    <xdr:ext cx="1282700" cy="508000"/>
    <xdr:sp macro="" textlink="">
      <xdr:nvSpPr>
        <xdr:cNvPr id="3075" name="Text Box 3">
          <a:extLst>
            <a:ext uri="{FF2B5EF4-FFF2-40B4-BE49-F238E27FC236}">
              <a16:creationId xmlns:a16="http://schemas.microsoft.com/office/drawing/2014/main" id="{145E8670-F660-822C-5A57-83E257EF6838}"/>
            </a:ext>
          </a:extLst>
        </xdr:cNvPr>
        <xdr:cNvSpPr txBox="1">
          <a:spLocks noChangeArrowheads="1"/>
        </xdr:cNvSpPr>
      </xdr:nvSpPr>
      <xdr:spPr bwMode="auto">
        <a:xfrm>
          <a:off x="825500" y="1270000"/>
          <a:ext cx="12827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Xetra on-exchange 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order book turnover 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in € m</a:t>
          </a:r>
        </a:p>
      </xdr:txBody>
    </xdr:sp>
    <xdr:clientData/>
  </xdr:oneCellAnchor>
  <xdr:oneCellAnchor>
    <xdr:from>
      <xdr:col>3</xdr:col>
      <xdr:colOff>812800</xdr:colOff>
      <xdr:row>4</xdr:row>
      <xdr:rowOff>228600</xdr:rowOff>
    </xdr:from>
    <xdr:ext cx="3086100" cy="266700"/>
    <xdr:sp macro="" textlink="">
      <xdr:nvSpPr>
        <xdr:cNvPr id="3078" name="Text Box 6">
          <a:extLst>
            <a:ext uri="{FF2B5EF4-FFF2-40B4-BE49-F238E27FC236}">
              <a16:creationId xmlns:a16="http://schemas.microsoft.com/office/drawing/2014/main" id="{D3E7AD03-5654-F64E-E63C-288BC3513B09}"/>
            </a:ext>
          </a:extLst>
        </xdr:cNvPr>
        <xdr:cNvSpPr txBox="1">
          <a:spLocks noChangeArrowheads="1"/>
        </xdr:cNvSpPr>
      </xdr:nvSpPr>
      <xdr:spPr bwMode="auto">
        <a:xfrm>
          <a:off x="4114800" y="1397000"/>
          <a:ext cx="30861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GB" sz="1400" b="1" i="0" u="none" strike="noStrike" baseline="0">
              <a:solidFill>
                <a:srgbClr val="000080"/>
              </a:solidFill>
              <a:latin typeface="Arial" pitchFamily="2" charset="0"/>
              <a:cs typeface="Arial" pitchFamily="2" charset="0"/>
            </a:rPr>
            <a:t>XTF Exchange Traded Funds</a:t>
          </a:r>
        </a:p>
      </xdr:txBody>
    </xdr:sp>
    <xdr:clientData/>
  </xdr:oneCellAnchor>
  <xdr:twoCellAnchor>
    <xdr:from>
      <xdr:col>0</xdr:col>
      <xdr:colOff>292100</xdr:colOff>
      <xdr:row>6</xdr:row>
      <xdr:rowOff>88900</xdr:rowOff>
    </xdr:from>
    <xdr:to>
      <xdr:col>9</xdr:col>
      <xdr:colOff>863600</xdr:colOff>
      <xdr:row>30</xdr:row>
      <xdr:rowOff>63500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C7E930F6-DC92-DA5F-8D3F-E99EFE66D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292100</xdr:colOff>
      <xdr:row>2</xdr:row>
      <xdr:rowOff>0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542B8A89-AF89-EF87-5094-876E51FDD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72"/>
  <sheetViews>
    <sheetView showGridLines="0" workbookViewId="0">
      <selection activeCell="D3" sqref="D3"/>
    </sheetView>
  </sheetViews>
  <sheetFormatPr baseColWidth="10" defaultRowHeight="13" x14ac:dyDescent="0.15"/>
  <cols>
    <col min="1" max="1" width="6.5" style="17" customWidth="1"/>
    <col min="2" max="2" width="20" style="17" customWidth="1"/>
    <col min="3" max="4" width="16.83203125" style="17" customWidth="1"/>
    <col min="5" max="5" width="16.1640625" style="17" customWidth="1"/>
    <col min="6" max="6" width="6.5" style="17" customWidth="1"/>
    <col min="7" max="7" width="13.33203125" customWidth="1"/>
    <col min="8" max="8" width="19" customWidth="1"/>
    <col min="9" max="9" width="14.5" customWidth="1"/>
    <col min="10" max="10" width="14.33203125" customWidth="1"/>
    <col min="11" max="256" width="8.83203125" customWidth="1"/>
  </cols>
  <sheetData>
    <row r="1" spans="1:1" ht="20" x14ac:dyDescent="0.2">
      <c r="A1" s="56" t="s">
        <v>831</v>
      </c>
    </row>
    <row r="2" spans="1:1" ht="24.75" customHeight="1" x14ac:dyDescent="0.2">
      <c r="A2" s="57" t="s">
        <v>828</v>
      </c>
    </row>
    <row r="3" spans="1:1" ht="24.75" customHeight="1" x14ac:dyDescent="0.2">
      <c r="A3" s="57"/>
    </row>
    <row r="4" spans="1:1" ht="24.75" customHeight="1" x14ac:dyDescent="0.2">
      <c r="A4" s="57"/>
    </row>
    <row r="5" spans="1:1" ht="24.75" customHeight="1" x14ac:dyDescent="0.2">
      <c r="A5" s="57"/>
    </row>
    <row r="31" spans="1:1" x14ac:dyDescent="0.15">
      <c r="A31" s="1"/>
    </row>
    <row r="35" spans="1:11" ht="14" thickBot="1" x14ac:dyDescent="0.2"/>
    <row r="36" spans="1:11" ht="21.75" customHeight="1" thickBot="1" x14ac:dyDescent="0.2">
      <c r="A36" s="61"/>
      <c r="B36" s="111" t="s">
        <v>492</v>
      </c>
      <c r="C36" s="112"/>
      <c r="D36" s="112"/>
      <c r="E36" s="113"/>
      <c r="F36" s="61"/>
      <c r="G36" s="114" t="s">
        <v>402</v>
      </c>
      <c r="H36" s="115"/>
      <c r="I36" s="115"/>
      <c r="J36" s="116"/>
      <c r="K36" s="62"/>
    </row>
    <row r="37" spans="1:11" ht="16.5" customHeight="1" x14ac:dyDescent="0.15">
      <c r="B37" s="63" t="s">
        <v>321</v>
      </c>
      <c r="C37" s="63"/>
      <c r="D37" s="69" t="s">
        <v>322</v>
      </c>
      <c r="E37" s="64">
        <v>4.1338636364000001</v>
      </c>
      <c r="G37" s="75" t="s">
        <v>321</v>
      </c>
      <c r="H37" s="76"/>
      <c r="I37" s="75" t="s">
        <v>322</v>
      </c>
      <c r="J37" s="82">
        <v>1772.6589105820001</v>
      </c>
    </row>
    <row r="38" spans="1:11" ht="16.5" customHeight="1" x14ac:dyDescent="0.15">
      <c r="B38" s="65" t="s">
        <v>922</v>
      </c>
      <c r="C38" s="65"/>
      <c r="D38" s="70" t="s">
        <v>923</v>
      </c>
      <c r="E38" s="66">
        <v>4.7481363635999996</v>
      </c>
      <c r="G38" s="77" t="s">
        <v>640</v>
      </c>
      <c r="H38" s="78"/>
      <c r="I38" s="77" t="s">
        <v>641</v>
      </c>
      <c r="J38" s="83">
        <v>1336.7504624839999</v>
      </c>
    </row>
    <row r="39" spans="1:11" ht="16.5" customHeight="1" x14ac:dyDescent="0.15">
      <c r="B39" s="65" t="s">
        <v>898</v>
      </c>
      <c r="C39" s="65"/>
      <c r="D39" s="70" t="s">
        <v>899</v>
      </c>
      <c r="E39" s="66">
        <v>5.4291363635999996</v>
      </c>
      <c r="G39" s="77" t="s">
        <v>898</v>
      </c>
      <c r="H39" s="78"/>
      <c r="I39" s="77" t="s">
        <v>899</v>
      </c>
      <c r="J39" s="83">
        <v>869.77013932199998</v>
      </c>
    </row>
    <row r="40" spans="1:11" ht="16.5" customHeight="1" x14ac:dyDescent="0.15">
      <c r="B40" s="65" t="s">
        <v>640</v>
      </c>
      <c r="C40" s="65"/>
      <c r="D40" s="70" t="s">
        <v>641</v>
      </c>
      <c r="E40" s="66">
        <v>5.4889999999999999</v>
      </c>
      <c r="G40" s="77" t="s">
        <v>992</v>
      </c>
      <c r="H40" s="78"/>
      <c r="I40" s="77" t="s">
        <v>332</v>
      </c>
      <c r="J40" s="83">
        <v>803.69338366700003</v>
      </c>
    </row>
    <row r="41" spans="1:11" ht="16.5" customHeight="1" x14ac:dyDescent="0.15">
      <c r="B41" s="65" t="s">
        <v>466</v>
      </c>
      <c r="C41" s="65"/>
      <c r="D41" s="70" t="s">
        <v>924</v>
      </c>
      <c r="E41" s="66">
        <v>5.5722272727000002</v>
      </c>
      <c r="G41" s="77" t="s">
        <v>1088</v>
      </c>
      <c r="H41" s="78"/>
      <c r="I41" s="77" t="s">
        <v>1089</v>
      </c>
      <c r="J41" s="83">
        <v>732.20100201800005</v>
      </c>
    </row>
    <row r="42" spans="1:11" ht="16.5" customHeight="1" x14ac:dyDescent="0.15">
      <c r="B42" s="65" t="s">
        <v>148</v>
      </c>
      <c r="C42" s="65"/>
      <c r="D42" s="70" t="s">
        <v>149</v>
      </c>
      <c r="E42" s="66">
        <v>7.1007272727000004</v>
      </c>
      <c r="G42" s="77" t="s">
        <v>1090</v>
      </c>
      <c r="H42" s="78"/>
      <c r="I42" s="77" t="s">
        <v>1091</v>
      </c>
      <c r="J42" s="83">
        <v>585.79519522500004</v>
      </c>
    </row>
    <row r="43" spans="1:11" ht="16.5" customHeight="1" x14ac:dyDescent="0.15">
      <c r="B43" s="65" t="s">
        <v>989</v>
      </c>
      <c r="C43" s="65"/>
      <c r="D43" s="70" t="s">
        <v>645</v>
      </c>
      <c r="E43" s="66">
        <v>7.2015000000000002</v>
      </c>
      <c r="G43" s="77" t="s">
        <v>988</v>
      </c>
      <c r="H43" s="78"/>
      <c r="I43" s="77" t="s">
        <v>644</v>
      </c>
      <c r="J43" s="83">
        <v>529.98008452499994</v>
      </c>
    </row>
    <row r="44" spans="1:11" ht="16.5" customHeight="1" x14ac:dyDescent="0.15">
      <c r="A44" s="1"/>
      <c r="B44" s="50" t="s">
        <v>992</v>
      </c>
      <c r="C44" s="65"/>
      <c r="D44" s="70" t="s">
        <v>332</v>
      </c>
      <c r="E44" s="66">
        <v>7.7734090909000004</v>
      </c>
      <c r="F44"/>
      <c r="G44" s="77" t="s">
        <v>989</v>
      </c>
      <c r="H44" s="78"/>
      <c r="I44" s="77" t="s">
        <v>645</v>
      </c>
      <c r="J44" s="83">
        <v>425.81178411100001</v>
      </c>
    </row>
    <row r="45" spans="1:11" ht="16.5" customHeight="1" x14ac:dyDescent="0.15">
      <c r="A45" s="2"/>
      <c r="B45" s="50" t="s">
        <v>1090</v>
      </c>
      <c r="C45" s="65"/>
      <c r="D45" s="70" t="s">
        <v>1091</v>
      </c>
      <c r="E45" s="66">
        <v>7.7834545454999997</v>
      </c>
      <c r="F45"/>
      <c r="G45" s="77" t="s">
        <v>922</v>
      </c>
      <c r="H45" s="78"/>
      <c r="I45" s="77" t="s">
        <v>923</v>
      </c>
      <c r="J45" s="83">
        <v>391.818896112</v>
      </c>
    </row>
    <row r="46" spans="1:11" ht="16.5" customHeight="1" x14ac:dyDescent="0.15">
      <c r="A46"/>
      <c r="B46" s="72" t="s">
        <v>1088</v>
      </c>
      <c r="C46" s="67"/>
      <c r="D46" s="73" t="s">
        <v>1089</v>
      </c>
      <c r="E46" s="68">
        <v>7.8641818181999996</v>
      </c>
      <c r="F46"/>
      <c r="G46" s="79" t="s">
        <v>148</v>
      </c>
      <c r="H46" s="80"/>
      <c r="I46" s="79" t="s">
        <v>149</v>
      </c>
      <c r="J46" s="84">
        <v>331.17903587199999</v>
      </c>
    </row>
    <row r="47" spans="1:11" ht="6" customHeight="1" thickBot="1" x14ac:dyDescent="0.2">
      <c r="B47" s="71"/>
      <c r="C47" s="71"/>
      <c r="D47" s="71"/>
      <c r="E47" s="71"/>
      <c r="G47" s="74"/>
      <c r="H47" s="74"/>
      <c r="I47" s="74"/>
      <c r="J47" s="81"/>
    </row>
    <row r="49" spans="1:11" ht="14" thickBot="1" x14ac:dyDescent="0.2"/>
    <row r="50" spans="1:11" ht="21.75" customHeight="1" thickBot="1" x14ac:dyDescent="0.2">
      <c r="A50" s="61"/>
      <c r="B50" s="111" t="s">
        <v>493</v>
      </c>
      <c r="C50" s="112"/>
      <c r="D50" s="112"/>
      <c r="E50" s="113"/>
      <c r="F50" s="61"/>
      <c r="G50" s="114" t="s">
        <v>403</v>
      </c>
      <c r="H50" s="115"/>
      <c r="I50" s="115"/>
      <c r="J50" s="116"/>
      <c r="K50" s="62"/>
    </row>
    <row r="51" spans="1:11" ht="16.5" customHeight="1" x14ac:dyDescent="0.15">
      <c r="B51" s="63" t="s">
        <v>388</v>
      </c>
      <c r="C51" s="63"/>
      <c r="D51" s="69" t="s">
        <v>687</v>
      </c>
      <c r="E51" s="64">
        <v>0.31850000000000001</v>
      </c>
      <c r="G51" s="75" t="s">
        <v>388</v>
      </c>
      <c r="H51" s="76"/>
      <c r="I51" s="75" t="s">
        <v>687</v>
      </c>
      <c r="J51" s="82">
        <v>402.11902733200003</v>
      </c>
    </row>
    <row r="52" spans="1:11" ht="16.5" customHeight="1" x14ac:dyDescent="0.15">
      <c r="B52" s="65" t="s">
        <v>273</v>
      </c>
      <c r="C52" s="65"/>
      <c r="D52" s="70" t="s">
        <v>274</v>
      </c>
      <c r="E52" s="66">
        <v>0.93936363639999998</v>
      </c>
      <c r="G52" s="77" t="s">
        <v>805</v>
      </c>
      <c r="H52" s="78"/>
      <c r="I52" s="77" t="s">
        <v>806</v>
      </c>
      <c r="J52" s="83">
        <v>129.51957693599999</v>
      </c>
    </row>
    <row r="53" spans="1:11" ht="16.5" customHeight="1" x14ac:dyDescent="0.15">
      <c r="B53" s="65" t="s">
        <v>970</v>
      </c>
      <c r="C53" s="65"/>
      <c r="D53" s="70" t="s">
        <v>384</v>
      </c>
      <c r="E53" s="66">
        <v>1.2296363636000001</v>
      </c>
      <c r="G53" s="77" t="s">
        <v>941</v>
      </c>
      <c r="H53" s="78"/>
      <c r="I53" s="77" t="s">
        <v>942</v>
      </c>
      <c r="J53" s="83">
        <v>102.230719956</v>
      </c>
    </row>
    <row r="54" spans="1:11" ht="16.5" customHeight="1" x14ac:dyDescent="0.15">
      <c r="B54" s="65" t="s">
        <v>1138</v>
      </c>
      <c r="C54" s="65"/>
      <c r="D54" s="70" t="s">
        <v>1139</v>
      </c>
      <c r="E54" s="66">
        <v>1.4736363636000001</v>
      </c>
      <c r="G54" s="77" t="s">
        <v>273</v>
      </c>
      <c r="H54" s="78"/>
      <c r="I54" s="77" t="s">
        <v>274</v>
      </c>
      <c r="J54" s="83">
        <v>93.742977025999991</v>
      </c>
    </row>
    <row r="55" spans="1:11" ht="16.5" customHeight="1" x14ac:dyDescent="0.15">
      <c r="B55" s="65" t="s">
        <v>1035</v>
      </c>
      <c r="C55" s="65"/>
      <c r="D55" s="70" t="s">
        <v>1036</v>
      </c>
      <c r="E55" s="66">
        <v>3.4045999999999998</v>
      </c>
      <c r="G55" s="77" t="s">
        <v>48</v>
      </c>
      <c r="H55" s="78"/>
      <c r="I55" s="77" t="s">
        <v>49</v>
      </c>
      <c r="J55" s="83">
        <v>85.626235767000011</v>
      </c>
    </row>
    <row r="56" spans="1:11" ht="16.5" customHeight="1" x14ac:dyDescent="0.15">
      <c r="B56" s="65" t="s">
        <v>1056</v>
      </c>
      <c r="C56" s="65"/>
      <c r="D56" s="70" t="s">
        <v>694</v>
      </c>
      <c r="E56" s="66">
        <v>3.6335000000000002</v>
      </c>
      <c r="G56" s="77" t="s">
        <v>46</v>
      </c>
      <c r="H56" s="78"/>
      <c r="I56" s="77" t="s">
        <v>47</v>
      </c>
      <c r="J56" s="83">
        <v>66.418107771999999</v>
      </c>
    </row>
    <row r="57" spans="1:11" ht="16.5" customHeight="1" x14ac:dyDescent="0.15">
      <c r="B57" s="65" t="s">
        <v>805</v>
      </c>
      <c r="C57" s="65"/>
      <c r="D57" s="70" t="s">
        <v>806</v>
      </c>
      <c r="E57" s="66">
        <v>4.2098636363999997</v>
      </c>
      <c r="G57" s="77" t="s">
        <v>56</v>
      </c>
      <c r="H57" s="78"/>
      <c r="I57" s="77" t="s">
        <v>57</v>
      </c>
      <c r="J57" s="83">
        <v>65.079161501000002</v>
      </c>
    </row>
    <row r="58" spans="1:11" ht="16.5" customHeight="1" x14ac:dyDescent="0.15">
      <c r="A58" s="1"/>
      <c r="B58" s="50" t="s">
        <v>943</v>
      </c>
      <c r="C58" s="65"/>
      <c r="D58" s="70" t="s">
        <v>944</v>
      </c>
      <c r="E58" s="66">
        <v>4.5462727272999999</v>
      </c>
      <c r="F58"/>
      <c r="G58" s="77" t="s">
        <v>496</v>
      </c>
      <c r="H58" s="78"/>
      <c r="I58" s="77" t="s">
        <v>694</v>
      </c>
      <c r="J58" s="83">
        <v>59.644316924000002</v>
      </c>
    </row>
    <row r="59" spans="1:11" ht="16.5" customHeight="1" x14ac:dyDescent="0.15">
      <c r="A59" s="2"/>
      <c r="B59" s="50" t="s">
        <v>1081</v>
      </c>
      <c r="C59" s="65"/>
      <c r="D59" s="70" t="s">
        <v>1080</v>
      </c>
      <c r="E59" s="66">
        <v>4.952</v>
      </c>
      <c r="F59"/>
      <c r="G59" s="77" t="s">
        <v>495</v>
      </c>
      <c r="H59" s="78"/>
      <c r="I59" s="77" t="s">
        <v>700</v>
      </c>
      <c r="J59" s="83">
        <v>48.242355844999999</v>
      </c>
    </row>
    <row r="60" spans="1:11" ht="16.5" customHeight="1" x14ac:dyDescent="0.15">
      <c r="A60"/>
      <c r="B60" s="72" t="s">
        <v>277</v>
      </c>
      <c r="C60" s="67"/>
      <c r="D60" s="73" t="s">
        <v>278</v>
      </c>
      <c r="E60" s="68">
        <v>5.3330909091000001</v>
      </c>
      <c r="F60"/>
      <c r="G60" s="79" t="s">
        <v>54</v>
      </c>
      <c r="H60" s="80"/>
      <c r="I60" s="79" t="s">
        <v>55</v>
      </c>
      <c r="J60" s="84">
        <v>45.855021872000002</v>
      </c>
    </row>
    <row r="61" spans="1:11" ht="6" customHeight="1" thickBot="1" x14ac:dyDescent="0.2">
      <c r="B61" s="71"/>
      <c r="C61" s="71"/>
      <c r="D61" s="71"/>
      <c r="E61" s="71"/>
      <c r="G61" s="74"/>
      <c r="H61" s="74"/>
      <c r="I61" s="74"/>
      <c r="J61" s="81"/>
    </row>
    <row r="63" spans="1:11" ht="14" thickBot="1" x14ac:dyDescent="0.2"/>
    <row r="64" spans="1:11" ht="21.75" customHeight="1" thickBot="1" x14ac:dyDescent="0.2">
      <c r="A64" s="61"/>
      <c r="B64" s="111" t="s">
        <v>494</v>
      </c>
      <c r="C64" s="112"/>
      <c r="D64" s="112"/>
      <c r="E64" s="113"/>
      <c r="F64" s="61"/>
      <c r="G64" s="114" t="s">
        <v>404</v>
      </c>
      <c r="H64" s="115"/>
      <c r="I64" s="115"/>
      <c r="J64" s="116"/>
      <c r="K64" s="62"/>
    </row>
    <row r="65" spans="1:10" ht="16.5" customHeight="1" x14ac:dyDescent="0.15">
      <c r="B65" s="63" t="s">
        <v>144</v>
      </c>
      <c r="C65" s="63"/>
      <c r="D65" s="69" t="s">
        <v>145</v>
      </c>
      <c r="E65" s="64">
        <v>24.6785454545</v>
      </c>
      <c r="G65" s="75" t="s">
        <v>642</v>
      </c>
      <c r="H65" s="76"/>
      <c r="I65" s="75" t="s">
        <v>643</v>
      </c>
      <c r="J65" s="82">
        <v>40.346260803999996</v>
      </c>
    </row>
    <row r="66" spans="1:10" ht="16.5" customHeight="1" x14ac:dyDescent="0.15">
      <c r="B66" s="65" t="s">
        <v>146</v>
      </c>
      <c r="C66" s="65"/>
      <c r="D66" s="70" t="s">
        <v>147</v>
      </c>
      <c r="E66" s="66">
        <v>29.4150454545</v>
      </c>
      <c r="G66" s="77" t="s">
        <v>400</v>
      </c>
      <c r="H66" s="78"/>
      <c r="I66" s="77" t="s">
        <v>45</v>
      </c>
      <c r="J66" s="83">
        <v>15.930183683000001</v>
      </c>
    </row>
    <row r="67" spans="1:10" ht="16.5" customHeight="1" x14ac:dyDescent="0.15">
      <c r="A67" s="1"/>
      <c r="B67" s="50" t="s">
        <v>912</v>
      </c>
      <c r="C67" s="65"/>
      <c r="D67" s="70" t="s">
        <v>913</v>
      </c>
      <c r="E67" s="66">
        <v>44.872</v>
      </c>
      <c r="F67"/>
      <c r="G67" s="77" t="s">
        <v>144</v>
      </c>
      <c r="H67" s="78"/>
      <c r="I67" s="77" t="s">
        <v>145</v>
      </c>
      <c r="J67" s="83">
        <v>15.427092352000001</v>
      </c>
    </row>
    <row r="68" spans="1:10" ht="16.5" customHeight="1" x14ac:dyDescent="0.15">
      <c r="A68" s="2"/>
      <c r="B68" s="50" t="s">
        <v>908</v>
      </c>
      <c r="C68" s="65"/>
      <c r="D68" s="70" t="s">
        <v>909</v>
      </c>
      <c r="E68" s="66">
        <v>45.028681818199999</v>
      </c>
      <c r="F68"/>
      <c r="G68" s="77" t="s">
        <v>912</v>
      </c>
      <c r="H68" s="78"/>
      <c r="I68" s="77" t="s">
        <v>913</v>
      </c>
      <c r="J68" s="83">
        <v>13.602090757999999</v>
      </c>
    </row>
    <row r="69" spans="1:10" ht="16.5" customHeight="1" x14ac:dyDescent="0.15">
      <c r="A69"/>
      <c r="B69" s="72" t="s">
        <v>910</v>
      </c>
      <c r="C69" s="67"/>
      <c r="D69" s="73" t="s">
        <v>911</v>
      </c>
      <c r="E69" s="68">
        <v>49.298954545500003</v>
      </c>
      <c r="F69"/>
      <c r="G69" s="79" t="s">
        <v>414</v>
      </c>
      <c r="H69" s="80"/>
      <c r="I69" s="79" t="s">
        <v>589</v>
      </c>
      <c r="J69" s="84">
        <v>12.095985789999999</v>
      </c>
    </row>
    <row r="70" spans="1:10" ht="6" customHeight="1" thickBot="1" x14ac:dyDescent="0.2">
      <c r="B70" s="71"/>
      <c r="C70" s="71"/>
      <c r="D70" s="71"/>
      <c r="E70" s="71"/>
      <c r="G70" s="74"/>
      <c r="H70" s="74"/>
      <c r="I70" s="74"/>
      <c r="J70" s="81"/>
    </row>
    <row r="72" spans="1:10" x14ac:dyDescent="0.15">
      <c r="B72" s="17" t="s">
        <v>405</v>
      </c>
    </row>
  </sheetData>
  <mergeCells count="6">
    <mergeCell ref="B64:E64"/>
    <mergeCell ref="G64:J64"/>
    <mergeCell ref="B36:E36"/>
    <mergeCell ref="G36:J36"/>
    <mergeCell ref="B50:E50"/>
    <mergeCell ref="G50:J50"/>
  </mergeCells>
  <phoneticPr fontId="2" type="noConversion"/>
  <pageMargins left="0.74803149606299213" right="0.74803149606299213" top="0.98425196850393704" bottom="0.98425196850393704" header="0.51181102362204722" footer="0.51181102362204722"/>
  <pageSetup paperSize="9" scale="58" orientation="portrait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548"/>
  <sheetViews>
    <sheetView showGridLines="0" tabSelected="1" zoomScaleNormal="100" workbookViewId="0">
      <selection activeCell="C5" sqref="C5:E5"/>
    </sheetView>
  </sheetViews>
  <sheetFormatPr baseColWidth="10" defaultRowHeight="13" x14ac:dyDescent="0.15"/>
  <cols>
    <col min="1" max="1" width="53.33203125" style="17" customWidth="1"/>
    <col min="2" max="2" width="14.83203125" style="17" customWidth="1"/>
    <col min="3" max="5" width="15.5" style="17" customWidth="1"/>
    <col min="6" max="6" width="12.5" style="17" customWidth="1"/>
    <col min="7" max="8" width="11.5" customWidth="1"/>
    <col min="9" max="9" width="14.83203125" bestFit="1" customWidth="1"/>
    <col min="10" max="256" width="8.83203125" customWidth="1"/>
  </cols>
  <sheetData>
    <row r="1" spans="1:8" ht="20" x14ac:dyDescent="0.2">
      <c r="A1" s="56" t="s">
        <v>831</v>
      </c>
    </row>
    <row r="2" spans="1:8" ht="15.75" customHeight="1" x14ac:dyDescent="0.2">
      <c r="A2" s="57" t="s">
        <v>828</v>
      </c>
    </row>
    <row r="4" spans="1:8" ht="14" thickBot="1" x14ac:dyDescent="0.2">
      <c r="A4"/>
      <c r="B4"/>
      <c r="C4"/>
      <c r="D4"/>
      <c r="E4"/>
      <c r="F4"/>
    </row>
    <row r="5" spans="1:8" s="3" customFormat="1" ht="18" customHeight="1" x14ac:dyDescent="0.15">
      <c r="A5" s="91" t="s">
        <v>1008</v>
      </c>
      <c r="B5" s="92" t="s">
        <v>631</v>
      </c>
      <c r="C5" s="117" t="s">
        <v>1171</v>
      </c>
      <c r="D5" s="118"/>
      <c r="E5" s="119"/>
      <c r="F5" s="93"/>
      <c r="G5" s="94" t="s">
        <v>829</v>
      </c>
      <c r="H5" s="95" t="s">
        <v>830</v>
      </c>
    </row>
    <row r="6" spans="1:8" s="9" customFormat="1" ht="24" x14ac:dyDescent="0.15">
      <c r="A6" s="96"/>
      <c r="B6" s="5"/>
      <c r="C6" s="6" t="s">
        <v>389</v>
      </c>
      <c r="D6" s="7" t="s">
        <v>309</v>
      </c>
      <c r="E6" s="8" t="s">
        <v>625</v>
      </c>
      <c r="F6" s="13" t="s">
        <v>626</v>
      </c>
      <c r="G6" s="13" t="s">
        <v>407</v>
      </c>
      <c r="H6" s="97" t="s">
        <v>406</v>
      </c>
    </row>
    <row r="7" spans="1:8" x14ac:dyDescent="0.15">
      <c r="A7" s="98" t="s">
        <v>209</v>
      </c>
      <c r="B7" s="55" t="s">
        <v>210</v>
      </c>
      <c r="C7" s="47">
        <v>2.4297930499999998</v>
      </c>
      <c r="D7" s="47">
        <v>0.92139455000000003</v>
      </c>
      <c r="E7" s="48">
        <f t="shared" ref="E7:E70" si="0">IF(ISERROR(C7/D7-1),"",((C7/D7-1)))</f>
        <v>1.6370820730380919</v>
      </c>
      <c r="F7" s="88">
        <f t="shared" ref="F7:F70" si="1">C7/$C$525</f>
        <v>1.6738233830889055E-4</v>
      </c>
      <c r="G7" s="58">
        <v>19.516500000000001</v>
      </c>
      <c r="H7" s="99">
        <v>27.006599999999999</v>
      </c>
    </row>
    <row r="8" spans="1:8" x14ac:dyDescent="0.15">
      <c r="A8" s="100" t="s">
        <v>507</v>
      </c>
      <c r="B8" s="49" t="s">
        <v>508</v>
      </c>
      <c r="C8" s="50">
        <v>1.4501894099999999</v>
      </c>
      <c r="D8" s="50">
        <v>0.70261452000000002</v>
      </c>
      <c r="E8" s="51">
        <f t="shared" si="0"/>
        <v>1.0639900951662655</v>
      </c>
      <c r="F8" s="89">
        <f t="shared" si="1"/>
        <v>9.9899904823824563E-5</v>
      </c>
      <c r="G8" s="59">
        <v>50.635363636400001</v>
      </c>
      <c r="H8" s="101">
        <v>101.49099999999999</v>
      </c>
    </row>
    <row r="9" spans="1:8" x14ac:dyDescent="0.15">
      <c r="A9" s="100" t="s">
        <v>1138</v>
      </c>
      <c r="B9" s="49" t="s">
        <v>1139</v>
      </c>
      <c r="C9" s="50">
        <v>38.065786288000005</v>
      </c>
      <c r="D9" s="50">
        <v>20.593108659999999</v>
      </c>
      <c r="E9" s="51">
        <f t="shared" si="0"/>
        <v>0.84847207463819641</v>
      </c>
      <c r="F9" s="89">
        <f t="shared" si="1"/>
        <v>2.622256376300008E-3</v>
      </c>
      <c r="G9" s="59">
        <v>1.4736363636000001</v>
      </c>
      <c r="H9" s="101">
        <v>254.72</v>
      </c>
    </row>
    <row r="10" spans="1:8" x14ac:dyDescent="0.15">
      <c r="A10" s="100" t="s">
        <v>1140</v>
      </c>
      <c r="B10" s="49" t="s">
        <v>1141</v>
      </c>
      <c r="C10" s="50">
        <v>3.7100800000000003E-2</v>
      </c>
      <c r="D10" s="50">
        <v>0.13689348999999998</v>
      </c>
      <c r="E10" s="51">
        <f t="shared" si="0"/>
        <v>-0.7289805380811023</v>
      </c>
      <c r="F10" s="89">
        <f t="shared" si="1"/>
        <v>2.555780895467821E-6</v>
      </c>
      <c r="G10" s="59">
        <v>29.524863636399999</v>
      </c>
      <c r="H10" s="101">
        <v>40.625999999999991</v>
      </c>
    </row>
    <row r="11" spans="1:8" x14ac:dyDescent="0.15">
      <c r="A11" s="100" t="s">
        <v>1088</v>
      </c>
      <c r="B11" s="49" t="s">
        <v>1089</v>
      </c>
      <c r="C11" s="50">
        <v>732.20100201800005</v>
      </c>
      <c r="D11" s="50">
        <v>903.44033013399996</v>
      </c>
      <c r="E11" s="51">
        <f t="shared" si="0"/>
        <v>-0.18954138132244036</v>
      </c>
      <c r="F11" s="89">
        <f t="shared" si="1"/>
        <v>5.0439487358763149E-2</v>
      </c>
      <c r="G11" s="59">
        <v>7.8641818181999996</v>
      </c>
      <c r="H11" s="101">
        <v>391.73950000000002</v>
      </c>
    </row>
    <row r="12" spans="1:8" x14ac:dyDescent="0.15">
      <c r="A12" s="100" t="s">
        <v>207</v>
      </c>
      <c r="B12" s="49" t="s">
        <v>208</v>
      </c>
      <c r="C12" s="50">
        <v>5.7143428200000006</v>
      </c>
      <c r="D12" s="50">
        <v>2.9729231700000001</v>
      </c>
      <c r="E12" s="51">
        <f t="shared" si="0"/>
        <v>0.92212932969942862</v>
      </c>
      <c r="F12" s="89">
        <f t="shared" si="1"/>
        <v>3.936467194645321E-4</v>
      </c>
      <c r="G12" s="59">
        <v>20.406636363600001</v>
      </c>
      <c r="H12" s="101">
        <v>13.79448</v>
      </c>
    </row>
    <row r="13" spans="1:8" x14ac:dyDescent="0.15">
      <c r="A13" s="100" t="s">
        <v>205</v>
      </c>
      <c r="B13" s="49" t="s">
        <v>206</v>
      </c>
      <c r="C13" s="50">
        <v>4.6125258099999993</v>
      </c>
      <c r="D13" s="50">
        <v>17.612732872000002</v>
      </c>
      <c r="E13" s="51">
        <f t="shared" si="0"/>
        <v>-0.7381141334782404</v>
      </c>
      <c r="F13" s="89">
        <f t="shared" si="1"/>
        <v>3.1774531398380177E-4</v>
      </c>
      <c r="G13" s="59">
        <v>12.283772727300001</v>
      </c>
      <c r="H13" s="101">
        <v>30.692540000000005</v>
      </c>
    </row>
    <row r="14" spans="1:8" x14ac:dyDescent="0.15">
      <c r="A14" s="100" t="s">
        <v>1090</v>
      </c>
      <c r="B14" s="49" t="s">
        <v>1091</v>
      </c>
      <c r="C14" s="50">
        <v>585.79519522500004</v>
      </c>
      <c r="D14" s="50">
        <v>203.14432198399999</v>
      </c>
      <c r="E14" s="51">
        <f t="shared" si="0"/>
        <v>1.8836405049565617</v>
      </c>
      <c r="F14" s="89">
        <f t="shared" si="1"/>
        <v>4.0353959176430088E-2</v>
      </c>
      <c r="G14" s="59">
        <v>7.7834545454999997</v>
      </c>
      <c r="H14" s="101">
        <v>257.50125000000003</v>
      </c>
    </row>
    <row r="15" spans="1:8" x14ac:dyDescent="0.15">
      <c r="A15" s="100" t="s">
        <v>1092</v>
      </c>
      <c r="B15" s="49" t="s">
        <v>1093</v>
      </c>
      <c r="C15" s="50">
        <v>1.06190323</v>
      </c>
      <c r="D15" s="50">
        <v>0.53931529</v>
      </c>
      <c r="E15" s="51">
        <f t="shared" si="0"/>
        <v>0.96898409833698573</v>
      </c>
      <c r="F15" s="89">
        <f t="shared" si="1"/>
        <v>7.3151845460733221E-5</v>
      </c>
      <c r="G15" s="59">
        <v>9.0790000000000006</v>
      </c>
      <c r="H15" s="101">
        <v>116.07201000000001</v>
      </c>
    </row>
    <row r="16" spans="1:8" x14ac:dyDescent="0.15">
      <c r="A16" s="100" t="s">
        <v>1096</v>
      </c>
      <c r="B16" s="49" t="s">
        <v>1097</v>
      </c>
      <c r="C16" s="50">
        <v>0.749035008</v>
      </c>
      <c r="D16" s="50">
        <v>0.17915020000000001</v>
      </c>
      <c r="E16" s="51">
        <f t="shared" si="0"/>
        <v>3.1810447769525236</v>
      </c>
      <c r="F16" s="89">
        <f t="shared" si="1"/>
        <v>5.1599139735072727E-5</v>
      </c>
      <c r="G16" s="59">
        <v>21.4355909091</v>
      </c>
      <c r="H16" s="101">
        <v>8.73705</v>
      </c>
    </row>
    <row r="17" spans="1:8" x14ac:dyDescent="0.15">
      <c r="A17" s="100" t="s">
        <v>1098</v>
      </c>
      <c r="B17" s="49" t="s">
        <v>1099</v>
      </c>
      <c r="C17" s="50">
        <v>5.2335214670000001</v>
      </c>
      <c r="D17" s="50">
        <v>1.361023101</v>
      </c>
      <c r="E17" s="51">
        <f t="shared" si="0"/>
        <v>2.8452848178364607</v>
      </c>
      <c r="F17" s="89">
        <f t="shared" si="1"/>
        <v>3.6052414453001885E-4</v>
      </c>
      <c r="G17" s="59">
        <v>16.445454545499999</v>
      </c>
      <c r="H17" s="101">
        <v>49.067999999999998</v>
      </c>
    </row>
    <row r="18" spans="1:8" x14ac:dyDescent="0.15">
      <c r="A18" s="100" t="s">
        <v>1100</v>
      </c>
      <c r="B18" s="49" t="s">
        <v>1101</v>
      </c>
      <c r="C18" s="50">
        <v>6.2116093980000002</v>
      </c>
      <c r="D18" s="50">
        <v>3.1112782020000003</v>
      </c>
      <c r="E18" s="51">
        <f t="shared" si="0"/>
        <v>0.99648150847038908</v>
      </c>
      <c r="F18" s="89">
        <f t="shared" si="1"/>
        <v>4.2790216463032524E-4</v>
      </c>
      <c r="G18" s="59">
        <v>16.050954545500002</v>
      </c>
      <c r="H18" s="101">
        <v>45.344360000000002</v>
      </c>
    </row>
    <row r="19" spans="1:8" x14ac:dyDescent="0.15">
      <c r="A19" s="100" t="s">
        <v>1102</v>
      </c>
      <c r="B19" s="49" t="s">
        <v>1103</v>
      </c>
      <c r="C19" s="50">
        <v>0.20319078899999998</v>
      </c>
      <c r="D19" s="50">
        <v>0.17807471999999999</v>
      </c>
      <c r="E19" s="51">
        <f t="shared" si="0"/>
        <v>0.14104230516268679</v>
      </c>
      <c r="F19" s="89">
        <f t="shared" si="1"/>
        <v>1.3997302933123624E-5</v>
      </c>
      <c r="G19" s="59">
        <v>16.546409090899999</v>
      </c>
      <c r="H19" s="101">
        <v>20.102550000000001</v>
      </c>
    </row>
    <row r="20" spans="1:8" x14ac:dyDescent="0.15">
      <c r="A20" s="100" t="s">
        <v>1104</v>
      </c>
      <c r="B20" s="49" t="s">
        <v>1105</v>
      </c>
      <c r="C20" s="50">
        <v>4.1002216000000001E-2</v>
      </c>
      <c r="D20" s="50">
        <v>3.224441026</v>
      </c>
      <c r="E20" s="51">
        <f t="shared" si="0"/>
        <v>-0.98728393055745722</v>
      </c>
      <c r="F20" s="89">
        <f t="shared" si="1"/>
        <v>2.8245396413189205E-6</v>
      </c>
      <c r="G20" s="59">
        <v>16.769727272699999</v>
      </c>
      <c r="H20" s="101">
        <v>21.397379999999998</v>
      </c>
    </row>
    <row r="21" spans="1:8" x14ac:dyDescent="0.15">
      <c r="A21" s="100" t="s">
        <v>1106</v>
      </c>
      <c r="B21" s="49" t="s">
        <v>1107</v>
      </c>
      <c r="C21" s="50">
        <v>1.4800811399999998</v>
      </c>
      <c r="D21" s="50">
        <v>1.2108237500000001</v>
      </c>
      <c r="E21" s="51">
        <f t="shared" si="0"/>
        <v>0.2223753787452547</v>
      </c>
      <c r="F21" s="89">
        <f t="shared" si="1"/>
        <v>1.0195907099993079E-4</v>
      </c>
      <c r="G21" s="59">
        <v>22.377500000000001</v>
      </c>
      <c r="H21" s="101">
        <v>7.8795000000000002</v>
      </c>
    </row>
    <row r="22" spans="1:8" x14ac:dyDescent="0.15">
      <c r="A22" s="100" t="s">
        <v>1108</v>
      </c>
      <c r="B22" s="49" t="s">
        <v>1109</v>
      </c>
      <c r="C22" s="50">
        <v>0.19933558199999998</v>
      </c>
      <c r="D22" s="50">
        <v>0.42266529999999997</v>
      </c>
      <c r="E22" s="51">
        <f t="shared" si="0"/>
        <v>-0.528384322062871</v>
      </c>
      <c r="F22" s="89">
        <f t="shared" si="1"/>
        <v>1.3731727409181451E-5</v>
      </c>
      <c r="G22" s="59">
        <v>16.350272727299998</v>
      </c>
      <c r="H22" s="101">
        <v>23.17652</v>
      </c>
    </row>
    <row r="23" spans="1:8" x14ac:dyDescent="0.15">
      <c r="A23" s="100" t="s">
        <v>1110</v>
      </c>
      <c r="B23" s="49" t="s">
        <v>1111</v>
      </c>
      <c r="C23" s="50">
        <v>0.27271659499999995</v>
      </c>
      <c r="D23" s="50">
        <v>1.9086172560000001</v>
      </c>
      <c r="E23" s="51">
        <f t="shared" si="0"/>
        <v>-0.85711299940169883</v>
      </c>
      <c r="F23" s="89">
        <f t="shared" si="1"/>
        <v>1.8786761023429007E-5</v>
      </c>
      <c r="G23" s="59">
        <v>19.1051363636</v>
      </c>
      <c r="H23" s="101">
        <v>48.11495</v>
      </c>
    </row>
    <row r="24" spans="1:8" x14ac:dyDescent="0.15">
      <c r="A24" s="100" t="s">
        <v>1112</v>
      </c>
      <c r="B24" s="49" t="s">
        <v>1113</v>
      </c>
      <c r="C24" s="50">
        <v>5.2179055000000002E-2</v>
      </c>
      <c r="D24" s="50">
        <v>1.08597E-2</v>
      </c>
      <c r="E24" s="51">
        <f t="shared" si="0"/>
        <v>3.8048339272723926</v>
      </c>
      <c r="F24" s="89">
        <f t="shared" si="1"/>
        <v>3.5944839979883095E-6</v>
      </c>
      <c r="G24" s="59">
        <v>19.481681818199998</v>
      </c>
      <c r="H24" s="101">
        <v>8.7604600000000001</v>
      </c>
    </row>
    <row r="25" spans="1:8" x14ac:dyDescent="0.15">
      <c r="A25" s="100" t="s">
        <v>1114</v>
      </c>
      <c r="B25" s="49" t="s">
        <v>1115</v>
      </c>
      <c r="C25" s="50">
        <v>0.24311664000000002</v>
      </c>
      <c r="D25" s="50">
        <v>0.54398180000000007</v>
      </c>
      <c r="E25" s="51">
        <f t="shared" si="0"/>
        <v>-0.55307945964368654</v>
      </c>
      <c r="F25" s="89">
        <f t="shared" si="1"/>
        <v>1.6747694493982011E-5</v>
      </c>
      <c r="G25" s="59">
        <v>15.949545454500001</v>
      </c>
      <c r="H25" s="101">
        <v>39.949579999999997</v>
      </c>
    </row>
    <row r="26" spans="1:8" x14ac:dyDescent="0.15">
      <c r="A26" s="100" t="s">
        <v>1116</v>
      </c>
      <c r="B26" s="49" t="s">
        <v>1117</v>
      </c>
      <c r="C26" s="50">
        <v>3.7434129999999996E-2</v>
      </c>
      <c r="D26" s="50">
        <v>0.20705597000000001</v>
      </c>
      <c r="E26" s="51">
        <f t="shared" si="0"/>
        <v>-0.81920767606942224</v>
      </c>
      <c r="F26" s="89">
        <f t="shared" si="1"/>
        <v>2.5787431616692578E-6</v>
      </c>
      <c r="G26" s="59">
        <v>22.463409090900001</v>
      </c>
      <c r="H26" s="101">
        <v>9.1728000000000005</v>
      </c>
    </row>
    <row r="27" spans="1:8" x14ac:dyDescent="0.15">
      <c r="A27" s="100" t="s">
        <v>1118</v>
      </c>
      <c r="B27" s="49" t="s">
        <v>1119</v>
      </c>
      <c r="C27" s="50">
        <v>1.097176675</v>
      </c>
      <c r="D27" s="50">
        <v>2.3656912979999998</v>
      </c>
      <c r="E27" s="51">
        <f t="shared" si="0"/>
        <v>-0.53621308243912713</v>
      </c>
      <c r="F27" s="89">
        <f t="shared" si="1"/>
        <v>7.5581744461518521E-5</v>
      </c>
      <c r="G27" s="59">
        <v>12.733863636400001</v>
      </c>
      <c r="H27" s="101">
        <v>44.549120000000002</v>
      </c>
    </row>
    <row r="28" spans="1:8" x14ac:dyDescent="0.15">
      <c r="A28" s="100" t="s">
        <v>1120</v>
      </c>
      <c r="B28" s="49" t="s">
        <v>1121</v>
      </c>
      <c r="C28" s="50">
        <v>2.0995080000000003E-2</v>
      </c>
      <c r="D28" s="50">
        <v>9.5257999999999992E-3</v>
      </c>
      <c r="E28" s="51">
        <f t="shared" si="0"/>
        <v>1.2040227592433186</v>
      </c>
      <c r="F28" s="89">
        <f t="shared" si="1"/>
        <v>1.4462983106245293E-6</v>
      </c>
      <c r="G28" s="59">
        <v>15.8643181818</v>
      </c>
      <c r="H28" s="101">
        <v>9.7540999999999993</v>
      </c>
    </row>
    <row r="29" spans="1:8" x14ac:dyDescent="0.15">
      <c r="A29" s="100" t="s">
        <v>1066</v>
      </c>
      <c r="B29" s="49" t="s">
        <v>1067</v>
      </c>
      <c r="C29" s="50">
        <v>6.0616320000000001E-2</v>
      </c>
      <c r="D29" s="50">
        <v>0.26370155000000001</v>
      </c>
      <c r="E29" s="51">
        <f t="shared" si="0"/>
        <v>-0.77013286421714244</v>
      </c>
      <c r="F29" s="89">
        <f t="shared" si="1"/>
        <v>4.1757059850343918E-6</v>
      </c>
      <c r="G29" s="59">
        <v>29.508181818200001</v>
      </c>
      <c r="H29" s="101">
        <v>9.1173500000000001</v>
      </c>
    </row>
    <row r="30" spans="1:8" x14ac:dyDescent="0.15">
      <c r="A30" s="100" t="s">
        <v>1122</v>
      </c>
      <c r="B30" s="49" t="s">
        <v>1123</v>
      </c>
      <c r="C30" s="50">
        <v>0</v>
      </c>
      <c r="D30" s="50">
        <v>0.60252530000000004</v>
      </c>
      <c r="E30" s="51">
        <f t="shared" si="0"/>
        <v>-1</v>
      </c>
      <c r="F30" s="89">
        <f t="shared" si="1"/>
        <v>0</v>
      </c>
      <c r="G30" s="59">
        <v>20.0181363636</v>
      </c>
      <c r="H30" s="101">
        <v>9.8887900000000002</v>
      </c>
    </row>
    <row r="31" spans="1:8" x14ac:dyDescent="0.15">
      <c r="A31" s="100" t="s">
        <v>1124</v>
      </c>
      <c r="B31" s="49" t="s">
        <v>1125</v>
      </c>
      <c r="C31" s="50">
        <v>0.64926804799999993</v>
      </c>
      <c r="D31" s="50">
        <v>0.41299157000000003</v>
      </c>
      <c r="E31" s="51">
        <f t="shared" si="0"/>
        <v>0.5721096873720688</v>
      </c>
      <c r="F31" s="89">
        <f t="shared" si="1"/>
        <v>4.4726444527236173E-5</v>
      </c>
      <c r="G31" s="59">
        <v>25.008045454499999</v>
      </c>
      <c r="H31" s="101">
        <v>22.101240000000001</v>
      </c>
    </row>
    <row r="32" spans="1:8" x14ac:dyDescent="0.15">
      <c r="A32" s="100" t="s">
        <v>1126</v>
      </c>
      <c r="B32" s="49" t="s">
        <v>1127</v>
      </c>
      <c r="C32" s="50">
        <v>3.2830230000000002E-2</v>
      </c>
      <c r="D32" s="50">
        <v>2.2853869999999998E-2</v>
      </c>
      <c r="E32" s="51">
        <f t="shared" si="0"/>
        <v>0.43652825538956885</v>
      </c>
      <c r="F32" s="89">
        <f t="shared" si="1"/>
        <v>2.2615920580638293E-6</v>
      </c>
      <c r="G32" s="59">
        <v>14.0203181818</v>
      </c>
      <c r="H32" s="101">
        <v>28.758629999999997</v>
      </c>
    </row>
    <row r="33" spans="1:8" x14ac:dyDescent="0.15">
      <c r="A33" s="100" t="s">
        <v>1094</v>
      </c>
      <c r="B33" s="49" t="s">
        <v>1095</v>
      </c>
      <c r="C33" s="50">
        <v>5.3076500219999998</v>
      </c>
      <c r="D33" s="50">
        <v>2.9406474739999999</v>
      </c>
      <c r="E33" s="51">
        <f t="shared" si="0"/>
        <v>0.80492563931177274</v>
      </c>
      <c r="F33" s="89">
        <f t="shared" si="1"/>
        <v>3.6563067443443151E-4</v>
      </c>
      <c r="G33" s="59">
        <v>18.3272272727</v>
      </c>
      <c r="H33" s="101">
        <v>171.93483000000001</v>
      </c>
    </row>
    <row r="34" spans="1:8" x14ac:dyDescent="0.15">
      <c r="A34" s="100" t="s">
        <v>1128</v>
      </c>
      <c r="B34" s="49" t="s">
        <v>1129</v>
      </c>
      <c r="C34" s="50">
        <v>1.2003816E-2</v>
      </c>
      <c r="D34" s="50">
        <v>7.6350000000000001E-2</v>
      </c>
      <c r="E34" s="51">
        <f t="shared" si="0"/>
        <v>-0.84277909626719061</v>
      </c>
      <c r="F34" s="89">
        <f t="shared" si="1"/>
        <v>8.2691272440246449E-7</v>
      </c>
      <c r="G34" s="59">
        <v>24.523863636400002</v>
      </c>
      <c r="H34" s="101">
        <v>7.35609</v>
      </c>
    </row>
    <row r="35" spans="1:8" x14ac:dyDescent="0.15">
      <c r="A35" s="100" t="s">
        <v>1130</v>
      </c>
      <c r="B35" s="49" t="s">
        <v>1131</v>
      </c>
      <c r="C35" s="50">
        <v>3.5683875299999999</v>
      </c>
      <c r="D35" s="50">
        <v>2.3369239199999998</v>
      </c>
      <c r="E35" s="51">
        <f t="shared" si="0"/>
        <v>0.5269592216763308</v>
      </c>
      <c r="F35" s="89">
        <f t="shared" si="1"/>
        <v>2.4581725129376196E-4</v>
      </c>
      <c r="G35" s="59">
        <v>13.507590909099999</v>
      </c>
      <c r="H35" s="101">
        <v>47.69558</v>
      </c>
    </row>
    <row r="36" spans="1:8" x14ac:dyDescent="0.15">
      <c r="A36" s="100" t="s">
        <v>1132</v>
      </c>
      <c r="B36" s="49" t="s">
        <v>1133</v>
      </c>
      <c r="C36" s="50">
        <v>0.71010942299999991</v>
      </c>
      <c r="D36" s="50">
        <v>1.2677575190000001</v>
      </c>
      <c r="E36" s="51">
        <f t="shared" si="0"/>
        <v>-0.43986968141973226</v>
      </c>
      <c r="F36" s="89">
        <f t="shared" si="1"/>
        <v>4.8917653985765193E-5</v>
      </c>
      <c r="G36" s="59">
        <v>20.981681818199998</v>
      </c>
      <c r="H36" s="101">
        <v>116.12721000000001</v>
      </c>
    </row>
    <row r="37" spans="1:8" x14ac:dyDescent="0.15">
      <c r="A37" s="100" t="s">
        <v>1043</v>
      </c>
      <c r="B37" s="49" t="s">
        <v>1044</v>
      </c>
      <c r="C37" s="50">
        <v>5.7687500000000003E-2</v>
      </c>
      <c r="D37" s="50"/>
      <c r="E37" s="51" t="str">
        <f t="shared" si="0"/>
        <v/>
      </c>
      <c r="F37" s="89">
        <f t="shared" si="1"/>
        <v>3.9739469339555998E-6</v>
      </c>
      <c r="G37" s="59">
        <v>28.619399999999999</v>
      </c>
      <c r="H37" s="101">
        <v>10.269</v>
      </c>
    </row>
    <row r="38" spans="1:8" x14ac:dyDescent="0.15">
      <c r="A38" s="100" t="s">
        <v>1035</v>
      </c>
      <c r="B38" s="49" t="s">
        <v>1036</v>
      </c>
      <c r="C38" s="50">
        <v>0</v>
      </c>
      <c r="D38" s="50"/>
      <c r="E38" s="51" t="str">
        <f t="shared" si="0"/>
        <v/>
      </c>
      <c r="F38" s="89">
        <f t="shared" si="1"/>
        <v>0</v>
      </c>
      <c r="G38" s="59">
        <v>3.4045999999999998</v>
      </c>
      <c r="H38" s="101">
        <v>101.0573</v>
      </c>
    </row>
    <row r="39" spans="1:8" x14ac:dyDescent="0.15">
      <c r="A39" s="100" t="s">
        <v>1045</v>
      </c>
      <c r="B39" s="49" t="s">
        <v>1046</v>
      </c>
      <c r="C39" s="50">
        <v>10.942882000000001</v>
      </c>
      <c r="D39" s="50"/>
      <c r="E39" s="51" t="str">
        <f t="shared" si="0"/>
        <v/>
      </c>
      <c r="F39" s="89">
        <f t="shared" si="1"/>
        <v>7.5382764676122074E-4</v>
      </c>
      <c r="G39" s="59">
        <v>53.713999999999999</v>
      </c>
      <c r="H39" s="101">
        <v>9.6564999999999994</v>
      </c>
    </row>
    <row r="40" spans="1:8" x14ac:dyDescent="0.15">
      <c r="A40" s="100" t="s">
        <v>1047</v>
      </c>
      <c r="B40" s="49" t="s">
        <v>1048</v>
      </c>
      <c r="C40" s="50">
        <v>7.0205764999999998</v>
      </c>
      <c r="D40" s="50"/>
      <c r="E40" s="51" t="str">
        <f t="shared" si="0"/>
        <v/>
      </c>
      <c r="F40" s="89">
        <f t="shared" si="1"/>
        <v>4.8362987574042442E-4</v>
      </c>
      <c r="G40" s="59">
        <v>70.695800000000006</v>
      </c>
      <c r="H40" s="101">
        <v>9.4177499999999998</v>
      </c>
    </row>
    <row r="41" spans="1:8" x14ac:dyDescent="0.15">
      <c r="A41" s="100" t="s">
        <v>1037</v>
      </c>
      <c r="B41" s="49" t="s">
        <v>1038</v>
      </c>
      <c r="C41" s="50">
        <v>0</v>
      </c>
      <c r="D41" s="50"/>
      <c r="E41" s="51" t="str">
        <f t="shared" si="0"/>
        <v/>
      </c>
      <c r="F41" s="89">
        <f t="shared" si="1"/>
        <v>0</v>
      </c>
      <c r="G41" s="59">
        <v>6.7653999999999996</v>
      </c>
      <c r="H41" s="101">
        <v>101.10045</v>
      </c>
    </row>
    <row r="42" spans="1:8" x14ac:dyDescent="0.15">
      <c r="A42" s="100" t="s">
        <v>1039</v>
      </c>
      <c r="B42" s="49" t="s">
        <v>1040</v>
      </c>
      <c r="C42" s="50">
        <v>0</v>
      </c>
      <c r="D42" s="50"/>
      <c r="E42" s="51" t="str">
        <f t="shared" si="0"/>
        <v/>
      </c>
      <c r="F42" s="89">
        <f t="shared" si="1"/>
        <v>0</v>
      </c>
      <c r="G42" s="59">
        <v>12.8048</v>
      </c>
      <c r="H42" s="101">
        <v>50.331499999999998</v>
      </c>
    </row>
    <row r="43" spans="1:8" x14ac:dyDescent="0.15">
      <c r="A43" s="100" t="s">
        <v>1041</v>
      </c>
      <c r="B43" s="49" t="s">
        <v>1042</v>
      </c>
      <c r="C43" s="50">
        <v>0</v>
      </c>
      <c r="D43" s="50"/>
      <c r="E43" s="51" t="str">
        <f t="shared" si="0"/>
        <v/>
      </c>
      <c r="F43" s="89">
        <f t="shared" si="1"/>
        <v>0</v>
      </c>
      <c r="G43" s="59">
        <v>19.801200000000001</v>
      </c>
      <c r="H43" s="101">
        <v>49.9574</v>
      </c>
    </row>
    <row r="44" spans="1:8" x14ac:dyDescent="0.15">
      <c r="A44" s="100" t="s">
        <v>1033</v>
      </c>
      <c r="B44" s="49" t="s">
        <v>1034</v>
      </c>
      <c r="C44" s="50">
        <v>0</v>
      </c>
      <c r="D44" s="50"/>
      <c r="E44" s="51" t="str">
        <f t="shared" si="0"/>
        <v/>
      </c>
      <c r="F44" s="89">
        <f t="shared" si="1"/>
        <v>0</v>
      </c>
      <c r="G44" s="59">
        <v>16.3188</v>
      </c>
      <c r="H44" s="101">
        <v>51.282150000000001</v>
      </c>
    </row>
    <row r="45" spans="1:8" x14ac:dyDescent="0.15">
      <c r="A45" s="100" t="s">
        <v>1053</v>
      </c>
      <c r="B45" s="49" t="s">
        <v>1054</v>
      </c>
      <c r="C45" s="50">
        <v>0</v>
      </c>
      <c r="D45" s="50"/>
      <c r="E45" s="51" t="str">
        <f t="shared" si="0"/>
        <v/>
      </c>
      <c r="F45" s="89">
        <f t="shared" si="1"/>
        <v>0</v>
      </c>
      <c r="G45" s="59">
        <v>22.171399999999998</v>
      </c>
      <c r="H45" s="101">
        <v>9.8724000000000007</v>
      </c>
    </row>
    <row r="46" spans="1:8" x14ac:dyDescent="0.15">
      <c r="A46" s="100" t="s">
        <v>1049</v>
      </c>
      <c r="B46" s="49" t="s">
        <v>1050</v>
      </c>
      <c r="C46" s="50">
        <v>0</v>
      </c>
      <c r="D46" s="50"/>
      <c r="E46" s="51" t="str">
        <f t="shared" si="0"/>
        <v/>
      </c>
      <c r="F46" s="89">
        <f t="shared" si="1"/>
        <v>0</v>
      </c>
      <c r="G46" s="59">
        <v>5.9038000000000004</v>
      </c>
      <c r="H46" s="101">
        <v>101.34</v>
      </c>
    </row>
    <row r="47" spans="1:8" x14ac:dyDescent="0.15">
      <c r="A47" s="100" t="s">
        <v>1051</v>
      </c>
      <c r="B47" s="49" t="s">
        <v>1052</v>
      </c>
      <c r="C47" s="50">
        <v>2.0321979099999998</v>
      </c>
      <c r="D47" s="50"/>
      <c r="E47" s="51" t="str">
        <f t="shared" si="0"/>
        <v/>
      </c>
      <c r="F47" s="89">
        <f t="shared" si="1"/>
        <v>1.3999300808035495E-4</v>
      </c>
      <c r="G47" s="59">
        <v>6.6272000000000002</v>
      </c>
      <c r="H47" s="101">
        <v>51.104999999999997</v>
      </c>
    </row>
    <row r="48" spans="1:8" x14ac:dyDescent="0.15">
      <c r="A48" s="100" t="s">
        <v>172</v>
      </c>
      <c r="B48" s="49" t="s">
        <v>173</v>
      </c>
      <c r="C48" s="50">
        <v>0.43551794999999999</v>
      </c>
      <c r="D48" s="50">
        <v>9.4939630000000011E-2</v>
      </c>
      <c r="E48" s="51">
        <f t="shared" si="0"/>
        <v>3.5873145913882318</v>
      </c>
      <c r="F48" s="89">
        <f t="shared" si="1"/>
        <v>3.0001737327586183E-5</v>
      </c>
      <c r="G48" s="59">
        <v>26.181590909099999</v>
      </c>
      <c r="H48" s="101">
        <v>12.3453</v>
      </c>
    </row>
    <row r="49" spans="1:8" x14ac:dyDescent="0.15">
      <c r="A49" s="100" t="s">
        <v>164</v>
      </c>
      <c r="B49" s="49" t="s">
        <v>165</v>
      </c>
      <c r="C49" s="50">
        <v>6.5159999999999996E-2</v>
      </c>
      <c r="D49" s="50">
        <v>0.20020550000000001</v>
      </c>
      <c r="E49" s="51">
        <f t="shared" si="0"/>
        <v>-0.67453441588767538</v>
      </c>
      <c r="F49" s="89">
        <f t="shared" si="1"/>
        <v>4.4887086841438241E-6</v>
      </c>
      <c r="G49" s="59">
        <v>24.9494545455</v>
      </c>
      <c r="H49" s="101">
        <v>221.174307</v>
      </c>
    </row>
    <row r="50" spans="1:8" x14ac:dyDescent="0.15">
      <c r="A50" s="100" t="s">
        <v>195</v>
      </c>
      <c r="B50" s="49" t="s">
        <v>196</v>
      </c>
      <c r="C50" s="50">
        <v>0</v>
      </c>
      <c r="D50" s="50">
        <v>0</v>
      </c>
      <c r="E50" s="51" t="str">
        <f t="shared" si="0"/>
        <v/>
      </c>
      <c r="F50" s="89">
        <f t="shared" si="1"/>
        <v>0</v>
      </c>
      <c r="G50" s="59">
        <v>13.860733333300001</v>
      </c>
      <c r="H50" s="101">
        <v>9.2789359999999999</v>
      </c>
    </row>
    <row r="51" spans="1:8" x14ac:dyDescent="0.15">
      <c r="A51" s="100" t="s">
        <v>197</v>
      </c>
      <c r="B51" s="49" t="s">
        <v>198</v>
      </c>
      <c r="C51" s="50">
        <v>1.42154E-2</v>
      </c>
      <c r="D51" s="50">
        <v>4.1232279999999996E-2</v>
      </c>
      <c r="E51" s="51">
        <f t="shared" si="0"/>
        <v>-0.65523614022799603</v>
      </c>
      <c r="F51" s="89">
        <f t="shared" si="1"/>
        <v>9.7926318951163466E-7</v>
      </c>
      <c r="G51" s="59">
        <v>11.4250909091</v>
      </c>
      <c r="H51" s="101">
        <v>9.8986859999999997</v>
      </c>
    </row>
    <row r="52" spans="1:8" x14ac:dyDescent="0.15">
      <c r="A52" s="100" t="s">
        <v>199</v>
      </c>
      <c r="B52" s="49" t="s">
        <v>200</v>
      </c>
      <c r="C52" s="50">
        <v>5.3927913600000004</v>
      </c>
      <c r="D52" s="50">
        <v>0.40616632600000002</v>
      </c>
      <c r="E52" s="51">
        <f t="shared" si="0"/>
        <v>12.277298029871634</v>
      </c>
      <c r="F52" s="89">
        <f t="shared" si="1"/>
        <v>3.7149584728986778E-4</v>
      </c>
      <c r="G52" s="59">
        <v>20.836954545499999</v>
      </c>
      <c r="H52" s="101">
        <v>11.442076439999999</v>
      </c>
    </row>
    <row r="53" spans="1:8" x14ac:dyDescent="0.15">
      <c r="A53" s="100" t="s">
        <v>162</v>
      </c>
      <c r="B53" s="49" t="s">
        <v>163</v>
      </c>
      <c r="C53" s="50">
        <v>6.3364749999999997E-2</v>
      </c>
      <c r="D53" s="50">
        <v>0</v>
      </c>
      <c r="E53" s="51" t="str">
        <f t="shared" si="0"/>
        <v/>
      </c>
      <c r="F53" s="89">
        <f t="shared" si="1"/>
        <v>4.3650384222468139E-6</v>
      </c>
      <c r="G53" s="59">
        <v>11.065590909100001</v>
      </c>
      <c r="H53" s="101">
        <v>46.468919999999997</v>
      </c>
    </row>
    <row r="54" spans="1:8" x14ac:dyDescent="0.15">
      <c r="A54" s="100" t="s">
        <v>174</v>
      </c>
      <c r="B54" s="49" t="s">
        <v>175</v>
      </c>
      <c r="C54" s="50">
        <v>0.99372930000000004</v>
      </c>
      <c r="D54" s="50">
        <v>0.75495377800000008</v>
      </c>
      <c r="E54" s="51">
        <f t="shared" si="0"/>
        <v>0.31627833247295833</v>
      </c>
      <c r="F54" s="89">
        <f t="shared" si="1"/>
        <v>6.8455514711451257E-5</v>
      </c>
      <c r="G54" s="59">
        <v>12.327136363599999</v>
      </c>
      <c r="H54" s="101">
        <v>14.812799999999999</v>
      </c>
    </row>
    <row r="55" spans="1:8" x14ac:dyDescent="0.15">
      <c r="A55" s="100" t="s">
        <v>166</v>
      </c>
      <c r="B55" s="49" t="s">
        <v>167</v>
      </c>
      <c r="C55" s="50">
        <v>0.38738203999999998</v>
      </c>
      <c r="D55" s="50">
        <v>0.90625586999999996</v>
      </c>
      <c r="E55" s="51">
        <f t="shared" si="0"/>
        <v>-0.57254672458011224</v>
      </c>
      <c r="F55" s="89">
        <f t="shared" si="1"/>
        <v>2.6685775430161911E-5</v>
      </c>
      <c r="G55" s="59">
        <v>18.400818181799998</v>
      </c>
      <c r="H55" s="101">
        <v>35.873725999999998</v>
      </c>
    </row>
    <row r="56" spans="1:8" x14ac:dyDescent="0.15">
      <c r="A56" s="100" t="s">
        <v>170</v>
      </c>
      <c r="B56" s="49" t="s">
        <v>171</v>
      </c>
      <c r="C56" s="50">
        <v>8.14302262</v>
      </c>
      <c r="D56" s="50">
        <v>12.618981740000001</v>
      </c>
      <c r="E56" s="51">
        <f t="shared" si="0"/>
        <v>-0.35470049899604661</v>
      </c>
      <c r="F56" s="89">
        <f t="shared" si="1"/>
        <v>5.6095236877798643E-4</v>
      </c>
      <c r="G56" s="59">
        <v>23.518181818199999</v>
      </c>
      <c r="H56" s="101">
        <v>24.667120000000001</v>
      </c>
    </row>
    <row r="57" spans="1:8" x14ac:dyDescent="0.15">
      <c r="A57" s="100" t="s">
        <v>168</v>
      </c>
      <c r="B57" s="49" t="s">
        <v>169</v>
      </c>
      <c r="C57" s="50">
        <v>4.9171980000000004E-2</v>
      </c>
      <c r="D57" s="50">
        <v>2.585792E-2</v>
      </c>
      <c r="E57" s="51">
        <f t="shared" si="0"/>
        <v>0.90162163081949376</v>
      </c>
      <c r="F57" s="89">
        <f t="shared" si="1"/>
        <v>3.3873341565768332E-6</v>
      </c>
      <c r="G57" s="59">
        <v>43.558772727300003</v>
      </c>
      <c r="H57" s="101">
        <v>9.0787499999999994</v>
      </c>
    </row>
    <row r="58" spans="1:8" x14ac:dyDescent="0.15">
      <c r="A58" s="100" t="s">
        <v>176</v>
      </c>
      <c r="B58" s="49" t="s">
        <v>177</v>
      </c>
      <c r="C58" s="50">
        <v>0.66210787000000004</v>
      </c>
      <c r="D58" s="50">
        <v>0.50403918000000003</v>
      </c>
      <c r="E58" s="51">
        <f t="shared" si="0"/>
        <v>0.31360397419898978</v>
      </c>
      <c r="F58" s="89">
        <f t="shared" si="1"/>
        <v>4.5610947604496172E-5</v>
      </c>
      <c r="G58" s="59">
        <v>65.217454545500004</v>
      </c>
      <c r="H58" s="101">
        <v>12.3012</v>
      </c>
    </row>
    <row r="59" spans="1:8" x14ac:dyDescent="0.15">
      <c r="A59" s="100" t="s">
        <v>178</v>
      </c>
      <c r="B59" s="49" t="s">
        <v>179</v>
      </c>
      <c r="C59" s="50">
        <v>2.8706597500000002</v>
      </c>
      <c r="D59" s="50">
        <v>2.0067662899999998</v>
      </c>
      <c r="E59" s="51">
        <f t="shared" si="0"/>
        <v>0.43049031883030109</v>
      </c>
      <c r="F59" s="89">
        <f t="shared" si="1"/>
        <v>1.9775253758513107E-4</v>
      </c>
      <c r="G59" s="59">
        <v>26.961681818199999</v>
      </c>
      <c r="H59" s="101">
        <v>21.89968</v>
      </c>
    </row>
    <row r="60" spans="1:8" x14ac:dyDescent="0.15">
      <c r="A60" s="100" t="s">
        <v>189</v>
      </c>
      <c r="B60" s="49" t="s">
        <v>190</v>
      </c>
      <c r="C60" s="50">
        <v>0.3851812</v>
      </c>
      <c r="D60" s="50">
        <v>0.73206612000000004</v>
      </c>
      <c r="E60" s="51">
        <f t="shared" si="0"/>
        <v>-0.47384370144052024</v>
      </c>
      <c r="F60" s="89">
        <f t="shared" si="1"/>
        <v>2.653416509221822E-5</v>
      </c>
      <c r="G60" s="59">
        <v>27.401863636400002</v>
      </c>
      <c r="H60" s="101">
        <v>8.7077279999999995</v>
      </c>
    </row>
    <row r="61" spans="1:8" x14ac:dyDescent="0.15">
      <c r="A61" s="100" t="s">
        <v>191</v>
      </c>
      <c r="B61" s="49" t="s">
        <v>192</v>
      </c>
      <c r="C61" s="50">
        <v>0.90115257999999998</v>
      </c>
      <c r="D61" s="50">
        <v>2.6067450000000002E-2</v>
      </c>
      <c r="E61" s="51">
        <f t="shared" si="0"/>
        <v>33.570031974742442</v>
      </c>
      <c r="F61" s="89">
        <f t="shared" si="1"/>
        <v>6.2078137071587056E-5</v>
      </c>
      <c r="G61" s="59">
        <v>34.2598181818</v>
      </c>
      <c r="H61" s="101">
        <v>9.8862799999999993</v>
      </c>
    </row>
    <row r="62" spans="1:8" x14ac:dyDescent="0.15">
      <c r="A62" s="100" t="s">
        <v>193</v>
      </c>
      <c r="B62" s="49" t="s">
        <v>194</v>
      </c>
      <c r="C62" s="50">
        <v>0.20480045999999999</v>
      </c>
      <c r="D62" s="50">
        <v>0.12604699899999999</v>
      </c>
      <c r="E62" s="51">
        <f t="shared" si="0"/>
        <v>0.62479441497849542</v>
      </c>
      <c r="F62" s="89">
        <f t="shared" si="1"/>
        <v>1.4108189123981735E-5</v>
      </c>
      <c r="G62" s="59">
        <v>48.719954545500002</v>
      </c>
      <c r="H62" s="101">
        <v>21.408550000000002</v>
      </c>
    </row>
    <row r="63" spans="1:8" x14ac:dyDescent="0.15">
      <c r="A63" s="100" t="s">
        <v>180</v>
      </c>
      <c r="B63" s="49" t="s">
        <v>181</v>
      </c>
      <c r="C63" s="50">
        <v>15.788418330000001</v>
      </c>
      <c r="D63" s="50">
        <v>2.212119237</v>
      </c>
      <c r="E63" s="51">
        <f t="shared" si="0"/>
        <v>6.1372365765471626</v>
      </c>
      <c r="F63" s="89">
        <f t="shared" si="1"/>
        <v>1.0876244700240413E-3</v>
      </c>
      <c r="G63" s="59">
        <v>17.9488181818</v>
      </c>
      <c r="H63" s="101">
        <v>35.452421999999999</v>
      </c>
    </row>
    <row r="64" spans="1:8" x14ac:dyDescent="0.15">
      <c r="A64" s="100" t="s">
        <v>160</v>
      </c>
      <c r="B64" s="49" t="s">
        <v>161</v>
      </c>
      <c r="C64" s="50">
        <v>1.60102682</v>
      </c>
      <c r="D64" s="50">
        <v>1.2741017299999999</v>
      </c>
      <c r="E64" s="51">
        <f t="shared" si="0"/>
        <v>0.25659261132939526</v>
      </c>
      <c r="F64" s="89">
        <f t="shared" si="1"/>
        <v>1.1029071501659255E-4</v>
      </c>
      <c r="G64" s="59">
        <v>10.923954545499999</v>
      </c>
      <c r="H64" s="101">
        <v>178.9</v>
      </c>
    </row>
    <row r="65" spans="1:8" x14ac:dyDescent="0.15">
      <c r="A65" s="100" t="s">
        <v>1134</v>
      </c>
      <c r="B65" s="49" t="s">
        <v>1135</v>
      </c>
      <c r="C65" s="50">
        <v>0.93281338600000008</v>
      </c>
      <c r="D65" s="50">
        <v>0.673441595</v>
      </c>
      <c r="E65" s="51">
        <f t="shared" si="0"/>
        <v>0.38514370500087702</v>
      </c>
      <c r="F65" s="89">
        <f t="shared" si="1"/>
        <v>6.425917044849303E-5</v>
      </c>
      <c r="G65" s="59">
        <v>17.130681818199999</v>
      </c>
      <c r="H65" s="101">
        <v>58.787999999999997</v>
      </c>
    </row>
    <row r="66" spans="1:8" x14ac:dyDescent="0.15">
      <c r="A66" s="100" t="s">
        <v>1136</v>
      </c>
      <c r="B66" s="49" t="s">
        <v>1137</v>
      </c>
      <c r="C66" s="50">
        <v>2.603714847</v>
      </c>
      <c r="D66" s="50">
        <v>4.619021966</v>
      </c>
      <c r="E66" s="51">
        <f t="shared" si="0"/>
        <v>-0.43630602621819181</v>
      </c>
      <c r="F66" s="89">
        <f t="shared" si="1"/>
        <v>1.7936337392208577E-4</v>
      </c>
      <c r="G66" s="59">
        <v>26.216409090900001</v>
      </c>
      <c r="H66" s="101">
        <v>44.88</v>
      </c>
    </row>
    <row r="67" spans="1:8" x14ac:dyDescent="0.15">
      <c r="A67" s="100" t="s">
        <v>201</v>
      </c>
      <c r="B67" s="49" t="s">
        <v>202</v>
      </c>
      <c r="C67" s="50">
        <v>0.14412716</v>
      </c>
      <c r="D67" s="50">
        <v>1.41995322</v>
      </c>
      <c r="E67" s="51">
        <f t="shared" si="0"/>
        <v>-0.89849865617403935</v>
      </c>
      <c r="F67" s="89">
        <f t="shared" si="1"/>
        <v>9.9285579299107801E-6</v>
      </c>
      <c r="G67" s="59">
        <v>15.6740454545</v>
      </c>
      <c r="H67" s="101">
        <v>22.713177999999999</v>
      </c>
    </row>
    <row r="68" spans="1:8" x14ac:dyDescent="0.15">
      <c r="A68" s="100" t="s">
        <v>203</v>
      </c>
      <c r="B68" s="49" t="s">
        <v>204</v>
      </c>
      <c r="C68" s="50">
        <v>2.9291E-3</v>
      </c>
      <c r="D68" s="50">
        <v>0.41980453000000001</v>
      </c>
      <c r="E68" s="51">
        <f t="shared" si="0"/>
        <v>-0.9930227051146876</v>
      </c>
      <c r="F68" s="89">
        <f t="shared" si="1"/>
        <v>2.017783395752866E-7</v>
      </c>
      <c r="G68" s="59">
        <v>29.742000000000001</v>
      </c>
      <c r="H68" s="101">
        <v>21.105540000000001</v>
      </c>
    </row>
    <row r="69" spans="1:8" x14ac:dyDescent="0.15">
      <c r="A69" s="100" t="s">
        <v>964</v>
      </c>
      <c r="B69" s="49" t="s">
        <v>965</v>
      </c>
      <c r="C69" s="50">
        <v>21.963177510000001</v>
      </c>
      <c r="D69" s="50">
        <v>3.19307528</v>
      </c>
      <c r="E69" s="51">
        <f t="shared" si="0"/>
        <v>5.8783776090615696</v>
      </c>
      <c r="F69" s="89">
        <f t="shared" si="1"/>
        <v>1.5129881157232863E-3</v>
      </c>
      <c r="G69" s="59">
        <v>20.759909090899999</v>
      </c>
      <c r="H69" s="101">
        <v>24.701418</v>
      </c>
    </row>
    <row r="70" spans="1:8" x14ac:dyDescent="0.15">
      <c r="A70" s="100" t="s">
        <v>182</v>
      </c>
      <c r="B70" s="49" t="s">
        <v>963</v>
      </c>
      <c r="C70" s="50">
        <v>0.30366976000000001</v>
      </c>
      <c r="D70" s="50">
        <v>1.8656839999999999</v>
      </c>
      <c r="E70" s="51">
        <f t="shared" si="0"/>
        <v>-0.83723408680140898</v>
      </c>
      <c r="F70" s="89">
        <f t="shared" si="1"/>
        <v>2.091904678980772E-5</v>
      </c>
      <c r="G70" s="59">
        <v>27.423363636400001</v>
      </c>
      <c r="H70" s="101">
        <v>20.454234</v>
      </c>
    </row>
    <row r="71" spans="1:8" x14ac:dyDescent="0.15">
      <c r="A71" s="100" t="s">
        <v>632</v>
      </c>
      <c r="B71" s="49" t="s">
        <v>633</v>
      </c>
      <c r="C71" s="50">
        <v>3.6173724249999997</v>
      </c>
      <c r="D71" s="50">
        <v>0.36434045000000004</v>
      </c>
      <c r="E71" s="51">
        <f t="shared" ref="E71:E134" si="2">IF(ISERROR(C71/D71-1),"",((C71/D71-1)))</f>
        <v>8.9285501376528451</v>
      </c>
      <c r="F71" s="89">
        <f t="shared" ref="F71:F134" si="3">C71/$C$525</f>
        <v>2.4919169763474376E-4</v>
      </c>
      <c r="G71" s="59">
        <v>37.866090909100002</v>
      </c>
      <c r="H71" s="101">
        <v>9.6727480000000003</v>
      </c>
    </row>
    <row r="72" spans="1:8" x14ac:dyDescent="0.15">
      <c r="A72" s="100" t="s">
        <v>634</v>
      </c>
      <c r="B72" s="49" t="s">
        <v>635</v>
      </c>
      <c r="C72" s="50">
        <v>4.783461E-2</v>
      </c>
      <c r="D72" s="50">
        <v>6.4286394999999996E-2</v>
      </c>
      <c r="E72" s="51">
        <f t="shared" si="2"/>
        <v>-0.25591394571121928</v>
      </c>
      <c r="F72" s="89">
        <f t="shared" si="3"/>
        <v>3.2952060974467927E-6</v>
      </c>
      <c r="G72" s="59">
        <v>52.686772727300003</v>
      </c>
      <c r="H72" s="101">
        <v>3.7315999999999998</v>
      </c>
    </row>
    <row r="73" spans="1:8" x14ac:dyDescent="0.15">
      <c r="A73" s="100" t="s">
        <v>636</v>
      </c>
      <c r="B73" s="49" t="s">
        <v>637</v>
      </c>
      <c r="C73" s="50">
        <v>11.304009847</v>
      </c>
      <c r="D73" s="50">
        <v>7.2264556239999997</v>
      </c>
      <c r="E73" s="51">
        <f t="shared" si="2"/>
        <v>0.56425368606124304</v>
      </c>
      <c r="F73" s="89">
        <f t="shared" si="3"/>
        <v>7.7870483679981885E-4</v>
      </c>
      <c r="G73" s="59">
        <v>35.927863636399998</v>
      </c>
      <c r="H73" s="101">
        <v>105.581152</v>
      </c>
    </row>
    <row r="74" spans="1:8" x14ac:dyDescent="0.15">
      <c r="A74" s="100" t="s">
        <v>638</v>
      </c>
      <c r="B74" s="49" t="s">
        <v>639</v>
      </c>
      <c r="C74" s="50">
        <v>3.2686399589999997</v>
      </c>
      <c r="D74" s="50">
        <v>8.9842891760000008</v>
      </c>
      <c r="E74" s="51">
        <f t="shared" si="2"/>
        <v>-0.63618268568963532</v>
      </c>
      <c r="F74" s="89">
        <f t="shared" si="3"/>
        <v>2.2516839424958275E-4</v>
      </c>
      <c r="G74" s="59">
        <v>37.780772727299997</v>
      </c>
      <c r="H74" s="101">
        <v>31.748148</v>
      </c>
    </row>
    <row r="75" spans="1:8" x14ac:dyDescent="0.15">
      <c r="A75" s="100" t="s">
        <v>640</v>
      </c>
      <c r="B75" s="49" t="s">
        <v>641</v>
      </c>
      <c r="C75" s="50">
        <v>1336.7504624839999</v>
      </c>
      <c r="D75" s="50">
        <v>676.51742676600009</v>
      </c>
      <c r="E75" s="51">
        <f t="shared" si="2"/>
        <v>0.97592908858852967</v>
      </c>
      <c r="F75" s="89">
        <f t="shared" si="3"/>
        <v>9.208538074716395E-2</v>
      </c>
      <c r="G75" s="59">
        <v>5.4889999999999999</v>
      </c>
      <c r="H75" s="101">
        <v>1210.725248</v>
      </c>
    </row>
    <row r="76" spans="1:8" x14ac:dyDescent="0.15">
      <c r="A76" s="100" t="s">
        <v>865</v>
      </c>
      <c r="B76" s="49" t="s">
        <v>866</v>
      </c>
      <c r="C76" s="50">
        <v>5.3618983199999999</v>
      </c>
      <c r="D76" s="50">
        <v>7.3410023400000002</v>
      </c>
      <c r="E76" s="51">
        <f t="shared" si="2"/>
        <v>-0.2695958846404618</v>
      </c>
      <c r="F76" s="89">
        <f t="shared" si="3"/>
        <v>3.6936770338367374E-4</v>
      </c>
      <c r="G76" s="59">
        <v>96.891894736799998</v>
      </c>
      <c r="H76" s="101">
        <v>170.525552</v>
      </c>
    </row>
    <row r="77" spans="1:8" x14ac:dyDescent="0.15">
      <c r="A77" s="100" t="s">
        <v>826</v>
      </c>
      <c r="B77" s="49" t="s">
        <v>778</v>
      </c>
      <c r="C77" s="50">
        <v>0.37267378000000001</v>
      </c>
      <c r="D77" s="50">
        <v>0.47901418000000001</v>
      </c>
      <c r="E77" s="51">
        <f t="shared" si="2"/>
        <v>-0.22199843854309287</v>
      </c>
      <c r="F77" s="89">
        <f t="shared" si="3"/>
        <v>2.5672560353571287E-5</v>
      </c>
      <c r="G77" s="59">
        <v>96.117318181800002</v>
      </c>
      <c r="H77" s="101">
        <v>33.304189999999998</v>
      </c>
    </row>
    <row r="78" spans="1:8" x14ac:dyDescent="0.15">
      <c r="A78" s="100" t="s">
        <v>515</v>
      </c>
      <c r="B78" s="49" t="s">
        <v>535</v>
      </c>
      <c r="C78" s="50">
        <v>17.368354739999997</v>
      </c>
      <c r="D78" s="50">
        <v>16.531681949999999</v>
      </c>
      <c r="E78" s="51">
        <f t="shared" si="2"/>
        <v>5.0610264129839377E-2</v>
      </c>
      <c r="F78" s="89">
        <f t="shared" si="3"/>
        <v>1.1964623196858279E-3</v>
      </c>
      <c r="G78" s="59">
        <v>61.0379545455</v>
      </c>
      <c r="H78" s="101">
        <v>385.624256</v>
      </c>
    </row>
    <row r="79" spans="1:8" x14ac:dyDescent="0.15">
      <c r="A79" s="100" t="s">
        <v>642</v>
      </c>
      <c r="B79" s="49" t="s">
        <v>643</v>
      </c>
      <c r="C79" s="50">
        <v>40.346260803999996</v>
      </c>
      <c r="D79" s="50">
        <v>33.958679200999995</v>
      </c>
      <c r="E79" s="51">
        <f t="shared" si="2"/>
        <v>0.18809864674630528</v>
      </c>
      <c r="F79" s="89">
        <f t="shared" si="3"/>
        <v>2.7793525359675626E-3</v>
      </c>
      <c r="G79" s="59">
        <v>80.734772727299998</v>
      </c>
      <c r="H79" s="101">
        <v>736.69958399999996</v>
      </c>
    </row>
    <row r="80" spans="1:8" x14ac:dyDescent="0.15">
      <c r="A80" s="100" t="s">
        <v>988</v>
      </c>
      <c r="B80" s="49" t="s">
        <v>644</v>
      </c>
      <c r="C80" s="50">
        <v>529.98008452499994</v>
      </c>
      <c r="D80" s="50">
        <v>355.98833147000005</v>
      </c>
      <c r="E80" s="51">
        <f t="shared" si="2"/>
        <v>0.48875689924028465</v>
      </c>
      <c r="F80" s="89">
        <f t="shared" si="3"/>
        <v>3.6508996436934393E-2</v>
      </c>
      <c r="G80" s="59">
        <v>8.0779090909000004</v>
      </c>
      <c r="H80" s="101">
        <v>1748.4032</v>
      </c>
    </row>
    <row r="81" spans="1:8" x14ac:dyDescent="0.15">
      <c r="A81" s="100" t="s">
        <v>989</v>
      </c>
      <c r="B81" s="49" t="s">
        <v>645</v>
      </c>
      <c r="C81" s="50">
        <v>425.81178411100001</v>
      </c>
      <c r="D81" s="50">
        <v>382.74827440499996</v>
      </c>
      <c r="E81" s="51">
        <f t="shared" si="2"/>
        <v>0.11251130987577751</v>
      </c>
      <c r="F81" s="89">
        <f t="shared" si="3"/>
        <v>2.9333103946436786E-2</v>
      </c>
      <c r="G81" s="59">
        <v>7.2015000000000002</v>
      </c>
      <c r="H81" s="101">
        <v>483.83936</v>
      </c>
    </row>
    <row r="82" spans="1:8" x14ac:dyDescent="0.15">
      <c r="A82" s="100" t="s">
        <v>391</v>
      </c>
      <c r="B82" s="49" t="s">
        <v>1087</v>
      </c>
      <c r="C82" s="50">
        <v>329.08506019999999</v>
      </c>
      <c r="D82" s="50">
        <v>158.73843238999999</v>
      </c>
      <c r="E82" s="51">
        <f t="shared" si="2"/>
        <v>1.0731278194273721</v>
      </c>
      <c r="F82" s="89">
        <f t="shared" si="3"/>
        <v>2.2669842964114995E-2</v>
      </c>
      <c r="G82" s="59">
        <v>9.0910909091000001</v>
      </c>
      <c r="H82" s="101">
        <v>572.62028799999996</v>
      </c>
    </row>
    <row r="83" spans="1:8" x14ac:dyDescent="0.15">
      <c r="A83" s="100" t="s">
        <v>990</v>
      </c>
      <c r="B83" s="49" t="s">
        <v>646</v>
      </c>
      <c r="C83" s="50">
        <v>11.925246130000001</v>
      </c>
      <c r="D83" s="50">
        <v>8.3615657169999995</v>
      </c>
      <c r="E83" s="51">
        <f t="shared" si="2"/>
        <v>0.42619774018574552</v>
      </c>
      <c r="F83" s="89">
        <f t="shared" si="3"/>
        <v>8.2150024346659819E-4</v>
      </c>
      <c r="G83" s="59">
        <v>20.862727272699999</v>
      </c>
      <c r="H83" s="101">
        <v>40.702508000000002</v>
      </c>
    </row>
    <row r="84" spans="1:8" x14ac:dyDescent="0.15">
      <c r="A84" s="100" t="s">
        <v>809</v>
      </c>
      <c r="B84" s="49" t="s">
        <v>810</v>
      </c>
      <c r="C84" s="50">
        <v>0.33517179999999996</v>
      </c>
      <c r="D84" s="50">
        <v>0.31450279999999997</v>
      </c>
      <c r="E84" s="51">
        <f t="shared" si="2"/>
        <v>6.5719605676006765E-2</v>
      </c>
      <c r="F84" s="89">
        <f t="shared" si="3"/>
        <v>2.3089143175876562E-5</v>
      </c>
      <c r="G84" s="59">
        <v>220.4435</v>
      </c>
      <c r="H84" s="101">
        <v>2.501732100061933</v>
      </c>
    </row>
    <row r="85" spans="1:8" x14ac:dyDescent="0.15">
      <c r="A85" s="100" t="s">
        <v>647</v>
      </c>
      <c r="B85" s="49" t="s">
        <v>648</v>
      </c>
      <c r="C85" s="50">
        <v>28.179944254999999</v>
      </c>
      <c r="D85" s="50">
        <v>16.209881660000001</v>
      </c>
      <c r="E85" s="51">
        <f t="shared" si="2"/>
        <v>0.73844231846168817</v>
      </c>
      <c r="F85" s="89">
        <f t="shared" si="3"/>
        <v>1.9412455570304997E-3</v>
      </c>
      <c r="G85" s="59">
        <v>17.355181818199998</v>
      </c>
      <c r="H85" s="101">
        <v>322.16944000000001</v>
      </c>
    </row>
    <row r="86" spans="1:8" x14ac:dyDescent="0.15">
      <c r="A86" s="100" t="s">
        <v>649</v>
      </c>
      <c r="B86" s="49" t="s">
        <v>650</v>
      </c>
      <c r="C86" s="50">
        <v>49.769662857</v>
      </c>
      <c r="D86" s="50">
        <v>37.657371299000005</v>
      </c>
      <c r="E86" s="51">
        <f t="shared" si="2"/>
        <v>0.32164463796020826</v>
      </c>
      <c r="F86" s="89">
        <f t="shared" si="3"/>
        <v>3.4285070269049452E-3</v>
      </c>
      <c r="G86" s="59">
        <v>21.1563181818</v>
      </c>
      <c r="H86" s="101">
        <v>271.40547199999997</v>
      </c>
    </row>
    <row r="87" spans="1:8" x14ac:dyDescent="0.15">
      <c r="A87" s="100" t="s">
        <v>651</v>
      </c>
      <c r="B87" s="49" t="s">
        <v>652</v>
      </c>
      <c r="C87" s="50">
        <v>88.070065026999998</v>
      </c>
      <c r="D87" s="50">
        <v>36.408917824</v>
      </c>
      <c r="E87" s="51">
        <f t="shared" si="2"/>
        <v>1.4189146585660408</v>
      </c>
      <c r="F87" s="89">
        <f t="shared" si="3"/>
        <v>6.0669255018386461E-3</v>
      </c>
      <c r="G87" s="59">
        <v>17.303454545499999</v>
      </c>
      <c r="H87" s="101">
        <v>71.29392</v>
      </c>
    </row>
    <row r="88" spans="1:8" x14ac:dyDescent="0.15">
      <c r="A88" s="100" t="s">
        <v>289</v>
      </c>
      <c r="B88" s="49" t="s">
        <v>290</v>
      </c>
      <c r="C88" s="50">
        <v>1.2855350000000001</v>
      </c>
      <c r="D88" s="50">
        <v>0.63985236999999995</v>
      </c>
      <c r="E88" s="51">
        <f t="shared" si="2"/>
        <v>1.0091118831051609</v>
      </c>
      <c r="F88" s="89">
        <f t="shared" si="3"/>
        <v>8.8557276216556652E-5</v>
      </c>
      <c r="G88" s="59">
        <v>219.0388181818</v>
      </c>
      <c r="H88" s="101">
        <v>3.7094265000000002</v>
      </c>
    </row>
    <row r="89" spans="1:8" x14ac:dyDescent="0.15">
      <c r="A89" s="100" t="s">
        <v>183</v>
      </c>
      <c r="B89" s="49" t="s">
        <v>184</v>
      </c>
      <c r="C89" s="50">
        <v>5.5367011399999999</v>
      </c>
      <c r="D89" s="50">
        <v>1.9999988</v>
      </c>
      <c r="E89" s="51">
        <f t="shared" si="2"/>
        <v>1.7683522310113386</v>
      </c>
      <c r="F89" s="89">
        <f t="shared" si="3"/>
        <v>3.8140943045775032E-4</v>
      </c>
      <c r="G89" s="59">
        <v>21.335454545499999</v>
      </c>
      <c r="H89" s="101">
        <v>22.821652</v>
      </c>
    </row>
    <row r="90" spans="1:8" x14ac:dyDescent="0.15">
      <c r="A90" s="100" t="s">
        <v>1009</v>
      </c>
      <c r="B90" s="49" t="s">
        <v>653</v>
      </c>
      <c r="C90" s="50">
        <v>8.1786247159999999</v>
      </c>
      <c r="D90" s="50">
        <v>1.6028703200000001</v>
      </c>
      <c r="E90" s="51">
        <f t="shared" si="2"/>
        <v>4.1024868412311726</v>
      </c>
      <c r="F90" s="89">
        <f t="shared" si="3"/>
        <v>5.6340490772041922E-4</v>
      </c>
      <c r="G90" s="59">
        <v>18.027227272699999</v>
      </c>
      <c r="H90" s="101">
        <v>54.236944000000001</v>
      </c>
    </row>
    <row r="91" spans="1:8" x14ac:dyDescent="0.15">
      <c r="A91" s="100" t="s">
        <v>654</v>
      </c>
      <c r="B91" s="49" t="s">
        <v>655</v>
      </c>
      <c r="C91" s="50">
        <v>9.5744360020000006</v>
      </c>
      <c r="D91" s="50">
        <v>5.8289575219999996</v>
      </c>
      <c r="E91" s="51">
        <f t="shared" si="2"/>
        <v>0.64256403754249236</v>
      </c>
      <c r="F91" s="89">
        <f t="shared" si="3"/>
        <v>6.595588402080522E-4</v>
      </c>
      <c r="G91" s="59">
        <v>24.121681818199999</v>
      </c>
      <c r="H91" s="101">
        <v>101.885392</v>
      </c>
    </row>
    <row r="92" spans="1:8" x14ac:dyDescent="0.15">
      <c r="A92" s="100" t="s">
        <v>656</v>
      </c>
      <c r="B92" s="49" t="s">
        <v>657</v>
      </c>
      <c r="C92" s="50">
        <v>3.93701773</v>
      </c>
      <c r="D92" s="50">
        <v>0.24678020000000001</v>
      </c>
      <c r="E92" s="51">
        <f t="shared" si="2"/>
        <v>14.953539749137086</v>
      </c>
      <c r="F92" s="89">
        <f t="shared" si="3"/>
        <v>2.7121125958071217E-4</v>
      </c>
      <c r="G92" s="59">
        <v>23.135999999999999</v>
      </c>
      <c r="H92" s="101">
        <v>7.5434064999999997</v>
      </c>
    </row>
    <row r="93" spans="1:8" x14ac:dyDescent="0.15">
      <c r="A93" s="100" t="s">
        <v>658</v>
      </c>
      <c r="B93" s="49" t="s">
        <v>659</v>
      </c>
      <c r="C93" s="50">
        <v>1.1914622500000001</v>
      </c>
      <c r="D93" s="50">
        <v>1.96968352</v>
      </c>
      <c r="E93" s="51">
        <f t="shared" si="2"/>
        <v>-0.39509965032352001</v>
      </c>
      <c r="F93" s="89">
        <f t="shared" si="3"/>
        <v>8.2076840828798967E-5</v>
      </c>
      <c r="G93" s="59">
        <v>29.8953181818</v>
      </c>
      <c r="H93" s="101">
        <v>17.199625999999999</v>
      </c>
    </row>
    <row r="94" spans="1:8" x14ac:dyDescent="0.15">
      <c r="A94" s="100" t="s">
        <v>293</v>
      </c>
      <c r="B94" s="49" t="s">
        <v>294</v>
      </c>
      <c r="C94" s="50">
        <v>1.9657599999999997E-2</v>
      </c>
      <c r="D94" s="50">
        <v>5.5279999999999999E-3</v>
      </c>
      <c r="E94" s="51">
        <f t="shared" si="2"/>
        <v>2.5560057887120111</v>
      </c>
      <c r="F94" s="89">
        <f t="shared" si="3"/>
        <v>1.354162673870866E-6</v>
      </c>
      <c r="G94" s="59">
        <v>33.086909090900001</v>
      </c>
      <c r="H94" s="101">
        <v>1.71318975</v>
      </c>
    </row>
    <row r="95" spans="1:8" x14ac:dyDescent="0.15">
      <c r="A95" s="100" t="s">
        <v>660</v>
      </c>
      <c r="B95" s="49" t="s">
        <v>661</v>
      </c>
      <c r="C95" s="50">
        <v>5.0251356940000003</v>
      </c>
      <c r="D95" s="50">
        <v>2.6730632400000003</v>
      </c>
      <c r="E95" s="51">
        <f t="shared" si="2"/>
        <v>0.8799165013394894</v>
      </c>
      <c r="F95" s="89">
        <f t="shared" si="3"/>
        <v>3.4616897220164064E-4</v>
      </c>
      <c r="G95" s="59">
        <v>23.963045454500001</v>
      </c>
      <c r="H95" s="101">
        <v>35.464128000000002</v>
      </c>
    </row>
    <row r="96" spans="1:8" x14ac:dyDescent="0.15">
      <c r="A96" s="100" t="s">
        <v>295</v>
      </c>
      <c r="B96" s="49" t="s">
        <v>296</v>
      </c>
      <c r="C96" s="50">
        <v>0.50026579999999998</v>
      </c>
      <c r="D96" s="50">
        <v>9.572999999999999E-4</v>
      </c>
      <c r="E96" s="51">
        <f t="shared" si="2"/>
        <v>521.57996448344306</v>
      </c>
      <c r="F96" s="89">
        <f t="shared" si="3"/>
        <v>3.4462054033765462E-5</v>
      </c>
      <c r="G96" s="59">
        <v>34.451045454499997</v>
      </c>
      <c r="H96" s="101">
        <v>2.4749997499999998</v>
      </c>
    </row>
    <row r="97" spans="1:8" x14ac:dyDescent="0.15">
      <c r="A97" s="100" t="s">
        <v>1010</v>
      </c>
      <c r="B97" s="49" t="s">
        <v>664</v>
      </c>
      <c r="C97" s="50">
        <v>19.172925047</v>
      </c>
      <c r="D97" s="50">
        <v>10.509546746</v>
      </c>
      <c r="E97" s="51">
        <f t="shared" si="2"/>
        <v>0.8243341516414433</v>
      </c>
      <c r="F97" s="89">
        <f t="shared" si="3"/>
        <v>1.3207746341146031E-3</v>
      </c>
      <c r="G97" s="59">
        <v>23.133909090900001</v>
      </c>
      <c r="H97" s="101">
        <v>137.26356799999999</v>
      </c>
    </row>
    <row r="98" spans="1:8" x14ac:dyDescent="0.15">
      <c r="A98" s="100" t="s">
        <v>662</v>
      </c>
      <c r="B98" s="49" t="s">
        <v>663</v>
      </c>
      <c r="C98" s="50">
        <v>4.0860425200000003</v>
      </c>
      <c r="D98" s="50">
        <v>3.7120198119999999</v>
      </c>
      <c r="E98" s="51">
        <f t="shared" si="2"/>
        <v>0.10075989001752683</v>
      </c>
      <c r="F98" s="89">
        <f t="shared" si="3"/>
        <v>2.8147720293592569E-4</v>
      </c>
      <c r="G98" s="59">
        <v>19.1186363636</v>
      </c>
      <c r="H98" s="101">
        <v>8.3679255000000001</v>
      </c>
    </row>
    <row r="99" spans="1:8" x14ac:dyDescent="0.15">
      <c r="A99" s="100" t="s">
        <v>665</v>
      </c>
      <c r="B99" s="49" t="s">
        <v>666</v>
      </c>
      <c r="C99" s="50">
        <v>6.7172846500000007</v>
      </c>
      <c r="D99" s="50">
        <v>0.46162568999999998</v>
      </c>
      <c r="E99" s="51">
        <f t="shared" si="2"/>
        <v>13.551366606134943</v>
      </c>
      <c r="F99" s="89">
        <f t="shared" si="3"/>
        <v>4.6273686222101003E-4</v>
      </c>
      <c r="G99" s="59">
        <v>26.2086363636</v>
      </c>
      <c r="H99" s="101">
        <v>27.922201999999999</v>
      </c>
    </row>
    <row r="100" spans="1:8" x14ac:dyDescent="0.15">
      <c r="A100" s="100" t="s">
        <v>667</v>
      </c>
      <c r="B100" s="49" t="s">
        <v>668</v>
      </c>
      <c r="C100" s="50">
        <v>3.20909617</v>
      </c>
      <c r="D100" s="50">
        <v>0.99522648499999999</v>
      </c>
      <c r="E100" s="51">
        <f t="shared" si="2"/>
        <v>2.2244883133310105</v>
      </c>
      <c r="F100" s="89">
        <f t="shared" si="3"/>
        <v>2.2106657223038194E-4</v>
      </c>
      <c r="G100" s="59">
        <v>31.431999999999999</v>
      </c>
      <c r="H100" s="101">
        <v>5.4659845000000002</v>
      </c>
    </row>
    <row r="101" spans="1:8" x14ac:dyDescent="0.15">
      <c r="A101" s="100" t="s">
        <v>669</v>
      </c>
      <c r="B101" s="49" t="s">
        <v>670</v>
      </c>
      <c r="C101" s="50">
        <v>5.5714941940000005</v>
      </c>
      <c r="D101" s="50">
        <v>8.145691725999999</v>
      </c>
      <c r="E101" s="51">
        <f t="shared" si="2"/>
        <v>-0.31601951296333641</v>
      </c>
      <c r="F101" s="89">
        <f t="shared" si="3"/>
        <v>3.8380623652953803E-4</v>
      </c>
      <c r="G101" s="59">
        <v>20.019363636400001</v>
      </c>
      <c r="H101" s="101">
        <v>62.209508</v>
      </c>
    </row>
    <row r="102" spans="1:8" x14ac:dyDescent="0.15">
      <c r="A102" s="100" t="s">
        <v>671</v>
      </c>
      <c r="B102" s="49" t="s">
        <v>672</v>
      </c>
      <c r="C102" s="50">
        <v>1.5567049900000001</v>
      </c>
      <c r="D102" s="50">
        <v>0.88543731000000003</v>
      </c>
      <c r="E102" s="51">
        <f t="shared" si="2"/>
        <v>0.75811993962621704</v>
      </c>
      <c r="F102" s="89">
        <f t="shared" si="3"/>
        <v>1.0723749550741291E-4</v>
      </c>
      <c r="G102" s="59">
        <v>24.2301363636</v>
      </c>
      <c r="H102" s="101">
        <v>2.1008132499999999</v>
      </c>
    </row>
    <row r="103" spans="1:8" x14ac:dyDescent="0.15">
      <c r="A103" s="100" t="s">
        <v>673</v>
      </c>
      <c r="B103" s="49" t="s">
        <v>674</v>
      </c>
      <c r="C103" s="50">
        <v>3.2736911310000001</v>
      </c>
      <c r="D103" s="50">
        <v>1.960274622</v>
      </c>
      <c r="E103" s="51">
        <f t="shared" si="2"/>
        <v>0.67001658556389754</v>
      </c>
      <c r="F103" s="89">
        <f t="shared" si="3"/>
        <v>2.25516356797488E-4</v>
      </c>
      <c r="G103" s="59">
        <v>28.365545454500001</v>
      </c>
      <c r="H103" s="101">
        <v>32.834741999999999</v>
      </c>
    </row>
    <row r="104" spans="1:8" x14ac:dyDescent="0.15">
      <c r="A104" s="100" t="s">
        <v>291</v>
      </c>
      <c r="B104" s="49" t="s">
        <v>292</v>
      </c>
      <c r="C104" s="50">
        <v>0.36442170000000002</v>
      </c>
      <c r="D104" s="50">
        <v>4.0246999999999998E-2</v>
      </c>
      <c r="E104" s="51">
        <f t="shared" si="2"/>
        <v>8.0546301587695979</v>
      </c>
      <c r="F104" s="89">
        <f t="shared" si="3"/>
        <v>2.5104095295894039E-5</v>
      </c>
      <c r="G104" s="59">
        <v>35.975681818200002</v>
      </c>
      <c r="H104" s="101">
        <v>1.9321261249999999</v>
      </c>
    </row>
    <row r="105" spans="1:8" x14ac:dyDescent="0.15">
      <c r="A105" s="100" t="s">
        <v>675</v>
      </c>
      <c r="B105" s="49" t="s">
        <v>676</v>
      </c>
      <c r="C105" s="50">
        <v>14.789613851</v>
      </c>
      <c r="D105" s="50">
        <v>25.621500699999999</v>
      </c>
      <c r="E105" s="51">
        <f t="shared" si="2"/>
        <v>-0.42276551150651365</v>
      </c>
      <c r="F105" s="89">
        <f t="shared" si="3"/>
        <v>1.0188193389827731E-3</v>
      </c>
      <c r="G105" s="59">
        <v>28.982909090900002</v>
      </c>
      <c r="H105" s="101">
        <v>136.33796799999999</v>
      </c>
    </row>
    <row r="106" spans="1:8" x14ac:dyDescent="0.15">
      <c r="A106" s="100" t="s">
        <v>677</v>
      </c>
      <c r="B106" s="49" t="s">
        <v>678</v>
      </c>
      <c r="C106" s="50">
        <v>42.114437130000006</v>
      </c>
      <c r="D106" s="50">
        <v>6.2849475899999998</v>
      </c>
      <c r="E106" s="51">
        <f t="shared" si="2"/>
        <v>5.7008414194270163</v>
      </c>
      <c r="F106" s="89">
        <f t="shared" si="3"/>
        <v>2.9011577604858832E-3</v>
      </c>
      <c r="G106" s="59">
        <v>31.7275454545</v>
      </c>
      <c r="H106" s="101">
        <v>276.97786894383626</v>
      </c>
    </row>
    <row r="107" spans="1:8" x14ac:dyDescent="0.15">
      <c r="A107" s="100" t="s">
        <v>815</v>
      </c>
      <c r="B107" s="49" t="s">
        <v>987</v>
      </c>
      <c r="C107" s="50">
        <v>18.968450730000001</v>
      </c>
      <c r="D107" s="50">
        <v>11.760730150000001</v>
      </c>
      <c r="E107" s="51">
        <f t="shared" si="2"/>
        <v>0.61286335865805075</v>
      </c>
      <c r="F107" s="89">
        <f t="shared" si="3"/>
        <v>1.3066889121624503E-3</v>
      </c>
      <c r="G107" s="59">
        <v>28.8524090909</v>
      </c>
      <c r="H107" s="101">
        <v>104.24748612071079</v>
      </c>
    </row>
    <row r="108" spans="1:8" x14ac:dyDescent="0.15">
      <c r="A108" s="100" t="s">
        <v>679</v>
      </c>
      <c r="B108" s="49" t="s">
        <v>680</v>
      </c>
      <c r="C108" s="50">
        <v>7.0889774000000001</v>
      </c>
      <c r="D108" s="50">
        <v>0.75745515000000008</v>
      </c>
      <c r="E108" s="51">
        <f t="shared" si="2"/>
        <v>8.3589401299865731</v>
      </c>
      <c r="F108" s="89">
        <f t="shared" si="3"/>
        <v>4.8834184188273951E-4</v>
      </c>
      <c r="G108" s="59">
        <v>25.885772727300001</v>
      </c>
      <c r="H108" s="101">
        <v>14.929386189828543</v>
      </c>
    </row>
    <row r="109" spans="1:8" x14ac:dyDescent="0.15">
      <c r="A109" s="100" t="s">
        <v>681</v>
      </c>
      <c r="B109" s="49" t="s">
        <v>682</v>
      </c>
      <c r="C109" s="50">
        <v>9.6441947599999995</v>
      </c>
      <c r="D109" s="50">
        <v>0.87007044999999994</v>
      </c>
      <c r="E109" s="51">
        <f t="shared" si="2"/>
        <v>10.084383753062754</v>
      </c>
      <c r="F109" s="89">
        <f t="shared" si="3"/>
        <v>6.6436434577634069E-4</v>
      </c>
      <c r="G109" s="59">
        <v>34.104772727300002</v>
      </c>
      <c r="H109" s="101">
        <v>109.41008227241309</v>
      </c>
    </row>
    <row r="110" spans="1:8" x14ac:dyDescent="0.15">
      <c r="A110" s="100" t="s">
        <v>683</v>
      </c>
      <c r="B110" s="49" t="s">
        <v>684</v>
      </c>
      <c r="C110" s="50">
        <v>4.8081728339999996</v>
      </c>
      <c r="D110" s="50">
        <v>8.4871965950000003</v>
      </c>
      <c r="E110" s="51">
        <f t="shared" si="2"/>
        <v>-0.43347926724914054</v>
      </c>
      <c r="F110" s="89">
        <f t="shared" si="3"/>
        <v>3.3122294589994197E-4</v>
      </c>
      <c r="G110" s="59">
        <v>95.0674090909</v>
      </c>
      <c r="H110" s="101">
        <v>127.5736973907424</v>
      </c>
    </row>
    <row r="111" spans="1:8" x14ac:dyDescent="0.15">
      <c r="A111" s="100" t="s">
        <v>685</v>
      </c>
      <c r="B111" s="49" t="s">
        <v>686</v>
      </c>
      <c r="C111" s="50">
        <v>37.967534303000001</v>
      </c>
      <c r="D111" s="50">
        <v>35.524965860000002</v>
      </c>
      <c r="E111" s="51">
        <f t="shared" si="2"/>
        <v>6.8756391001919326E-2</v>
      </c>
      <c r="F111" s="89">
        <f t="shared" si="3"/>
        <v>2.6154880439135152E-3</v>
      </c>
      <c r="G111" s="59">
        <v>32.185545454500001</v>
      </c>
      <c r="H111" s="101">
        <v>238.62343215660934</v>
      </c>
    </row>
    <row r="112" spans="1:8" x14ac:dyDescent="0.15">
      <c r="A112" s="100" t="s">
        <v>307</v>
      </c>
      <c r="B112" s="49" t="s">
        <v>308</v>
      </c>
      <c r="C112" s="50">
        <v>0.29709781000000002</v>
      </c>
      <c r="D112" s="50">
        <v>0.13470995999999999</v>
      </c>
      <c r="E112" s="51">
        <f t="shared" si="2"/>
        <v>1.2054628328892685</v>
      </c>
      <c r="F112" s="89">
        <f t="shared" si="3"/>
        <v>2.0466321666468876E-5</v>
      </c>
      <c r="G112" s="59">
        <v>50.906500000000001</v>
      </c>
      <c r="H112" s="101">
        <v>1.8761928804157579</v>
      </c>
    </row>
    <row r="113" spans="1:8" x14ac:dyDescent="0.15">
      <c r="A113" s="100" t="s">
        <v>824</v>
      </c>
      <c r="B113" s="49" t="s">
        <v>726</v>
      </c>
      <c r="C113" s="50">
        <v>0</v>
      </c>
      <c r="D113" s="50">
        <v>0</v>
      </c>
      <c r="E113" s="51" t="str">
        <f t="shared" si="2"/>
        <v/>
      </c>
      <c r="F113" s="89">
        <f t="shared" si="3"/>
        <v>0</v>
      </c>
      <c r="G113" s="59">
        <v>36.429499999999997</v>
      </c>
      <c r="H113" s="101">
        <v>14.861008</v>
      </c>
    </row>
    <row r="114" spans="1:8" x14ac:dyDescent="0.15">
      <c r="A114" s="100" t="s">
        <v>825</v>
      </c>
      <c r="B114" s="49" t="s">
        <v>832</v>
      </c>
      <c r="C114" s="50">
        <v>0</v>
      </c>
      <c r="D114" s="50">
        <v>1.2523729699999999</v>
      </c>
      <c r="E114" s="51">
        <f t="shared" si="2"/>
        <v>-1</v>
      </c>
      <c r="F114" s="89">
        <f t="shared" si="3"/>
        <v>0</v>
      </c>
      <c r="G114" s="59">
        <v>36.0742272727</v>
      </c>
      <c r="H114" s="101">
        <v>20.215366</v>
      </c>
    </row>
    <row r="115" spans="1:8" x14ac:dyDescent="0.15">
      <c r="A115" s="100" t="s">
        <v>387</v>
      </c>
      <c r="B115" s="49" t="s">
        <v>950</v>
      </c>
      <c r="C115" s="50">
        <v>8.0097542449999999</v>
      </c>
      <c r="D115" s="50">
        <v>4.1780292049999996</v>
      </c>
      <c r="E115" s="51">
        <f t="shared" si="2"/>
        <v>0.91711303391906296</v>
      </c>
      <c r="F115" s="89">
        <f t="shared" si="3"/>
        <v>5.5177184526380236E-4</v>
      </c>
      <c r="G115" s="59">
        <v>123.53318181820001</v>
      </c>
      <c r="H115" s="101">
        <v>67.524624000000003</v>
      </c>
    </row>
    <row r="116" spans="1:8" x14ac:dyDescent="0.15">
      <c r="A116" s="100" t="s">
        <v>388</v>
      </c>
      <c r="B116" s="49" t="s">
        <v>687</v>
      </c>
      <c r="C116" s="50">
        <v>402.11902733200003</v>
      </c>
      <c r="D116" s="50">
        <v>375.99566524299996</v>
      </c>
      <c r="E116" s="51">
        <f t="shared" si="2"/>
        <v>6.9477827815161097E-2</v>
      </c>
      <c r="F116" s="89">
        <f t="shared" si="3"/>
        <v>2.7700969460476003E-2</v>
      </c>
      <c r="G116" s="59">
        <v>0.31850000000000001</v>
      </c>
      <c r="H116" s="101">
        <v>1927.0236159999999</v>
      </c>
    </row>
    <row r="117" spans="1:8" x14ac:dyDescent="0.15">
      <c r="A117" s="100" t="s">
        <v>970</v>
      </c>
      <c r="B117" s="49" t="s">
        <v>384</v>
      </c>
      <c r="C117" s="50">
        <v>16.152565397</v>
      </c>
      <c r="D117" s="50">
        <v>8.889535887000001</v>
      </c>
      <c r="E117" s="51">
        <f t="shared" si="2"/>
        <v>0.81703135037920327</v>
      </c>
      <c r="F117" s="89">
        <f t="shared" si="3"/>
        <v>1.1127096465425865E-3</v>
      </c>
      <c r="G117" s="59">
        <v>1.2296363636000001</v>
      </c>
      <c r="H117" s="101">
        <v>135.161216</v>
      </c>
    </row>
    <row r="118" spans="1:8" x14ac:dyDescent="0.15">
      <c r="A118" s="100" t="s">
        <v>757</v>
      </c>
      <c r="B118" s="49" t="s">
        <v>776</v>
      </c>
      <c r="C118" s="50">
        <v>0.46337235999999998</v>
      </c>
      <c r="D118" s="50">
        <v>3.4550650000000002E-2</v>
      </c>
      <c r="E118" s="51">
        <f t="shared" si="2"/>
        <v>12.411393418068833</v>
      </c>
      <c r="F118" s="89">
        <f t="shared" si="3"/>
        <v>3.1920557647701324E-5</v>
      </c>
      <c r="G118" s="59">
        <v>17.398863636400002</v>
      </c>
      <c r="H118" s="101">
        <v>4.6031389999999996</v>
      </c>
    </row>
    <row r="119" spans="1:8" x14ac:dyDescent="0.15">
      <c r="A119" s="100" t="s">
        <v>688</v>
      </c>
      <c r="B119" s="49" t="s">
        <v>689</v>
      </c>
      <c r="C119" s="50">
        <v>4.8410830199999992</v>
      </c>
      <c r="D119" s="50">
        <v>0.67672019999999999</v>
      </c>
      <c r="E119" s="51">
        <f t="shared" si="2"/>
        <v>6.1537439254805744</v>
      </c>
      <c r="F119" s="89">
        <f t="shared" si="3"/>
        <v>3.334900459259547E-4</v>
      </c>
      <c r="G119" s="59">
        <v>42.801727272699999</v>
      </c>
      <c r="H119" s="101">
        <v>32.901666801303286</v>
      </c>
    </row>
    <row r="120" spans="1:8" x14ac:dyDescent="0.15">
      <c r="A120" s="100" t="s">
        <v>373</v>
      </c>
      <c r="B120" s="49" t="s">
        <v>374</v>
      </c>
      <c r="C120" s="50">
        <v>0.10414247</v>
      </c>
      <c r="D120" s="50">
        <v>7.5030429999999995E-2</v>
      </c>
      <c r="E120" s="51">
        <f t="shared" si="2"/>
        <v>0.38800310753916789</v>
      </c>
      <c r="F120" s="89">
        <f t="shared" si="3"/>
        <v>7.1741130981766067E-6</v>
      </c>
      <c r="G120" s="59">
        <v>66.440545454499997</v>
      </c>
      <c r="H120" s="101">
        <v>16.187432000000001</v>
      </c>
    </row>
    <row r="121" spans="1:8" x14ac:dyDescent="0.15">
      <c r="A121" s="100" t="s">
        <v>690</v>
      </c>
      <c r="B121" s="49" t="s">
        <v>691</v>
      </c>
      <c r="C121" s="50">
        <v>11.553356966000001</v>
      </c>
      <c r="D121" s="50">
        <v>27.586163512999999</v>
      </c>
      <c r="E121" s="51">
        <f t="shared" si="2"/>
        <v>-0.58119015133962093</v>
      </c>
      <c r="F121" s="89">
        <f t="shared" si="3"/>
        <v>7.9588173333790279E-4</v>
      </c>
      <c r="G121" s="59">
        <v>15.5180909091</v>
      </c>
      <c r="H121" s="101">
        <v>308.71408000000002</v>
      </c>
    </row>
    <row r="122" spans="1:8" x14ac:dyDescent="0.15">
      <c r="A122" s="100" t="s">
        <v>1064</v>
      </c>
      <c r="B122" s="49" t="s">
        <v>692</v>
      </c>
      <c r="C122" s="50">
        <v>14.475174813999999</v>
      </c>
      <c r="D122" s="50">
        <v>10.260887884999999</v>
      </c>
      <c r="E122" s="51">
        <f t="shared" si="2"/>
        <v>0.41071367080822552</v>
      </c>
      <c r="F122" s="89">
        <f t="shared" si="3"/>
        <v>9.9715842375846771E-4</v>
      </c>
      <c r="G122" s="59">
        <v>38.671636363600001</v>
      </c>
      <c r="H122" s="101">
        <v>157.65326400000001</v>
      </c>
    </row>
    <row r="123" spans="1:8" x14ac:dyDescent="0.15">
      <c r="A123" s="100" t="s">
        <v>1060</v>
      </c>
      <c r="B123" s="49" t="s">
        <v>693</v>
      </c>
      <c r="C123" s="50">
        <v>6.1168149500000002</v>
      </c>
      <c r="D123" s="50">
        <v>2.3536705850000001</v>
      </c>
      <c r="E123" s="51">
        <f t="shared" si="2"/>
        <v>1.5988407167012286</v>
      </c>
      <c r="F123" s="89">
        <f t="shared" si="3"/>
        <v>4.2137201328062881E-4</v>
      </c>
      <c r="G123" s="59">
        <v>19.829318181800001</v>
      </c>
      <c r="H123" s="101">
        <v>76.117536000000001</v>
      </c>
    </row>
    <row r="124" spans="1:8" x14ac:dyDescent="0.15">
      <c r="A124" s="100" t="s">
        <v>1056</v>
      </c>
      <c r="B124" s="49" t="s">
        <v>694</v>
      </c>
      <c r="C124" s="50">
        <v>59.644316924000002</v>
      </c>
      <c r="D124" s="50">
        <v>71.607851534999995</v>
      </c>
      <c r="E124" s="51">
        <f t="shared" si="2"/>
        <v>-0.16707015159018612</v>
      </c>
      <c r="F124" s="89">
        <f t="shared" si="3"/>
        <v>4.1087471353067105E-3</v>
      </c>
      <c r="G124" s="59">
        <v>3.6335000000000002</v>
      </c>
      <c r="H124" s="101">
        <v>927.67961600000001</v>
      </c>
    </row>
    <row r="125" spans="1:8" x14ac:dyDescent="0.15">
      <c r="A125" s="100" t="s">
        <v>1061</v>
      </c>
      <c r="B125" s="49" t="s">
        <v>695</v>
      </c>
      <c r="C125" s="50">
        <v>0.69861050000000002</v>
      </c>
      <c r="D125" s="50">
        <v>0.11655312</v>
      </c>
      <c r="E125" s="51">
        <f t="shared" si="2"/>
        <v>4.9939236289856508</v>
      </c>
      <c r="F125" s="89">
        <f t="shared" si="3"/>
        <v>4.8125522071578565E-5</v>
      </c>
      <c r="G125" s="59">
        <v>29.665909090900001</v>
      </c>
      <c r="H125" s="101">
        <v>17.235128</v>
      </c>
    </row>
    <row r="126" spans="1:8" x14ac:dyDescent="0.15">
      <c r="A126" s="100" t="s">
        <v>1062</v>
      </c>
      <c r="B126" s="49" t="s">
        <v>696</v>
      </c>
      <c r="C126" s="50">
        <v>0.48479595000000003</v>
      </c>
      <c r="D126" s="50">
        <v>0.32080731000000001</v>
      </c>
      <c r="E126" s="51">
        <f t="shared" si="2"/>
        <v>0.51117488563461988</v>
      </c>
      <c r="F126" s="89">
        <f t="shared" si="3"/>
        <v>3.3396374935585566E-5</v>
      </c>
      <c r="G126" s="59">
        <v>34.178409090899997</v>
      </c>
      <c r="H126" s="101">
        <v>14.014528</v>
      </c>
    </row>
    <row r="127" spans="1:8" x14ac:dyDescent="0.15">
      <c r="A127" s="100" t="s">
        <v>1057</v>
      </c>
      <c r="B127" s="49" t="s">
        <v>697</v>
      </c>
      <c r="C127" s="50">
        <v>16.302220928000001</v>
      </c>
      <c r="D127" s="50">
        <v>10.800858287000001</v>
      </c>
      <c r="E127" s="51">
        <f t="shared" si="2"/>
        <v>0.50934495156014448</v>
      </c>
      <c r="F127" s="89">
        <f t="shared" si="3"/>
        <v>1.1230190400605402E-3</v>
      </c>
      <c r="G127" s="59">
        <v>6.4083636363999998</v>
      </c>
      <c r="H127" s="101">
        <v>773.97542399999998</v>
      </c>
    </row>
    <row r="128" spans="1:8" x14ac:dyDescent="0.15">
      <c r="A128" s="100" t="s">
        <v>1058</v>
      </c>
      <c r="B128" s="49" t="s">
        <v>698</v>
      </c>
      <c r="C128" s="50">
        <v>36.333573326</v>
      </c>
      <c r="D128" s="50">
        <v>21.480262476</v>
      </c>
      <c r="E128" s="51">
        <f t="shared" si="2"/>
        <v>0.69148646887325871</v>
      </c>
      <c r="F128" s="89">
        <f t="shared" si="3"/>
        <v>2.5029285775689473E-3</v>
      </c>
      <c r="G128" s="59">
        <v>10.1905</v>
      </c>
      <c r="H128" s="101">
        <v>441.99628799999999</v>
      </c>
    </row>
    <row r="129" spans="1:8" x14ac:dyDescent="0.15">
      <c r="A129" s="100" t="s">
        <v>1059</v>
      </c>
      <c r="B129" s="49" t="s">
        <v>699</v>
      </c>
      <c r="C129" s="50">
        <v>12.388704752000001</v>
      </c>
      <c r="D129" s="50">
        <v>8.6809320799999998</v>
      </c>
      <c r="E129" s="51">
        <f t="shared" si="2"/>
        <v>0.42711688535639381</v>
      </c>
      <c r="F129" s="89">
        <f t="shared" si="3"/>
        <v>8.534267434867444E-4</v>
      </c>
      <c r="G129" s="59">
        <v>14.956136363600001</v>
      </c>
      <c r="H129" s="101">
        <v>236.33489599999999</v>
      </c>
    </row>
    <row r="130" spans="1:8" x14ac:dyDescent="0.15">
      <c r="A130" s="100" t="s">
        <v>1055</v>
      </c>
      <c r="B130" s="49" t="s">
        <v>700</v>
      </c>
      <c r="C130" s="50">
        <v>48.242355844999999</v>
      </c>
      <c r="D130" s="50">
        <v>42.210163770000001</v>
      </c>
      <c r="E130" s="51">
        <f t="shared" si="2"/>
        <v>0.14290852098724272</v>
      </c>
      <c r="F130" s="89">
        <f t="shared" si="3"/>
        <v>3.3232946842389208E-3</v>
      </c>
      <c r="G130" s="59">
        <v>12.395590909099999</v>
      </c>
      <c r="H130" s="101">
        <v>740.880448</v>
      </c>
    </row>
    <row r="131" spans="1:8" x14ac:dyDescent="0.15">
      <c r="A131" s="100" t="s">
        <v>1063</v>
      </c>
      <c r="B131" s="49" t="s">
        <v>701</v>
      </c>
      <c r="C131" s="50">
        <v>16.080602514999999</v>
      </c>
      <c r="D131" s="50">
        <v>12.495026017999999</v>
      </c>
      <c r="E131" s="51">
        <f t="shared" si="2"/>
        <v>0.28696030659197636</v>
      </c>
      <c r="F131" s="89">
        <f t="shared" si="3"/>
        <v>1.1077523044098452E-3</v>
      </c>
      <c r="G131" s="59">
        <v>54.801636363599997</v>
      </c>
      <c r="H131" s="101">
        <v>318.68012800000002</v>
      </c>
    </row>
    <row r="132" spans="1:8" x14ac:dyDescent="0.15">
      <c r="A132" s="100" t="s">
        <v>702</v>
      </c>
      <c r="B132" s="49" t="s">
        <v>703</v>
      </c>
      <c r="C132" s="50">
        <v>9.8067758999999999</v>
      </c>
      <c r="D132" s="50">
        <v>54.263302090000003</v>
      </c>
      <c r="E132" s="51">
        <f t="shared" si="2"/>
        <v>-0.81927425124746955</v>
      </c>
      <c r="F132" s="89">
        <f t="shared" si="3"/>
        <v>6.7556415202244273E-4</v>
      </c>
      <c r="G132" s="59">
        <v>37.789636363600003</v>
      </c>
      <c r="H132" s="101">
        <v>43.71602</v>
      </c>
    </row>
    <row r="133" spans="1:8" x14ac:dyDescent="0.15">
      <c r="A133" s="100" t="s">
        <v>413</v>
      </c>
      <c r="B133" s="49" t="s">
        <v>704</v>
      </c>
      <c r="C133" s="50">
        <v>13.628661619999999</v>
      </c>
      <c r="D133" s="50">
        <v>9.4719630000000006</v>
      </c>
      <c r="E133" s="51">
        <f t="shared" si="2"/>
        <v>0.43884236245432939</v>
      </c>
      <c r="F133" s="89">
        <f t="shared" si="3"/>
        <v>9.3884425670582618E-4</v>
      </c>
      <c r="G133" s="59">
        <v>33.160545454500003</v>
      </c>
      <c r="H133" s="101">
        <v>94.547312000000005</v>
      </c>
    </row>
    <row r="134" spans="1:8" x14ac:dyDescent="0.15">
      <c r="A134" s="100" t="s">
        <v>705</v>
      </c>
      <c r="B134" s="49" t="s">
        <v>706</v>
      </c>
      <c r="C134" s="50">
        <v>8.8977762699999996</v>
      </c>
      <c r="D134" s="50">
        <v>0</v>
      </c>
      <c r="E134" s="51" t="str">
        <f t="shared" si="2"/>
        <v/>
      </c>
      <c r="F134" s="89">
        <f t="shared" si="3"/>
        <v>6.1294545139223213E-4</v>
      </c>
      <c r="G134" s="59">
        <v>17.7420909091</v>
      </c>
      <c r="H134" s="101">
        <v>27.886230000000001</v>
      </c>
    </row>
    <row r="135" spans="1:8" x14ac:dyDescent="0.15">
      <c r="A135" s="100" t="s">
        <v>415</v>
      </c>
      <c r="B135" s="49" t="s">
        <v>707</v>
      </c>
      <c r="C135" s="50">
        <v>11.721414710000001</v>
      </c>
      <c r="D135" s="50">
        <v>6.5431469599999996</v>
      </c>
      <c r="E135" s="51">
        <f t="shared" ref="E135:E198" si="4">IF(ISERROR(C135/D135-1),"",((C135/D135-1)))</f>
        <v>0.79140324703940346</v>
      </c>
      <c r="F135" s="89">
        <f t="shared" ref="F135:F198" si="5">C135/$C$525</f>
        <v>8.0745880907348328E-4</v>
      </c>
      <c r="G135" s="59">
        <v>17.637863636399999</v>
      </c>
      <c r="H135" s="101">
        <v>191.515232</v>
      </c>
    </row>
    <row r="136" spans="1:8" x14ac:dyDescent="0.15">
      <c r="A136" s="100" t="s">
        <v>453</v>
      </c>
      <c r="B136" s="49" t="s">
        <v>1069</v>
      </c>
      <c r="C136" s="50">
        <v>0.48975851000000004</v>
      </c>
      <c r="D136" s="50">
        <v>0.38521098999999998</v>
      </c>
      <c r="E136" s="51">
        <f t="shared" si="4"/>
        <v>0.27140326396191372</v>
      </c>
      <c r="F136" s="89">
        <f t="shared" si="5"/>
        <v>3.3738233225450279E-5</v>
      </c>
      <c r="G136" s="59">
        <v>22.3319545455</v>
      </c>
      <c r="H136" s="101">
        <v>9.5843310000000006</v>
      </c>
    </row>
    <row r="137" spans="1:8" x14ac:dyDescent="0.15">
      <c r="A137" s="100" t="s">
        <v>447</v>
      </c>
      <c r="B137" s="49" t="s">
        <v>1071</v>
      </c>
      <c r="C137" s="50">
        <v>1.2036688500000001</v>
      </c>
      <c r="D137" s="50">
        <v>9.1434500000000002E-2</v>
      </c>
      <c r="E137" s="51">
        <f t="shared" si="4"/>
        <v>12.164274425955194</v>
      </c>
      <c r="F137" s="89">
        <f t="shared" si="5"/>
        <v>8.2917722833462416E-5</v>
      </c>
      <c r="G137" s="59">
        <v>22.053000000000001</v>
      </c>
      <c r="H137" s="101">
        <v>19.423064</v>
      </c>
    </row>
    <row r="138" spans="1:8" x14ac:dyDescent="0.15">
      <c r="A138" s="100" t="s">
        <v>1002</v>
      </c>
      <c r="B138" s="49" t="s">
        <v>1077</v>
      </c>
      <c r="C138" s="50">
        <v>2.0002160000000001E-2</v>
      </c>
      <c r="D138" s="50">
        <v>0</v>
      </c>
      <c r="E138" s="51" t="str">
        <f t="shared" si="4"/>
        <v/>
      </c>
      <c r="F138" s="89">
        <f t="shared" si="5"/>
        <v>1.3778985465566948E-6</v>
      </c>
      <c r="G138" s="59">
        <v>36.058772727300003</v>
      </c>
      <c r="H138" s="101">
        <v>3.1392004999999998</v>
      </c>
    </row>
    <row r="139" spans="1:8" x14ac:dyDescent="0.15">
      <c r="A139" s="100" t="s">
        <v>1003</v>
      </c>
      <c r="B139" s="49" t="s">
        <v>1079</v>
      </c>
      <c r="C139" s="50">
        <v>2.4773299999999998E-2</v>
      </c>
      <c r="D139" s="50">
        <v>1.25331E-2</v>
      </c>
      <c r="E139" s="51">
        <f t="shared" si="4"/>
        <v>0.97662988406699047</v>
      </c>
      <c r="F139" s="89">
        <f t="shared" si="5"/>
        <v>1.7065703935681429E-6</v>
      </c>
      <c r="G139" s="59">
        <v>34.6260909091</v>
      </c>
      <c r="H139" s="101">
        <v>7.5633485</v>
      </c>
    </row>
    <row r="140" spans="1:8" x14ac:dyDescent="0.15">
      <c r="A140" s="100" t="s">
        <v>708</v>
      </c>
      <c r="B140" s="49" t="s">
        <v>709</v>
      </c>
      <c r="C140" s="50">
        <v>3.8192199999999999E-3</v>
      </c>
      <c r="D140" s="50">
        <v>1.0973759999999999</v>
      </c>
      <c r="E140" s="51">
        <f t="shared" si="4"/>
        <v>-0.99651967967223631</v>
      </c>
      <c r="F140" s="89">
        <f t="shared" si="5"/>
        <v>2.6309646993026052E-7</v>
      </c>
      <c r="G140" s="59">
        <v>35.956227272699998</v>
      </c>
      <c r="H140" s="101">
        <v>4.6776900000000001</v>
      </c>
    </row>
    <row r="141" spans="1:8" x14ac:dyDescent="0.15">
      <c r="A141" s="100" t="s">
        <v>440</v>
      </c>
      <c r="B141" s="49" t="s">
        <v>710</v>
      </c>
      <c r="C141" s="50">
        <v>1.6072167749999999</v>
      </c>
      <c r="D141" s="50">
        <v>3.59325034</v>
      </c>
      <c r="E141" s="51">
        <f t="shared" si="4"/>
        <v>-0.55271227359015573</v>
      </c>
      <c r="F141" s="89">
        <f t="shared" si="5"/>
        <v>1.1071712546415178E-4</v>
      </c>
      <c r="G141" s="59">
        <v>34.032818181800003</v>
      </c>
      <c r="H141" s="101">
        <v>38.295292000000003</v>
      </c>
    </row>
    <row r="142" spans="1:8" x14ac:dyDescent="0.15">
      <c r="A142" s="100" t="s">
        <v>419</v>
      </c>
      <c r="B142" s="49" t="s">
        <v>386</v>
      </c>
      <c r="C142" s="50">
        <v>7.8584137800000002</v>
      </c>
      <c r="D142" s="50">
        <v>11.343590653000001</v>
      </c>
      <c r="E142" s="51">
        <f t="shared" si="4"/>
        <v>-0.30723753876628901</v>
      </c>
      <c r="F142" s="89">
        <f t="shared" si="5"/>
        <v>5.4134638087602056E-4</v>
      </c>
      <c r="G142" s="59">
        <v>13.0614545455</v>
      </c>
      <c r="H142" s="101">
        <v>404.42444799999998</v>
      </c>
    </row>
    <row r="143" spans="1:8" x14ac:dyDescent="0.15">
      <c r="A143" s="100" t="s">
        <v>464</v>
      </c>
      <c r="B143" s="49" t="s">
        <v>712</v>
      </c>
      <c r="C143" s="50">
        <v>2.4148990000000002E-2</v>
      </c>
      <c r="D143" s="50">
        <v>7.1545449999999997E-2</v>
      </c>
      <c r="E143" s="51">
        <f t="shared" si="4"/>
        <v>-0.66246644615415784</v>
      </c>
      <c r="F143" s="89">
        <f t="shared" si="5"/>
        <v>1.6635632462600119E-6</v>
      </c>
      <c r="G143" s="59">
        <v>39.5565</v>
      </c>
      <c r="H143" s="101">
        <v>14.212094490646807</v>
      </c>
    </row>
    <row r="144" spans="1:8" x14ac:dyDescent="0.15">
      <c r="A144" s="100" t="s">
        <v>713</v>
      </c>
      <c r="B144" s="49" t="s">
        <v>714</v>
      </c>
      <c r="C144" s="50">
        <v>1.9454535930000001</v>
      </c>
      <c r="D144" s="50">
        <v>1.6135556499999999</v>
      </c>
      <c r="E144" s="51">
        <f t="shared" si="4"/>
        <v>0.20569352101366944</v>
      </c>
      <c r="F144" s="89">
        <f t="shared" si="5"/>
        <v>1.3401741002912684E-4</v>
      </c>
      <c r="G144" s="59">
        <v>168.26599999999999</v>
      </c>
      <c r="H144" s="101">
        <v>18.959879999999998</v>
      </c>
    </row>
    <row r="145" spans="1:8" x14ac:dyDescent="0.15">
      <c r="A145" s="100" t="s">
        <v>187</v>
      </c>
      <c r="B145" s="49" t="s">
        <v>188</v>
      </c>
      <c r="C145" s="50">
        <v>17.7831619</v>
      </c>
      <c r="D145" s="50">
        <v>16.332779289999998</v>
      </c>
      <c r="E145" s="51">
        <f t="shared" si="4"/>
        <v>8.8801947558798E-2</v>
      </c>
      <c r="F145" s="89">
        <f t="shared" si="5"/>
        <v>1.2250373427266051E-3</v>
      </c>
      <c r="G145" s="59">
        <v>47.699090909100001</v>
      </c>
      <c r="H145" s="101">
        <v>153.29462261356599</v>
      </c>
    </row>
    <row r="146" spans="1:8" x14ac:dyDescent="0.15">
      <c r="A146" s="100" t="s">
        <v>715</v>
      </c>
      <c r="B146" s="49" t="s">
        <v>716</v>
      </c>
      <c r="C146" s="50">
        <v>70.479890495000006</v>
      </c>
      <c r="D146" s="50">
        <v>37.773362614</v>
      </c>
      <c r="E146" s="51">
        <f t="shared" si="4"/>
        <v>0.86586222717905281</v>
      </c>
      <c r="F146" s="89">
        <f t="shared" si="5"/>
        <v>4.8551825740087828E-3</v>
      </c>
      <c r="G146" s="59">
        <v>49.939954545500001</v>
      </c>
      <c r="H146" s="101">
        <v>179.9362145569109</v>
      </c>
    </row>
    <row r="147" spans="1:8" x14ac:dyDescent="0.15">
      <c r="A147" s="100" t="s">
        <v>717</v>
      </c>
      <c r="B147" s="49" t="s">
        <v>718</v>
      </c>
      <c r="C147" s="50">
        <v>35.979785722000003</v>
      </c>
      <c r="D147" s="50">
        <v>34.824026093999997</v>
      </c>
      <c r="E147" s="51">
        <f t="shared" si="4"/>
        <v>3.3188570008541696E-2</v>
      </c>
      <c r="F147" s="89">
        <f t="shared" si="5"/>
        <v>2.4785570384281059E-3</v>
      </c>
      <c r="G147" s="59">
        <v>37.355272727299997</v>
      </c>
      <c r="H147" s="101">
        <v>367.73025284756449</v>
      </c>
    </row>
    <row r="148" spans="1:8" x14ac:dyDescent="0.15">
      <c r="A148" s="100" t="s">
        <v>719</v>
      </c>
      <c r="B148" s="49" t="s">
        <v>720</v>
      </c>
      <c r="C148" s="50">
        <v>3.7982191639999998</v>
      </c>
      <c r="D148" s="50">
        <v>8.2462772340000008</v>
      </c>
      <c r="E148" s="51">
        <f t="shared" si="4"/>
        <v>-0.53940195603178775</v>
      </c>
      <c r="F148" s="89">
        <f t="shared" si="5"/>
        <v>2.6164977510325808E-4</v>
      </c>
      <c r="G148" s="59">
        <v>35.707772727299997</v>
      </c>
      <c r="H148" s="101">
        <v>42.476492446885857</v>
      </c>
    </row>
    <row r="149" spans="1:8" x14ac:dyDescent="0.15">
      <c r="A149" s="100" t="s">
        <v>721</v>
      </c>
      <c r="B149" s="49" t="s">
        <v>722</v>
      </c>
      <c r="C149" s="50">
        <v>54.543175674000004</v>
      </c>
      <c r="D149" s="50">
        <v>32.046033839000003</v>
      </c>
      <c r="E149" s="51">
        <f t="shared" si="4"/>
        <v>0.70202577791767151</v>
      </c>
      <c r="F149" s="89">
        <f t="shared" si="5"/>
        <v>3.7573423313177717E-3</v>
      </c>
      <c r="G149" s="59">
        <v>58.142681818200003</v>
      </c>
      <c r="H149" s="101">
        <v>198.10435953361878</v>
      </c>
    </row>
    <row r="150" spans="1:8" x14ac:dyDescent="0.15">
      <c r="A150" s="100" t="s">
        <v>723</v>
      </c>
      <c r="B150" s="49" t="s">
        <v>724</v>
      </c>
      <c r="C150" s="50">
        <v>141.302241912</v>
      </c>
      <c r="D150" s="50">
        <v>82.957439723000007</v>
      </c>
      <c r="E150" s="51">
        <f t="shared" si="4"/>
        <v>0.70331006337486879</v>
      </c>
      <c r="F150" s="89">
        <f t="shared" si="5"/>
        <v>9.7339564204939506E-3</v>
      </c>
      <c r="G150" s="59">
        <v>29.1057727273</v>
      </c>
      <c r="H150" s="101">
        <v>1929.0923876457443</v>
      </c>
    </row>
    <row r="151" spans="1:8" x14ac:dyDescent="0.15">
      <c r="A151" s="100" t="s">
        <v>868</v>
      </c>
      <c r="B151" s="49" t="s">
        <v>869</v>
      </c>
      <c r="C151" s="50">
        <v>7.7255041619999991</v>
      </c>
      <c r="D151" s="50">
        <v>0.47194091999999999</v>
      </c>
      <c r="E151" s="51">
        <f t="shared" si="4"/>
        <v>15.369642543392931</v>
      </c>
      <c r="F151" s="89">
        <f t="shared" si="5"/>
        <v>5.3219057123018196E-4</v>
      </c>
      <c r="G151" s="59">
        <v>18.622727272700001</v>
      </c>
      <c r="H151" s="101">
        <v>10.688502033012899</v>
      </c>
    </row>
    <row r="152" spans="1:8" x14ac:dyDescent="0.15">
      <c r="A152" s="100" t="s">
        <v>870</v>
      </c>
      <c r="B152" s="49" t="s">
        <v>871</v>
      </c>
      <c r="C152" s="50">
        <v>13.421481694000001</v>
      </c>
      <c r="D152" s="50">
        <v>3.556022064</v>
      </c>
      <c r="E152" s="51">
        <f t="shared" si="4"/>
        <v>2.7742965179757109</v>
      </c>
      <c r="F152" s="89">
        <f t="shared" si="5"/>
        <v>9.2457215214756237E-4</v>
      </c>
      <c r="G152" s="59">
        <v>33.469954545500002</v>
      </c>
      <c r="H152" s="101">
        <v>182.27693136225326</v>
      </c>
    </row>
    <row r="153" spans="1:8" x14ac:dyDescent="0.15">
      <c r="A153" s="100" t="s">
        <v>872</v>
      </c>
      <c r="B153" s="49" t="s">
        <v>873</v>
      </c>
      <c r="C153" s="50">
        <v>55.468698105999998</v>
      </c>
      <c r="D153" s="50">
        <v>58.249159607999999</v>
      </c>
      <c r="E153" s="51">
        <f t="shared" si="4"/>
        <v>-4.7733933342758994E-2</v>
      </c>
      <c r="F153" s="89">
        <f t="shared" si="5"/>
        <v>3.8210992462638779E-3</v>
      </c>
      <c r="G153" s="59">
        <v>20.790772727299998</v>
      </c>
      <c r="H153" s="101">
        <v>844.76424051485048</v>
      </c>
    </row>
    <row r="154" spans="1:8" x14ac:dyDescent="0.15">
      <c r="A154" s="100" t="s">
        <v>874</v>
      </c>
      <c r="B154" s="49" t="s">
        <v>875</v>
      </c>
      <c r="C154" s="50">
        <v>26.871621932</v>
      </c>
      <c r="D154" s="50">
        <v>20.249289618000002</v>
      </c>
      <c r="E154" s="51">
        <f t="shared" si="4"/>
        <v>0.32704022901194874</v>
      </c>
      <c r="F154" s="89">
        <f t="shared" si="5"/>
        <v>1.8511185193860965E-3</v>
      </c>
      <c r="G154" s="59">
        <v>30.7118636364</v>
      </c>
      <c r="H154" s="101">
        <v>336.3804076796726</v>
      </c>
    </row>
    <row r="155" spans="1:8" x14ac:dyDescent="0.15">
      <c r="A155" s="100" t="s">
        <v>876</v>
      </c>
      <c r="B155" s="49" t="s">
        <v>877</v>
      </c>
      <c r="C155" s="50">
        <v>15.440277544000001</v>
      </c>
      <c r="D155" s="50">
        <v>8.7059931429999988</v>
      </c>
      <c r="E155" s="51">
        <f t="shared" si="4"/>
        <v>0.77352282391982619</v>
      </c>
      <c r="F155" s="89">
        <f t="shared" si="5"/>
        <v>1.063641925987472E-3</v>
      </c>
      <c r="G155" s="59">
        <v>50.161409090900001</v>
      </c>
      <c r="H155" s="101">
        <v>85.346253062983024</v>
      </c>
    </row>
    <row r="156" spans="1:8" x14ac:dyDescent="0.15">
      <c r="A156" s="100" t="s">
        <v>185</v>
      </c>
      <c r="B156" s="49" t="s">
        <v>186</v>
      </c>
      <c r="C156" s="50">
        <v>11.169830359999999</v>
      </c>
      <c r="D156" s="50">
        <v>6.4959835899999998</v>
      </c>
      <c r="E156" s="51">
        <f t="shared" si="4"/>
        <v>0.71949793364548809</v>
      </c>
      <c r="F156" s="89">
        <f t="shared" si="5"/>
        <v>7.6946154906914262E-4</v>
      </c>
      <c r="G156" s="59">
        <v>29.912454545500001</v>
      </c>
      <c r="H156" s="101">
        <v>102.75404044483939</v>
      </c>
    </row>
    <row r="157" spans="1:8" x14ac:dyDescent="0.15">
      <c r="A157" s="100" t="s">
        <v>863</v>
      </c>
      <c r="B157" s="49" t="s">
        <v>864</v>
      </c>
      <c r="C157" s="50">
        <v>2.1366000699999996</v>
      </c>
      <c r="D157" s="50">
        <v>0</v>
      </c>
      <c r="E157" s="51" t="str">
        <f t="shared" si="4"/>
        <v/>
      </c>
      <c r="F157" s="89">
        <f t="shared" si="5"/>
        <v>1.4718501057015503E-4</v>
      </c>
      <c r="G157" s="59">
        <v>20.699272727299999</v>
      </c>
      <c r="H157" s="101">
        <v>196.240576</v>
      </c>
    </row>
    <row r="158" spans="1:8" x14ac:dyDescent="0.15">
      <c r="A158" s="100" t="s">
        <v>878</v>
      </c>
      <c r="B158" s="49" t="s">
        <v>879</v>
      </c>
      <c r="C158" s="50">
        <v>26.099783111000001</v>
      </c>
      <c r="D158" s="50">
        <v>16.381173544999999</v>
      </c>
      <c r="E158" s="51">
        <f t="shared" si="4"/>
        <v>0.59327920184121341</v>
      </c>
      <c r="F158" s="89">
        <f t="shared" si="5"/>
        <v>1.7979484822685085E-3</v>
      </c>
      <c r="G158" s="59">
        <v>68.831409090899996</v>
      </c>
      <c r="H158" s="101">
        <v>102.3452944502787</v>
      </c>
    </row>
    <row r="159" spans="1:8" x14ac:dyDescent="0.15">
      <c r="A159" s="100" t="s">
        <v>880</v>
      </c>
      <c r="B159" s="49" t="s">
        <v>881</v>
      </c>
      <c r="C159" s="50">
        <v>21.025393565000002</v>
      </c>
      <c r="D159" s="50">
        <v>19.025838874000002</v>
      </c>
      <c r="E159" s="51">
        <f t="shared" si="4"/>
        <v>0.10509679516588966</v>
      </c>
      <c r="F159" s="89">
        <f t="shared" si="5"/>
        <v>1.4483865359539163E-3</v>
      </c>
      <c r="G159" s="59">
        <v>47.147545454499998</v>
      </c>
      <c r="H159" s="101">
        <v>79.625839459299357</v>
      </c>
    </row>
    <row r="160" spans="1:8" x14ac:dyDescent="0.15">
      <c r="A160" s="100" t="s">
        <v>882</v>
      </c>
      <c r="B160" s="49" t="s">
        <v>883</v>
      </c>
      <c r="C160" s="50">
        <v>19.318046647999999</v>
      </c>
      <c r="D160" s="50">
        <v>44.565951259000002</v>
      </c>
      <c r="E160" s="51">
        <f t="shared" si="4"/>
        <v>-0.56652901817957357</v>
      </c>
      <c r="F160" s="89">
        <f t="shared" si="5"/>
        <v>1.3307716965864501E-3</v>
      </c>
      <c r="G160" s="59">
        <v>20.5699545455</v>
      </c>
      <c r="H160" s="101">
        <v>884.97599698413978</v>
      </c>
    </row>
    <row r="161" spans="1:8" x14ac:dyDescent="0.15">
      <c r="A161" s="100" t="s">
        <v>884</v>
      </c>
      <c r="B161" s="49" t="s">
        <v>885</v>
      </c>
      <c r="C161" s="50">
        <v>44.385947156</v>
      </c>
      <c r="D161" s="50">
        <v>30.239769767999999</v>
      </c>
      <c r="E161" s="51">
        <f t="shared" si="4"/>
        <v>0.46780043289117956</v>
      </c>
      <c r="F161" s="89">
        <f t="shared" si="5"/>
        <v>3.0576363789608053E-3</v>
      </c>
      <c r="G161" s="59">
        <v>21.144045454499999</v>
      </c>
      <c r="H161" s="101">
        <v>1202.0200231574979</v>
      </c>
    </row>
    <row r="162" spans="1:8" x14ac:dyDescent="0.15">
      <c r="A162" s="100" t="s">
        <v>152</v>
      </c>
      <c r="B162" s="49" t="s">
        <v>153</v>
      </c>
      <c r="C162" s="50">
        <v>6.6755859600000003</v>
      </c>
      <c r="D162" s="50">
        <v>7.9054904199999996</v>
      </c>
      <c r="E162" s="51">
        <f t="shared" si="4"/>
        <v>-0.15557598512654947</v>
      </c>
      <c r="F162" s="89">
        <f t="shared" si="5"/>
        <v>4.5986434423573647E-4</v>
      </c>
      <c r="G162" s="59">
        <v>90.775545454500005</v>
      </c>
      <c r="H162" s="101">
        <v>45.492372000000003</v>
      </c>
    </row>
    <row r="163" spans="1:8" x14ac:dyDescent="0.15">
      <c r="A163" s="100" t="s">
        <v>516</v>
      </c>
      <c r="B163" s="49" t="s">
        <v>536</v>
      </c>
      <c r="C163" s="50">
        <v>4.4161669899999998</v>
      </c>
      <c r="D163" s="50">
        <v>3.8711110299999998</v>
      </c>
      <c r="E163" s="51">
        <f t="shared" si="4"/>
        <v>0.1408009111017412</v>
      </c>
      <c r="F163" s="89">
        <f t="shared" si="5"/>
        <v>3.0421864822962388E-4</v>
      </c>
      <c r="G163" s="59">
        <v>61.017090909099998</v>
      </c>
      <c r="H163" s="101">
        <v>81.805584726822318</v>
      </c>
    </row>
    <row r="164" spans="1:8" x14ac:dyDescent="0.15">
      <c r="A164" s="100" t="s">
        <v>416</v>
      </c>
      <c r="B164" s="49" t="s">
        <v>895</v>
      </c>
      <c r="C164" s="50">
        <v>9.7847835429999996</v>
      </c>
      <c r="D164" s="50">
        <v>12.164977854</v>
      </c>
      <c r="E164" s="51">
        <f t="shared" si="4"/>
        <v>-0.19565956794712636</v>
      </c>
      <c r="F164" s="89">
        <f t="shared" si="5"/>
        <v>6.7404915380496738E-4</v>
      </c>
      <c r="G164" s="59">
        <v>34.523954545499997</v>
      </c>
      <c r="H164" s="101">
        <v>66.538778713958081</v>
      </c>
    </row>
    <row r="165" spans="1:8" x14ac:dyDescent="0.15">
      <c r="A165" s="100" t="s">
        <v>813</v>
      </c>
      <c r="B165" s="49" t="s">
        <v>814</v>
      </c>
      <c r="C165" s="50">
        <v>8.0744999999999997E-2</v>
      </c>
      <c r="D165" s="50">
        <v>0.56166430000000001</v>
      </c>
      <c r="E165" s="51">
        <f t="shared" si="4"/>
        <v>-0.85623975032773136</v>
      </c>
      <c r="F165" s="89">
        <f t="shared" si="5"/>
        <v>5.562320176506953E-6</v>
      </c>
      <c r="G165" s="59">
        <v>33.472590909099999</v>
      </c>
      <c r="H165" s="101">
        <v>4.6744516923822603</v>
      </c>
    </row>
    <row r="166" spans="1:8" x14ac:dyDescent="0.15">
      <c r="A166" s="100" t="s">
        <v>886</v>
      </c>
      <c r="B166" s="49" t="s">
        <v>887</v>
      </c>
      <c r="C166" s="50">
        <v>31.090108006000001</v>
      </c>
      <c r="D166" s="50">
        <v>24.786532263999998</v>
      </c>
      <c r="E166" s="51">
        <f t="shared" si="4"/>
        <v>0.25431454770925455</v>
      </c>
      <c r="F166" s="89">
        <f t="shared" si="5"/>
        <v>2.1417194259898964E-3</v>
      </c>
      <c r="G166" s="59">
        <v>27.885045454499998</v>
      </c>
      <c r="H166" s="101">
        <v>112.33253089910333</v>
      </c>
    </row>
    <row r="167" spans="1:8" x14ac:dyDescent="0.15">
      <c r="A167" s="100" t="s">
        <v>418</v>
      </c>
      <c r="B167" s="49" t="s">
        <v>889</v>
      </c>
      <c r="C167" s="50">
        <v>9.4603877129999994</v>
      </c>
      <c r="D167" s="50">
        <v>5.6018324609999999</v>
      </c>
      <c r="E167" s="51">
        <f t="shared" si="4"/>
        <v>0.68880233010595915</v>
      </c>
      <c r="F167" s="89">
        <f t="shared" si="5"/>
        <v>6.517023401275419E-4</v>
      </c>
      <c r="G167" s="59">
        <v>65.8572727273</v>
      </c>
      <c r="H167" s="101">
        <v>157.24405310068127</v>
      </c>
    </row>
    <row r="168" spans="1:8" x14ac:dyDescent="0.15">
      <c r="A168" s="100" t="s">
        <v>807</v>
      </c>
      <c r="B168" s="49" t="s">
        <v>808</v>
      </c>
      <c r="C168" s="50">
        <v>0.61389899999999997</v>
      </c>
      <c r="D168" s="50">
        <v>2.3140000000000001E-3</v>
      </c>
      <c r="E168" s="51">
        <f t="shared" si="4"/>
        <v>264.29775280898872</v>
      </c>
      <c r="F168" s="89">
        <f t="shared" si="5"/>
        <v>4.2289959675985409E-5</v>
      </c>
      <c r="G168" s="59">
        <v>34.428136363599997</v>
      </c>
      <c r="H168" s="101">
        <v>4.8631444999999998</v>
      </c>
    </row>
    <row r="169" spans="1:8" x14ac:dyDescent="0.15">
      <c r="A169" s="100" t="s">
        <v>890</v>
      </c>
      <c r="B169" s="49" t="s">
        <v>891</v>
      </c>
      <c r="C169" s="50">
        <v>4.4126380459999996</v>
      </c>
      <c r="D169" s="50">
        <v>2.2892826400000001</v>
      </c>
      <c r="E169" s="51">
        <f t="shared" si="4"/>
        <v>0.92751998765866639</v>
      </c>
      <c r="F169" s="89">
        <f t="shared" si="5"/>
        <v>3.0397554814400913E-4</v>
      </c>
      <c r="G169" s="59">
        <v>97.496363636400005</v>
      </c>
      <c r="H169" s="101">
        <v>58.204335299027925</v>
      </c>
    </row>
    <row r="170" spans="1:8" x14ac:dyDescent="0.15">
      <c r="A170" s="100" t="s">
        <v>811</v>
      </c>
      <c r="B170" s="49" t="s">
        <v>812</v>
      </c>
      <c r="C170" s="50">
        <v>1.0545000000000001E-3</v>
      </c>
      <c r="D170" s="50">
        <v>1.4729999999999999E-3</v>
      </c>
      <c r="E170" s="51">
        <f t="shared" si="4"/>
        <v>-0.28411405295315673</v>
      </c>
      <c r="F170" s="89">
        <f t="shared" si="5"/>
        <v>7.2641855546802688E-8</v>
      </c>
      <c r="G170" s="59">
        <v>187.36699999999999</v>
      </c>
      <c r="H170" s="101">
        <v>3.4891142930231309</v>
      </c>
    </row>
    <row r="171" spans="1:8" x14ac:dyDescent="0.15">
      <c r="A171" s="100" t="s">
        <v>892</v>
      </c>
      <c r="B171" s="49" t="s">
        <v>893</v>
      </c>
      <c r="C171" s="50">
        <v>0.75414145099999996</v>
      </c>
      <c r="D171" s="50">
        <v>0.723761396</v>
      </c>
      <c r="E171" s="51">
        <f t="shared" si="4"/>
        <v>4.1975235440714131E-2</v>
      </c>
      <c r="F171" s="89">
        <f t="shared" si="5"/>
        <v>5.1950909763298403E-5</v>
      </c>
      <c r="G171" s="59">
        <v>541.74800000000005</v>
      </c>
      <c r="H171" s="101">
        <v>12.117938982685732</v>
      </c>
    </row>
    <row r="172" spans="1:8" x14ac:dyDescent="0.15">
      <c r="A172" s="100" t="s">
        <v>758</v>
      </c>
      <c r="B172" s="49" t="s">
        <v>777</v>
      </c>
      <c r="C172" s="50">
        <v>4.9139300000000004E-2</v>
      </c>
      <c r="D172" s="50">
        <v>5.0625000000000002E-3</v>
      </c>
      <c r="E172" s="51">
        <f t="shared" si="4"/>
        <v>8.7065283950617296</v>
      </c>
      <c r="F172" s="89">
        <f t="shared" si="5"/>
        <v>3.3850829134860133E-6</v>
      </c>
      <c r="G172" s="59">
        <v>33.738227272700001</v>
      </c>
      <c r="H172" s="101">
        <v>1.8323370223766056</v>
      </c>
    </row>
    <row r="173" spans="1:8" x14ac:dyDescent="0.15">
      <c r="A173" s="100" t="s">
        <v>896</v>
      </c>
      <c r="B173" s="49" t="s">
        <v>897</v>
      </c>
      <c r="C173" s="50">
        <v>4.1536092250000003</v>
      </c>
      <c r="D173" s="50">
        <v>3.5903192799999997</v>
      </c>
      <c r="E173" s="51">
        <f t="shared" si="4"/>
        <v>0.15689132388248228</v>
      </c>
      <c r="F173" s="89">
        <f t="shared" si="5"/>
        <v>2.8613170348062311E-4</v>
      </c>
      <c r="G173" s="59">
        <v>22.1879090909</v>
      </c>
      <c r="H173" s="101">
        <v>22.821929999999998</v>
      </c>
    </row>
    <row r="174" spans="1:8" x14ac:dyDescent="0.15">
      <c r="A174" s="100" t="s">
        <v>898</v>
      </c>
      <c r="B174" s="49" t="s">
        <v>899</v>
      </c>
      <c r="C174" s="50">
        <v>869.77013932199998</v>
      </c>
      <c r="D174" s="50">
        <v>674.824266846</v>
      </c>
      <c r="E174" s="51">
        <f t="shared" si="4"/>
        <v>0.28888390956528553</v>
      </c>
      <c r="F174" s="89">
        <f t="shared" si="5"/>
        <v>5.9916279582314998E-2</v>
      </c>
      <c r="G174" s="59">
        <v>5.4291363635999996</v>
      </c>
      <c r="H174" s="101">
        <v>799.33331199999998</v>
      </c>
    </row>
    <row r="175" spans="1:8" x14ac:dyDescent="0.15">
      <c r="A175" s="100" t="s">
        <v>900</v>
      </c>
      <c r="B175" s="49" t="s">
        <v>901</v>
      </c>
      <c r="C175" s="50">
        <v>10.998969599999999</v>
      </c>
      <c r="D175" s="50">
        <v>4.0196871400000003</v>
      </c>
      <c r="E175" s="51">
        <f t="shared" si="4"/>
        <v>1.7362750425397531</v>
      </c>
      <c r="F175" s="89">
        <f t="shared" si="5"/>
        <v>7.5769138060395819E-4</v>
      </c>
      <c r="G175" s="59">
        <v>21.495681818200001</v>
      </c>
      <c r="H175" s="101">
        <v>9.664670952024732</v>
      </c>
    </row>
    <row r="176" spans="1:8" x14ac:dyDescent="0.15">
      <c r="A176" s="100" t="s">
        <v>902</v>
      </c>
      <c r="B176" s="49" t="s">
        <v>903</v>
      </c>
      <c r="C176" s="50">
        <v>41.657741770000001</v>
      </c>
      <c r="D176" s="50">
        <v>11.432348515000001</v>
      </c>
      <c r="E176" s="51">
        <f t="shared" si="4"/>
        <v>2.643848131059185</v>
      </c>
      <c r="F176" s="89">
        <f t="shared" si="5"/>
        <v>2.86969716459208E-3</v>
      </c>
      <c r="G176" s="59">
        <v>13.4857272727</v>
      </c>
      <c r="H176" s="101">
        <v>169.04719145752927</v>
      </c>
    </row>
    <row r="177" spans="1:8" x14ac:dyDescent="0.15">
      <c r="A177" s="100" t="s">
        <v>227</v>
      </c>
      <c r="B177" s="49" t="s">
        <v>844</v>
      </c>
      <c r="C177" s="50">
        <v>21.8858462</v>
      </c>
      <c r="D177" s="50">
        <v>5.5582385199999997</v>
      </c>
      <c r="E177" s="51">
        <f t="shared" si="4"/>
        <v>2.9375507404457339</v>
      </c>
      <c r="F177" s="89">
        <f t="shared" si="5"/>
        <v>1.5076609560739122E-3</v>
      </c>
      <c r="G177" s="59">
        <v>11.052136363600001</v>
      </c>
      <c r="H177" s="101">
        <v>255.86176172</v>
      </c>
    </row>
    <row r="178" spans="1:8" x14ac:dyDescent="0.15">
      <c r="A178" s="100" t="s">
        <v>428</v>
      </c>
      <c r="B178" s="49" t="s">
        <v>852</v>
      </c>
      <c r="C178" s="50">
        <v>3.8013344600000001</v>
      </c>
      <c r="D178" s="50">
        <v>0.93313941</v>
      </c>
      <c r="E178" s="51">
        <f t="shared" si="4"/>
        <v>3.073704764007342</v>
      </c>
      <c r="F178" s="89">
        <f t="shared" si="5"/>
        <v>2.6186438001745202E-4</v>
      </c>
      <c r="G178" s="59">
        <v>19.336090909100001</v>
      </c>
      <c r="H178" s="101">
        <v>21.601182550000001</v>
      </c>
    </row>
    <row r="179" spans="1:8" x14ac:dyDescent="0.15">
      <c r="A179" s="100" t="s">
        <v>448</v>
      </c>
      <c r="B179" s="49" t="s">
        <v>850</v>
      </c>
      <c r="C179" s="50">
        <v>1.0792045299999999</v>
      </c>
      <c r="D179" s="50">
        <v>0.76774323</v>
      </c>
      <c r="E179" s="51">
        <f t="shared" si="4"/>
        <v>0.40568420251651061</v>
      </c>
      <c r="F179" s="89">
        <f t="shared" si="5"/>
        <v>7.4343688547856877E-5</v>
      </c>
      <c r="G179" s="59">
        <v>13.420772727299999</v>
      </c>
      <c r="H179" s="101">
        <v>19.345326750000002</v>
      </c>
    </row>
    <row r="180" spans="1:8" x14ac:dyDescent="0.15">
      <c r="A180" s="100" t="s">
        <v>769</v>
      </c>
      <c r="B180" s="49" t="s">
        <v>789</v>
      </c>
      <c r="C180" s="50">
        <v>0.29913930999999999</v>
      </c>
      <c r="D180" s="50">
        <v>0</v>
      </c>
      <c r="E180" s="51" t="str">
        <f t="shared" si="4"/>
        <v/>
      </c>
      <c r="F180" s="89">
        <f t="shared" si="5"/>
        <v>2.0606955472157633E-5</v>
      </c>
      <c r="G180" s="59">
        <v>14.6541818182</v>
      </c>
      <c r="H180" s="101">
        <v>6.7671447300000001</v>
      </c>
    </row>
    <row r="181" spans="1:8" x14ac:dyDescent="0.15">
      <c r="A181" s="100" t="s">
        <v>775</v>
      </c>
      <c r="B181" s="49" t="s">
        <v>795</v>
      </c>
      <c r="C181" s="50">
        <v>6.0838341600000003</v>
      </c>
      <c r="D181" s="50">
        <v>0.24932785999999998</v>
      </c>
      <c r="E181" s="51">
        <f t="shared" si="4"/>
        <v>23.400940031330638</v>
      </c>
      <c r="F181" s="89">
        <f t="shared" si="5"/>
        <v>4.191000495224501E-4</v>
      </c>
      <c r="G181" s="59">
        <v>15.854409090900001</v>
      </c>
      <c r="H181" s="101">
        <v>64.382775570000007</v>
      </c>
    </row>
    <row r="182" spans="1:8" x14ac:dyDescent="0.15">
      <c r="A182" s="100" t="s">
        <v>773</v>
      </c>
      <c r="B182" s="49" t="s">
        <v>793</v>
      </c>
      <c r="C182" s="50">
        <v>14.179181539999998</v>
      </c>
      <c r="D182" s="50">
        <v>4.2728545100000002</v>
      </c>
      <c r="E182" s="51">
        <f t="shared" si="4"/>
        <v>2.3184330303818368</v>
      </c>
      <c r="F182" s="89">
        <f t="shared" si="5"/>
        <v>9.7676819080186913E-4</v>
      </c>
      <c r="G182" s="59">
        <v>16.130526315800001</v>
      </c>
      <c r="H182" s="101">
        <v>140.14889156000001</v>
      </c>
    </row>
    <row r="183" spans="1:8" x14ac:dyDescent="0.15">
      <c r="A183" s="100" t="s">
        <v>768</v>
      </c>
      <c r="B183" s="49" t="s">
        <v>788</v>
      </c>
      <c r="C183" s="50">
        <v>0.77700000000000002</v>
      </c>
      <c r="D183" s="50">
        <v>0</v>
      </c>
      <c r="E183" s="51" t="str">
        <f t="shared" si="4"/>
        <v/>
      </c>
      <c r="F183" s="89">
        <f t="shared" si="5"/>
        <v>5.3525577771328292E-5</v>
      </c>
      <c r="G183" s="59">
        <v>14.093136363599999</v>
      </c>
      <c r="H183" s="101">
        <v>26.590537600000001</v>
      </c>
    </row>
    <row r="184" spans="1:8" x14ac:dyDescent="0.15">
      <c r="A184" s="100" t="s">
        <v>767</v>
      </c>
      <c r="B184" s="49" t="s">
        <v>787</v>
      </c>
      <c r="C184" s="50">
        <v>0</v>
      </c>
      <c r="D184" s="50">
        <v>7.5255000000000002E-2</v>
      </c>
      <c r="E184" s="51">
        <f t="shared" si="4"/>
        <v>-1</v>
      </c>
      <c r="F184" s="89">
        <f t="shared" si="5"/>
        <v>0</v>
      </c>
      <c r="G184" s="59">
        <v>17.4624090909</v>
      </c>
      <c r="H184" s="101">
        <v>24.0621507</v>
      </c>
    </row>
    <row r="185" spans="1:8" x14ac:dyDescent="0.15">
      <c r="A185" s="100" t="s">
        <v>766</v>
      </c>
      <c r="B185" s="49" t="s">
        <v>786</v>
      </c>
      <c r="C185" s="50">
        <v>0.36263678999999999</v>
      </c>
      <c r="D185" s="50">
        <v>0</v>
      </c>
      <c r="E185" s="51" t="str">
        <f t="shared" si="4"/>
        <v/>
      </c>
      <c r="F185" s="89">
        <f t="shared" si="5"/>
        <v>2.4981137330617561E-5</v>
      </c>
      <c r="G185" s="59">
        <v>23.940619047599998</v>
      </c>
      <c r="H185" s="101">
        <v>6.6146842100000001</v>
      </c>
    </row>
    <row r="186" spans="1:8" x14ac:dyDescent="0.15">
      <c r="A186" s="100" t="s">
        <v>765</v>
      </c>
      <c r="B186" s="49" t="s">
        <v>785</v>
      </c>
      <c r="C186" s="50">
        <v>0</v>
      </c>
      <c r="D186" s="50">
        <v>1.415894</v>
      </c>
      <c r="E186" s="51">
        <f t="shared" si="4"/>
        <v>-1</v>
      </c>
      <c r="F186" s="89">
        <f t="shared" si="5"/>
        <v>0</v>
      </c>
      <c r="G186" s="59">
        <v>13.3854545455</v>
      </c>
      <c r="H186" s="101">
        <v>11.06108978</v>
      </c>
    </row>
    <row r="187" spans="1:8" x14ac:dyDescent="0.15">
      <c r="A187" s="100" t="s">
        <v>760</v>
      </c>
      <c r="B187" s="49" t="s">
        <v>779</v>
      </c>
      <c r="C187" s="50">
        <v>0.36750569999999999</v>
      </c>
      <c r="D187" s="50">
        <v>0.22179560000000001</v>
      </c>
      <c r="E187" s="51">
        <f t="shared" si="4"/>
        <v>0.65695667542548164</v>
      </c>
      <c r="F187" s="89">
        <f t="shared" si="5"/>
        <v>2.5316544307279847E-5</v>
      </c>
      <c r="G187" s="59">
        <v>15.097409090899999</v>
      </c>
      <c r="H187" s="101">
        <v>107.19303063</v>
      </c>
    </row>
    <row r="188" spans="1:8" x14ac:dyDescent="0.15">
      <c r="A188" s="100" t="s">
        <v>761</v>
      </c>
      <c r="B188" s="49" t="s">
        <v>780</v>
      </c>
      <c r="C188" s="50">
        <v>0.124874</v>
      </c>
      <c r="D188" s="50">
        <v>8.8709999999999996E-5</v>
      </c>
      <c r="E188" s="51">
        <f t="shared" si="4"/>
        <v>1406.6654266711757</v>
      </c>
      <c r="F188" s="89">
        <f t="shared" si="5"/>
        <v>8.6022561114759956E-6</v>
      </c>
      <c r="G188" s="59">
        <v>20.4786363636</v>
      </c>
      <c r="H188" s="101">
        <v>124.48926211</v>
      </c>
    </row>
    <row r="189" spans="1:8" x14ac:dyDescent="0.15">
      <c r="A189" s="100" t="s">
        <v>771</v>
      </c>
      <c r="B189" s="49" t="s">
        <v>791</v>
      </c>
      <c r="C189" s="50">
        <v>1.21842542</v>
      </c>
      <c r="D189" s="50">
        <v>0</v>
      </c>
      <c r="E189" s="51" t="str">
        <f t="shared" si="4"/>
        <v/>
      </c>
      <c r="F189" s="89">
        <f t="shared" si="5"/>
        <v>8.3934265864573141E-5</v>
      </c>
      <c r="G189" s="59">
        <v>15.837318181800001</v>
      </c>
      <c r="H189" s="101">
        <v>110.54812194</v>
      </c>
    </row>
    <row r="190" spans="1:8" x14ac:dyDescent="0.15">
      <c r="A190" s="100" t="s">
        <v>764</v>
      </c>
      <c r="B190" s="49" t="s">
        <v>784</v>
      </c>
      <c r="C190" s="50">
        <v>1.7866415900000001</v>
      </c>
      <c r="D190" s="50">
        <v>0.10817499999999999</v>
      </c>
      <c r="E190" s="51">
        <f t="shared" si="4"/>
        <v>15.516215299283569</v>
      </c>
      <c r="F190" s="89">
        <f t="shared" si="5"/>
        <v>1.2307725016091973E-4</v>
      </c>
      <c r="G190" s="59">
        <v>14.5741818182</v>
      </c>
      <c r="H190" s="101">
        <v>14.079590169999999</v>
      </c>
    </row>
    <row r="191" spans="1:8" x14ac:dyDescent="0.15">
      <c r="A191" s="100" t="s">
        <v>774</v>
      </c>
      <c r="B191" s="49" t="s">
        <v>794</v>
      </c>
      <c r="C191" s="50">
        <v>4.3168342500000003</v>
      </c>
      <c r="D191" s="50">
        <v>6.0447800000000003E-2</v>
      </c>
      <c r="E191" s="51">
        <f t="shared" si="4"/>
        <v>70.414249153815362</v>
      </c>
      <c r="F191" s="89">
        <f t="shared" si="5"/>
        <v>2.9737586534660059E-4</v>
      </c>
      <c r="G191" s="59">
        <v>15.153681818200001</v>
      </c>
      <c r="H191" s="101">
        <v>74.096736550000003</v>
      </c>
    </row>
    <row r="192" spans="1:8" x14ac:dyDescent="0.15">
      <c r="A192" s="100" t="s">
        <v>763</v>
      </c>
      <c r="B192" s="49" t="s">
        <v>783</v>
      </c>
      <c r="C192" s="50">
        <v>2.7999509999999998E-2</v>
      </c>
      <c r="D192" s="50">
        <v>0</v>
      </c>
      <c r="E192" s="51" t="str">
        <f t="shared" si="4"/>
        <v/>
      </c>
      <c r="F192" s="89">
        <f t="shared" si="5"/>
        <v>1.9288158945483707E-6</v>
      </c>
      <c r="G192" s="59">
        <v>15.5421818182</v>
      </c>
      <c r="H192" s="101">
        <v>6.9818760400000004</v>
      </c>
    </row>
    <row r="193" spans="1:8" x14ac:dyDescent="0.15">
      <c r="A193" s="100" t="s">
        <v>762</v>
      </c>
      <c r="B193" s="49" t="s">
        <v>782</v>
      </c>
      <c r="C193" s="50">
        <v>1.710135</v>
      </c>
      <c r="D193" s="50">
        <v>0</v>
      </c>
      <c r="E193" s="51" t="str">
        <f t="shared" si="4"/>
        <v/>
      </c>
      <c r="F193" s="89">
        <f t="shared" si="5"/>
        <v>1.1780690340021944E-4</v>
      </c>
      <c r="G193" s="59">
        <v>14.7647727273</v>
      </c>
      <c r="H193" s="101">
        <v>44.994098469999997</v>
      </c>
    </row>
    <row r="194" spans="1:8" x14ac:dyDescent="0.15">
      <c r="A194" s="100" t="s">
        <v>772</v>
      </c>
      <c r="B194" s="49" t="s">
        <v>792</v>
      </c>
      <c r="C194" s="50">
        <v>0.1043158</v>
      </c>
      <c r="D194" s="50">
        <v>0</v>
      </c>
      <c r="E194" s="51" t="str">
        <f t="shared" si="4"/>
        <v/>
      </c>
      <c r="F194" s="89">
        <f t="shared" si="5"/>
        <v>7.1860533663813742E-6</v>
      </c>
      <c r="G194" s="59">
        <v>18.460181818199999</v>
      </c>
      <c r="H194" s="101">
        <v>6.3532902499999997</v>
      </c>
    </row>
    <row r="195" spans="1:8" x14ac:dyDescent="0.15">
      <c r="A195" s="100" t="s">
        <v>729</v>
      </c>
      <c r="B195" s="49" t="s">
        <v>781</v>
      </c>
      <c r="C195" s="50">
        <v>3.1551584700000004</v>
      </c>
      <c r="D195" s="50">
        <v>0</v>
      </c>
      <c r="E195" s="51" t="str">
        <f t="shared" si="4"/>
        <v/>
      </c>
      <c r="F195" s="89">
        <f t="shared" si="5"/>
        <v>2.173509395969758E-4</v>
      </c>
      <c r="G195" s="59">
        <v>12.694454545499999</v>
      </c>
      <c r="H195" s="101">
        <v>5.4367175000000003</v>
      </c>
    </row>
    <row r="196" spans="1:8" x14ac:dyDescent="0.15">
      <c r="A196" s="100" t="s">
        <v>728</v>
      </c>
      <c r="B196" s="49" t="s">
        <v>474</v>
      </c>
      <c r="C196" s="50">
        <v>4.8756865400000002</v>
      </c>
      <c r="D196" s="50">
        <v>0</v>
      </c>
      <c r="E196" s="51" t="str">
        <f t="shared" si="4"/>
        <v/>
      </c>
      <c r="F196" s="89">
        <f t="shared" si="5"/>
        <v>3.3587379547669053E-4</v>
      </c>
      <c r="G196" s="59">
        <v>20.934181818199999</v>
      </c>
      <c r="H196" s="101">
        <v>2.6484577099999997</v>
      </c>
    </row>
    <row r="197" spans="1:8" x14ac:dyDescent="0.15">
      <c r="A197" s="100" t="s">
        <v>770</v>
      </c>
      <c r="B197" s="49" t="s">
        <v>790</v>
      </c>
      <c r="C197" s="50">
        <v>0.31054584999999996</v>
      </c>
      <c r="D197" s="50">
        <v>6.0169554199999995</v>
      </c>
      <c r="E197" s="51">
        <f t="shared" si="4"/>
        <v>-0.94838820826762915</v>
      </c>
      <c r="F197" s="89">
        <f t="shared" si="5"/>
        <v>2.1392723353588478E-5</v>
      </c>
      <c r="G197" s="59">
        <v>15.2285</v>
      </c>
      <c r="H197" s="101">
        <v>74.366105629999993</v>
      </c>
    </row>
    <row r="198" spans="1:8" x14ac:dyDescent="0.15">
      <c r="A198" s="100" t="s">
        <v>443</v>
      </c>
      <c r="B198" s="49" t="s">
        <v>842</v>
      </c>
      <c r="C198" s="50">
        <v>1.38087228</v>
      </c>
      <c r="D198" s="50">
        <v>0</v>
      </c>
      <c r="E198" s="51" t="str">
        <f t="shared" si="4"/>
        <v/>
      </c>
      <c r="F198" s="89">
        <f t="shared" si="5"/>
        <v>9.512482189885638E-5</v>
      </c>
      <c r="G198" s="59">
        <v>23.414272727299998</v>
      </c>
      <c r="H198" s="101">
        <v>42.849198350000002</v>
      </c>
    </row>
    <row r="199" spans="1:8" x14ac:dyDescent="0.15">
      <c r="A199" s="100" t="s">
        <v>441</v>
      </c>
      <c r="B199" s="49" t="s">
        <v>858</v>
      </c>
      <c r="C199" s="50">
        <v>1.5488421999999999</v>
      </c>
      <c r="D199" s="50">
        <v>1.1028958400000002</v>
      </c>
      <c r="E199" s="51">
        <f t="shared" ref="E199:E262" si="6">IF(ISERROR(C199/D199-1),"",((C199/D199-1)))</f>
        <v>0.40434132021025637</v>
      </c>
      <c r="F199" s="89">
        <f t="shared" ref="F199:F262" si="7">C199/$C$525</f>
        <v>1.0669584765973642E-4</v>
      </c>
      <c r="G199" s="59">
        <v>37.222227272700003</v>
      </c>
      <c r="H199" s="101">
        <v>20.15433775</v>
      </c>
    </row>
    <row r="200" spans="1:8" x14ac:dyDescent="0.15">
      <c r="A200" s="100" t="s">
        <v>436</v>
      </c>
      <c r="B200" s="49" t="s">
        <v>836</v>
      </c>
      <c r="C200" s="50">
        <v>1.8321701000000001</v>
      </c>
      <c r="D200" s="50">
        <v>0.42156979999999999</v>
      </c>
      <c r="E200" s="51">
        <f t="shared" si="6"/>
        <v>3.3460658235006404</v>
      </c>
      <c r="F200" s="89">
        <f t="shared" si="7"/>
        <v>1.2621359482349078E-4</v>
      </c>
      <c r="G200" s="59">
        <v>43.053590909100002</v>
      </c>
      <c r="H200" s="101">
        <v>20.39032804</v>
      </c>
    </row>
    <row r="201" spans="1:8" x14ac:dyDescent="0.15">
      <c r="A201" s="100" t="s">
        <v>460</v>
      </c>
      <c r="B201" s="49" t="s">
        <v>904</v>
      </c>
      <c r="C201" s="50">
        <v>0.12577844999999999</v>
      </c>
      <c r="D201" s="50">
        <v>4.3347629999999998E-2</v>
      </c>
      <c r="E201" s="51">
        <f t="shared" si="6"/>
        <v>1.901622303226266</v>
      </c>
      <c r="F201" s="89">
        <f t="shared" si="7"/>
        <v>8.6645613995265456E-6</v>
      </c>
      <c r="G201" s="59">
        <v>116.3234090909</v>
      </c>
      <c r="H201" s="101">
        <v>2.6551231400000002</v>
      </c>
    </row>
    <row r="202" spans="1:8" x14ac:dyDescent="0.15">
      <c r="A202" s="100" t="s">
        <v>454</v>
      </c>
      <c r="B202" s="49" t="s">
        <v>905</v>
      </c>
      <c r="C202" s="50">
        <v>0.32924195000000001</v>
      </c>
      <c r="D202" s="50">
        <v>0.57891256999999996</v>
      </c>
      <c r="E202" s="51">
        <f t="shared" si="6"/>
        <v>-0.4312751751097752</v>
      </c>
      <c r="F202" s="89">
        <f t="shared" si="7"/>
        <v>2.2680650708248108E-5</v>
      </c>
      <c r="G202" s="59">
        <v>117.9304090909</v>
      </c>
      <c r="H202" s="101">
        <v>14.49</v>
      </c>
    </row>
    <row r="203" spans="1:8" x14ac:dyDescent="0.15">
      <c r="A203" s="100" t="s">
        <v>463</v>
      </c>
      <c r="B203" s="49" t="s">
        <v>917</v>
      </c>
      <c r="C203" s="50">
        <v>3.339056E-2</v>
      </c>
      <c r="D203" s="50">
        <v>3.11331867</v>
      </c>
      <c r="E203" s="51">
        <f t="shared" si="6"/>
        <v>-0.98927493021458035</v>
      </c>
      <c r="F203" s="89">
        <f t="shared" si="7"/>
        <v>2.3001917839230418E-6</v>
      </c>
      <c r="G203" s="59">
        <v>85.485142857100001</v>
      </c>
      <c r="H203" s="101">
        <v>64.271359039999993</v>
      </c>
    </row>
    <row r="204" spans="1:8" x14ac:dyDescent="0.15">
      <c r="A204" s="100" t="s">
        <v>461</v>
      </c>
      <c r="B204" s="49" t="s">
        <v>919</v>
      </c>
      <c r="C204" s="50">
        <v>0.11130369999999999</v>
      </c>
      <c r="D204" s="50">
        <v>0</v>
      </c>
      <c r="E204" s="51" t="str">
        <f t="shared" si="6"/>
        <v/>
      </c>
      <c r="F204" s="89">
        <f t="shared" si="7"/>
        <v>7.6674322401371843E-6</v>
      </c>
      <c r="G204" s="59">
        <v>85.348681818200006</v>
      </c>
      <c r="H204" s="101">
        <v>134.97368373999998</v>
      </c>
    </row>
    <row r="205" spans="1:8" x14ac:dyDescent="0.15">
      <c r="A205" s="100" t="s">
        <v>301</v>
      </c>
      <c r="B205" s="49" t="s">
        <v>959</v>
      </c>
      <c r="C205" s="50">
        <v>0</v>
      </c>
      <c r="D205" s="50">
        <v>0</v>
      </c>
      <c r="E205" s="51" t="str">
        <f t="shared" si="6"/>
        <v/>
      </c>
      <c r="F205" s="89">
        <f t="shared" si="7"/>
        <v>0</v>
      </c>
      <c r="G205" s="59">
        <v>66.274727272700005</v>
      </c>
      <c r="H205" s="101">
        <v>167.04580085000001</v>
      </c>
    </row>
    <row r="206" spans="1:8" x14ac:dyDescent="0.15">
      <c r="A206" s="100" t="s">
        <v>306</v>
      </c>
      <c r="B206" s="49" t="s">
        <v>1073</v>
      </c>
      <c r="C206" s="50">
        <v>3.8335000000000001E-3</v>
      </c>
      <c r="D206" s="50">
        <v>0</v>
      </c>
      <c r="E206" s="51" t="str">
        <f t="shared" si="6"/>
        <v/>
      </c>
      <c r="F206" s="89">
        <f t="shared" si="7"/>
        <v>2.6408018325146332E-7</v>
      </c>
      <c r="G206" s="59">
        <v>60.636749999999999</v>
      </c>
      <c r="H206" s="101">
        <v>7.604373680000001</v>
      </c>
    </row>
    <row r="207" spans="1:8" x14ac:dyDescent="0.15">
      <c r="A207" s="100" t="s">
        <v>906</v>
      </c>
      <c r="B207" s="49" t="s">
        <v>907</v>
      </c>
      <c r="C207" s="50">
        <v>1.8020307760000001</v>
      </c>
      <c r="D207" s="50">
        <v>0.53687810000000002</v>
      </c>
      <c r="E207" s="51">
        <f t="shared" si="6"/>
        <v>2.3564989445462574</v>
      </c>
      <c r="F207" s="89">
        <f t="shared" si="7"/>
        <v>1.2413737251880963E-4</v>
      </c>
      <c r="G207" s="59">
        <v>107.721</v>
      </c>
      <c r="H207" s="101">
        <v>170.83901205000001</v>
      </c>
    </row>
    <row r="208" spans="1:8" x14ac:dyDescent="0.15">
      <c r="A208" s="100" t="s">
        <v>297</v>
      </c>
      <c r="B208" s="49" t="s">
        <v>1074</v>
      </c>
      <c r="C208" s="50">
        <v>1.1908902800000001</v>
      </c>
      <c r="D208" s="50">
        <v>0</v>
      </c>
      <c r="E208" s="51" t="str">
        <f t="shared" si="6"/>
        <v/>
      </c>
      <c r="F208" s="89">
        <f t="shared" si="7"/>
        <v>8.2037439252585491E-5</v>
      </c>
      <c r="G208" s="59">
        <v>57.995818181799997</v>
      </c>
      <c r="H208" s="101">
        <v>71.736080650000005</v>
      </c>
    </row>
    <row r="209" spans="1:8" x14ac:dyDescent="0.15">
      <c r="A209" s="100" t="s">
        <v>298</v>
      </c>
      <c r="B209" s="49" t="s">
        <v>375</v>
      </c>
      <c r="C209" s="50">
        <v>0.2636</v>
      </c>
      <c r="D209" s="50">
        <v>2.0447199999999999</v>
      </c>
      <c r="E209" s="51">
        <f t="shared" si="6"/>
        <v>-0.87108259321569703</v>
      </c>
      <c r="F209" s="89">
        <f t="shared" si="7"/>
        <v>1.8158741699513691E-5</v>
      </c>
      <c r="G209" s="59">
        <v>43.846318181800001</v>
      </c>
      <c r="H209" s="101">
        <v>588.51378750000003</v>
      </c>
    </row>
    <row r="210" spans="1:8" x14ac:dyDescent="0.15">
      <c r="A210" s="100" t="s">
        <v>305</v>
      </c>
      <c r="B210" s="49" t="s">
        <v>1072</v>
      </c>
      <c r="C210" s="50">
        <v>8.9627689999999996E-2</v>
      </c>
      <c r="D210" s="50">
        <v>3.8474400000000002</v>
      </c>
      <c r="E210" s="51">
        <f t="shared" si="6"/>
        <v>-0.97670459058490844</v>
      </c>
      <c r="F210" s="89">
        <f t="shared" si="7"/>
        <v>6.1742263726634526E-6</v>
      </c>
      <c r="G210" s="59">
        <v>89.155772727300004</v>
      </c>
      <c r="H210" s="101">
        <v>9.0758565399999984</v>
      </c>
    </row>
    <row r="211" spans="1:8" x14ac:dyDescent="0.15">
      <c r="A211" s="100" t="s">
        <v>304</v>
      </c>
      <c r="B211" s="49" t="s">
        <v>377</v>
      </c>
      <c r="C211" s="50">
        <v>6.6078685999999998</v>
      </c>
      <c r="D211" s="50">
        <v>9.4928679999999988E-2</v>
      </c>
      <c r="E211" s="51">
        <f t="shared" si="6"/>
        <v>68.608769446704628</v>
      </c>
      <c r="F211" s="89">
        <f t="shared" si="7"/>
        <v>4.5519946544661283E-4</v>
      </c>
      <c r="G211" s="59">
        <v>5.9312272727000002</v>
      </c>
      <c r="H211" s="101">
        <v>39.4741936</v>
      </c>
    </row>
    <row r="212" spans="1:8" x14ac:dyDescent="0.15">
      <c r="A212" s="100" t="s">
        <v>908</v>
      </c>
      <c r="B212" s="49" t="s">
        <v>909</v>
      </c>
      <c r="C212" s="50">
        <v>0.25144369999999999</v>
      </c>
      <c r="D212" s="50">
        <v>0.15725280999999999</v>
      </c>
      <c r="E212" s="51">
        <f t="shared" si="6"/>
        <v>0.5989774681927782</v>
      </c>
      <c r="F212" s="89">
        <f t="shared" si="7"/>
        <v>1.732132473547045E-5</v>
      </c>
      <c r="G212" s="59">
        <v>45.028681818199999</v>
      </c>
      <c r="H212" s="101">
        <v>17.31560678</v>
      </c>
    </row>
    <row r="213" spans="1:8" x14ac:dyDescent="0.15">
      <c r="A213" s="100" t="s">
        <v>910</v>
      </c>
      <c r="B213" s="49" t="s">
        <v>911</v>
      </c>
      <c r="C213" s="50">
        <v>4.2420450779999994</v>
      </c>
      <c r="D213" s="50">
        <v>3.1537634570000002</v>
      </c>
      <c r="E213" s="51">
        <f t="shared" si="6"/>
        <v>0.34507395238678451</v>
      </c>
      <c r="F213" s="89">
        <f t="shared" si="7"/>
        <v>2.9222382719687175E-4</v>
      </c>
      <c r="G213" s="59">
        <v>49.298954545500003</v>
      </c>
      <c r="H213" s="101">
        <v>62.7873017</v>
      </c>
    </row>
    <row r="214" spans="1:8" x14ac:dyDescent="0.15">
      <c r="A214" s="100" t="s">
        <v>912</v>
      </c>
      <c r="B214" s="49" t="s">
        <v>913</v>
      </c>
      <c r="C214" s="50">
        <v>13.602090757999999</v>
      </c>
      <c r="D214" s="50">
        <v>15.73288741</v>
      </c>
      <c r="E214" s="51">
        <f t="shared" si="6"/>
        <v>-0.135435829194687</v>
      </c>
      <c r="F214" s="89">
        <f t="shared" si="7"/>
        <v>9.3701385678249E-4</v>
      </c>
      <c r="G214" s="59">
        <v>44.872</v>
      </c>
      <c r="H214" s="101">
        <v>179.21567712000001</v>
      </c>
    </row>
    <row r="215" spans="1:8" x14ac:dyDescent="0.15">
      <c r="A215" s="100" t="s">
        <v>914</v>
      </c>
      <c r="B215" s="49" t="s">
        <v>915</v>
      </c>
      <c r="C215" s="50">
        <v>1.2356390290000001</v>
      </c>
      <c r="D215" s="50">
        <v>1.0555790169999999</v>
      </c>
      <c r="E215" s="51">
        <f t="shared" si="6"/>
        <v>0.17057937785817145</v>
      </c>
      <c r="F215" s="89">
        <f t="shared" si="7"/>
        <v>8.512006813903227E-5</v>
      </c>
      <c r="G215" s="59">
        <v>49.8180909091</v>
      </c>
      <c r="H215" s="101">
        <v>37.257325259999995</v>
      </c>
    </row>
    <row r="216" spans="1:8" x14ac:dyDescent="0.15">
      <c r="A216" s="100" t="s">
        <v>302</v>
      </c>
      <c r="B216" s="49" t="s">
        <v>961</v>
      </c>
      <c r="C216" s="50">
        <v>0</v>
      </c>
      <c r="D216" s="50">
        <v>0</v>
      </c>
      <c r="E216" s="51" t="str">
        <f t="shared" si="6"/>
        <v/>
      </c>
      <c r="F216" s="89">
        <f t="shared" si="7"/>
        <v>0</v>
      </c>
      <c r="G216" s="59">
        <v>76.715000000000003</v>
      </c>
      <c r="H216" s="101">
        <v>3.9620396199999997</v>
      </c>
    </row>
    <row r="217" spans="1:8" x14ac:dyDescent="0.15">
      <c r="A217" s="100" t="s">
        <v>303</v>
      </c>
      <c r="B217" s="49" t="s">
        <v>962</v>
      </c>
      <c r="C217" s="50">
        <v>0</v>
      </c>
      <c r="D217" s="50">
        <v>0</v>
      </c>
      <c r="E217" s="51" t="str">
        <f t="shared" si="6"/>
        <v/>
      </c>
      <c r="F217" s="89">
        <f t="shared" si="7"/>
        <v>0</v>
      </c>
      <c r="G217" s="59">
        <v>72.568090909099993</v>
      </c>
      <c r="H217" s="101">
        <v>12.720339200000002</v>
      </c>
    </row>
    <row r="218" spans="1:8" x14ac:dyDescent="0.15">
      <c r="A218" s="100" t="s">
        <v>920</v>
      </c>
      <c r="B218" s="49" t="s">
        <v>921</v>
      </c>
      <c r="C218" s="50">
        <v>5.1150545300000001</v>
      </c>
      <c r="D218" s="50">
        <v>8.1937153000000013E-2</v>
      </c>
      <c r="E218" s="51">
        <f t="shared" si="6"/>
        <v>61.426559170294816</v>
      </c>
      <c r="F218" s="89">
        <f t="shared" si="7"/>
        <v>3.523632548907337E-4</v>
      </c>
      <c r="G218" s="59">
        <v>188.982</v>
      </c>
      <c r="H218" s="101">
        <v>3.7060118400000004</v>
      </c>
    </row>
    <row r="219" spans="1:8" x14ac:dyDescent="0.15">
      <c r="A219" s="100" t="s">
        <v>299</v>
      </c>
      <c r="B219" s="49" t="s">
        <v>1075</v>
      </c>
      <c r="C219" s="50">
        <v>5.0299999999999996E-5</v>
      </c>
      <c r="D219" s="50">
        <v>0</v>
      </c>
      <c r="E219" s="51" t="str">
        <f t="shared" si="6"/>
        <v/>
      </c>
      <c r="F219" s="89">
        <f t="shared" si="7"/>
        <v>3.4650406202031052E-9</v>
      </c>
      <c r="G219" s="59">
        <v>62.397181818200004</v>
      </c>
      <c r="H219" s="101">
        <v>3.5829747099999998</v>
      </c>
    </row>
    <row r="220" spans="1:8" x14ac:dyDescent="0.15">
      <c r="A220" s="100" t="s">
        <v>300</v>
      </c>
      <c r="B220" s="49" t="s">
        <v>376</v>
      </c>
      <c r="C220" s="50">
        <v>2.815E-5</v>
      </c>
      <c r="D220" s="50">
        <v>0</v>
      </c>
      <c r="E220" s="51" t="str">
        <f t="shared" si="6"/>
        <v/>
      </c>
      <c r="F220" s="89">
        <f t="shared" si="7"/>
        <v>1.9391827725391137E-9</v>
      </c>
      <c r="G220" s="59">
        <v>55.285772727299999</v>
      </c>
      <c r="H220" s="101">
        <v>55.219515120000004</v>
      </c>
    </row>
    <row r="221" spans="1:8" x14ac:dyDescent="0.15">
      <c r="A221" s="100" t="s">
        <v>922</v>
      </c>
      <c r="B221" s="49" t="s">
        <v>923</v>
      </c>
      <c r="C221" s="50">
        <v>391.818896112</v>
      </c>
      <c r="D221" s="50">
        <v>403.520222064</v>
      </c>
      <c r="E221" s="51">
        <f t="shared" si="6"/>
        <v>-2.8998115366183796E-2</v>
      </c>
      <c r="F221" s="89">
        <f t="shared" si="7"/>
        <v>2.6991419300024268E-2</v>
      </c>
      <c r="G221" s="59">
        <v>4.7481363635999996</v>
      </c>
      <c r="H221" s="101">
        <v>1927.33979572</v>
      </c>
    </row>
    <row r="222" spans="1:8" x14ac:dyDescent="0.15">
      <c r="A222" s="100" t="s">
        <v>420</v>
      </c>
      <c r="B222" s="49" t="s">
        <v>956</v>
      </c>
      <c r="C222" s="50">
        <v>7.35646895</v>
      </c>
      <c r="D222" s="50">
        <v>7.2264238799999996</v>
      </c>
      <c r="E222" s="51">
        <f t="shared" si="6"/>
        <v>1.7995771097778501E-2</v>
      </c>
      <c r="F222" s="89">
        <f t="shared" si="7"/>
        <v>5.0676866268415288E-4</v>
      </c>
      <c r="G222" s="59">
        <v>9.8725000000000005</v>
      </c>
      <c r="H222" s="101">
        <v>80.445105639999994</v>
      </c>
    </row>
    <row r="223" spans="1:8" x14ac:dyDescent="0.15">
      <c r="A223" s="100" t="s">
        <v>833</v>
      </c>
      <c r="B223" s="49" t="s">
        <v>834</v>
      </c>
      <c r="C223" s="50">
        <v>1.8155127200000001</v>
      </c>
      <c r="D223" s="50">
        <v>5.3817103200000007</v>
      </c>
      <c r="E223" s="51">
        <f t="shared" si="6"/>
        <v>-0.66265134835425332</v>
      </c>
      <c r="F223" s="89">
        <f t="shared" si="7"/>
        <v>1.2506610976730471E-4</v>
      </c>
      <c r="G223" s="59">
        <v>28.436499999999999</v>
      </c>
      <c r="H223" s="101">
        <v>11.89811418</v>
      </c>
    </row>
    <row r="224" spans="1:8" x14ac:dyDescent="0.15">
      <c r="A224" s="100" t="s">
        <v>523</v>
      </c>
      <c r="B224" s="49" t="s">
        <v>559</v>
      </c>
      <c r="C224" s="50">
        <v>7.0373608799999996</v>
      </c>
      <c r="D224" s="50">
        <v>1.6658998300000001</v>
      </c>
      <c r="E224" s="51">
        <f t="shared" si="6"/>
        <v>3.2243601645604345</v>
      </c>
      <c r="F224" s="89">
        <f t="shared" si="7"/>
        <v>4.8478610950752031E-4</v>
      </c>
      <c r="G224" s="59">
        <v>9.6527272727</v>
      </c>
      <c r="H224" s="101">
        <v>31.203003410000001</v>
      </c>
    </row>
    <row r="225" spans="1:8" x14ac:dyDescent="0.15">
      <c r="A225" s="100" t="s">
        <v>527</v>
      </c>
      <c r="B225" s="49" t="s">
        <v>563</v>
      </c>
      <c r="C225" s="50">
        <v>2.1045692000000003</v>
      </c>
      <c r="D225" s="50">
        <v>0.3246</v>
      </c>
      <c r="E225" s="51">
        <f t="shared" si="6"/>
        <v>5.4835773259396188</v>
      </c>
      <c r="F225" s="89">
        <f t="shared" si="7"/>
        <v>1.4497848441408258E-4</v>
      </c>
      <c r="G225" s="59">
        <v>23.865545454500001</v>
      </c>
      <c r="H225" s="101">
        <v>30.10247845</v>
      </c>
    </row>
    <row r="226" spans="1:8" x14ac:dyDescent="0.15">
      <c r="A226" s="100" t="s">
        <v>524</v>
      </c>
      <c r="B226" s="49" t="s">
        <v>560</v>
      </c>
      <c r="C226" s="50">
        <v>0.67677759999999998</v>
      </c>
      <c r="D226" s="50">
        <v>0.66363614999999998</v>
      </c>
      <c r="E226" s="51">
        <f t="shared" si="6"/>
        <v>1.9802191306184769E-2</v>
      </c>
      <c r="F226" s="89">
        <f t="shared" si="7"/>
        <v>4.6621508446194218E-5</v>
      </c>
      <c r="G226" s="59">
        <v>8.6406818181999991</v>
      </c>
      <c r="H226" s="101">
        <v>39.786753500000003</v>
      </c>
    </row>
    <row r="227" spans="1:8" x14ac:dyDescent="0.15">
      <c r="A227" s="100" t="s">
        <v>525</v>
      </c>
      <c r="B227" s="49" t="s">
        <v>561</v>
      </c>
      <c r="C227" s="50">
        <v>3.6378161699999998</v>
      </c>
      <c r="D227" s="50">
        <v>2.0486000000000001E-4</v>
      </c>
      <c r="E227" s="51">
        <f t="shared" si="6"/>
        <v>17756.571853949037</v>
      </c>
      <c r="F227" s="89">
        <f t="shared" si="7"/>
        <v>2.5060001586245894E-4</v>
      </c>
      <c r="G227" s="59">
        <v>9.6778181817999993</v>
      </c>
      <c r="H227" s="101">
        <v>28.727995249999999</v>
      </c>
    </row>
    <row r="228" spans="1:8" x14ac:dyDescent="0.15">
      <c r="A228" s="100" t="s">
        <v>526</v>
      </c>
      <c r="B228" s="49" t="s">
        <v>562</v>
      </c>
      <c r="C228" s="50">
        <v>8.8146942500000005</v>
      </c>
      <c r="D228" s="50">
        <v>3.8619759999999999</v>
      </c>
      <c r="E228" s="51">
        <f t="shared" si="6"/>
        <v>1.2824311311100849</v>
      </c>
      <c r="F228" s="89">
        <f t="shared" si="7"/>
        <v>6.0722213977973654E-4</v>
      </c>
      <c r="G228" s="59">
        <v>9.9985909091000007</v>
      </c>
      <c r="H228" s="101">
        <v>31.628456879999998</v>
      </c>
    </row>
    <row r="229" spans="1:8" x14ac:dyDescent="0.15">
      <c r="A229" s="100" t="s">
        <v>528</v>
      </c>
      <c r="B229" s="49" t="s">
        <v>564</v>
      </c>
      <c r="C229" s="50">
        <v>8.2216591000000001</v>
      </c>
      <c r="D229" s="50">
        <v>0.53646985999999997</v>
      </c>
      <c r="E229" s="51">
        <f t="shared" si="6"/>
        <v>14.325481845336103</v>
      </c>
      <c r="F229" s="89">
        <f t="shared" si="7"/>
        <v>5.6636943830939382E-4</v>
      </c>
      <c r="G229" s="59">
        <v>16.342818181799998</v>
      </c>
      <c r="H229" s="101">
        <v>115.83287238</v>
      </c>
    </row>
    <row r="230" spans="1:8" x14ac:dyDescent="0.15">
      <c r="A230" s="100" t="s">
        <v>466</v>
      </c>
      <c r="B230" s="49" t="s">
        <v>924</v>
      </c>
      <c r="C230" s="50">
        <v>143.98379337700001</v>
      </c>
      <c r="D230" s="50">
        <v>136.66075045400001</v>
      </c>
      <c r="E230" s="51">
        <f t="shared" si="6"/>
        <v>5.358556058467534E-2</v>
      </c>
      <c r="F230" s="89">
        <f t="shared" si="7"/>
        <v>9.9186817634639348E-3</v>
      </c>
      <c r="G230" s="59">
        <v>5.5722272727000002</v>
      </c>
      <c r="H230" s="101">
        <v>466.90548983999997</v>
      </c>
    </row>
    <row r="231" spans="1:8" x14ac:dyDescent="0.15">
      <c r="A231" s="100" t="s">
        <v>957</v>
      </c>
      <c r="B231" s="49" t="s">
        <v>958</v>
      </c>
      <c r="C231" s="50">
        <v>0.72713075000000005</v>
      </c>
      <c r="D231" s="50">
        <v>0.31957183</v>
      </c>
      <c r="E231" s="51">
        <f t="shared" si="6"/>
        <v>1.2753280537899729</v>
      </c>
      <c r="F231" s="89">
        <f t="shared" si="7"/>
        <v>5.0090210436356847E-5</v>
      </c>
      <c r="G231" s="59">
        <v>24.401772727299999</v>
      </c>
      <c r="H231" s="101">
        <v>22.76935495</v>
      </c>
    </row>
    <row r="232" spans="1:8" x14ac:dyDescent="0.15">
      <c r="A232" s="100" t="s">
        <v>861</v>
      </c>
      <c r="B232" s="49" t="s">
        <v>862</v>
      </c>
      <c r="C232" s="50">
        <v>0.23416300000000001</v>
      </c>
      <c r="D232" s="50">
        <v>3.4077747899999999</v>
      </c>
      <c r="E232" s="51">
        <f t="shared" si="6"/>
        <v>-0.93128565869812074</v>
      </c>
      <c r="F232" s="89">
        <f t="shared" si="7"/>
        <v>1.6130900730588863E-5</v>
      </c>
      <c r="G232" s="59">
        <v>36.773681818199996</v>
      </c>
      <c r="H232" s="101">
        <v>39.691056789999998</v>
      </c>
    </row>
    <row r="233" spans="1:8" x14ac:dyDescent="0.15">
      <c r="A233" s="100" t="s">
        <v>925</v>
      </c>
      <c r="B233" s="49" t="s">
        <v>926</v>
      </c>
      <c r="C233" s="50">
        <v>0.29789305999999999</v>
      </c>
      <c r="D233" s="50">
        <v>1.051348E-2</v>
      </c>
      <c r="E233" s="51">
        <f t="shared" si="6"/>
        <v>27.334391657186771</v>
      </c>
      <c r="F233" s="89">
        <f t="shared" si="7"/>
        <v>2.0521104440886697E-5</v>
      </c>
      <c r="G233" s="59">
        <v>37.549727272699997</v>
      </c>
      <c r="H233" s="101">
        <v>20.308574309999997</v>
      </c>
    </row>
    <row r="234" spans="1:8" x14ac:dyDescent="0.15">
      <c r="A234" s="100" t="s">
        <v>927</v>
      </c>
      <c r="B234" s="49" t="s">
        <v>928</v>
      </c>
      <c r="C234" s="50">
        <v>2.6087239500000003</v>
      </c>
      <c r="D234" s="50">
        <v>0.11455605000000001</v>
      </c>
      <c r="E234" s="51">
        <f t="shared" si="6"/>
        <v>21.772467713403177</v>
      </c>
      <c r="F234" s="89">
        <f t="shared" si="7"/>
        <v>1.7970843844228025E-4</v>
      </c>
      <c r="G234" s="59">
        <v>34.959181818200001</v>
      </c>
      <c r="H234" s="101">
        <v>25.67745382</v>
      </c>
    </row>
    <row r="235" spans="1:8" x14ac:dyDescent="0.15">
      <c r="A235" s="100" t="s">
        <v>929</v>
      </c>
      <c r="B235" s="49" t="s">
        <v>930</v>
      </c>
      <c r="C235" s="50">
        <v>1.1859753749999999</v>
      </c>
      <c r="D235" s="50">
        <v>7.6191820000000007E-2</v>
      </c>
      <c r="E235" s="51">
        <f t="shared" si="6"/>
        <v>14.565652257683302</v>
      </c>
      <c r="F235" s="89">
        <f t="shared" si="7"/>
        <v>8.1698863795936596E-5</v>
      </c>
      <c r="G235" s="59">
        <v>43.979727272700003</v>
      </c>
      <c r="H235" s="101">
        <v>25.26717987</v>
      </c>
    </row>
    <row r="236" spans="1:8" x14ac:dyDescent="0.15">
      <c r="A236" s="100" t="s">
        <v>514</v>
      </c>
      <c r="B236" s="49" t="s">
        <v>534</v>
      </c>
      <c r="C236" s="50">
        <v>0</v>
      </c>
      <c r="D236" s="50">
        <v>0</v>
      </c>
      <c r="E236" s="51" t="str">
        <f t="shared" si="6"/>
        <v/>
      </c>
      <c r="F236" s="89">
        <f t="shared" si="7"/>
        <v>0</v>
      </c>
      <c r="G236" s="59">
        <v>35.929090909099997</v>
      </c>
      <c r="H236" s="101">
        <v>28.725892440000003</v>
      </c>
    </row>
    <row r="237" spans="1:8" x14ac:dyDescent="0.15">
      <c r="A237" s="100" t="s">
        <v>513</v>
      </c>
      <c r="B237" s="49" t="s">
        <v>533</v>
      </c>
      <c r="C237" s="50">
        <v>2.6053144100000001</v>
      </c>
      <c r="D237" s="50">
        <v>7.0518282000000001</v>
      </c>
      <c r="E237" s="51">
        <f t="shared" si="6"/>
        <v>-0.63054766280324293</v>
      </c>
      <c r="F237" s="89">
        <f t="shared" si="7"/>
        <v>1.7947356379822044E-4</v>
      </c>
      <c r="G237" s="59">
        <v>16.850545454500001</v>
      </c>
      <c r="H237" s="101">
        <v>31.320861269999998</v>
      </c>
    </row>
    <row r="238" spans="1:8" x14ac:dyDescent="0.15">
      <c r="A238" s="100" t="s">
        <v>512</v>
      </c>
      <c r="B238" s="49" t="s">
        <v>532</v>
      </c>
      <c r="C238" s="50">
        <v>11.228078999999999</v>
      </c>
      <c r="D238" s="50">
        <v>8.8932120000000001</v>
      </c>
      <c r="E238" s="51">
        <f t="shared" si="6"/>
        <v>0.26254484881277973</v>
      </c>
      <c r="F238" s="89">
        <f t="shared" si="7"/>
        <v>7.7347415152782231E-4</v>
      </c>
      <c r="G238" s="59">
        <v>12.9462727273</v>
      </c>
      <c r="H238" s="101">
        <v>91.78662684999999</v>
      </c>
    </row>
    <row r="239" spans="1:8" x14ac:dyDescent="0.15">
      <c r="A239" s="100" t="s">
        <v>511</v>
      </c>
      <c r="B239" s="49" t="s">
        <v>531</v>
      </c>
      <c r="C239" s="50">
        <v>0.10984289999999999</v>
      </c>
      <c r="D239" s="50">
        <v>1.0492E-2</v>
      </c>
      <c r="E239" s="51">
        <f t="shared" si="6"/>
        <v>9.4692051086542133</v>
      </c>
      <c r="F239" s="89">
        <f t="shared" si="7"/>
        <v>7.5668013984275876E-6</v>
      </c>
      <c r="G239" s="59">
        <v>13.404</v>
      </c>
      <c r="H239" s="101">
        <v>31.028918530000002</v>
      </c>
    </row>
    <row r="240" spans="1:8" x14ac:dyDescent="0.15">
      <c r="A240" s="100" t="s">
        <v>510</v>
      </c>
      <c r="B240" s="49" t="s">
        <v>530</v>
      </c>
      <c r="C240" s="50">
        <v>0.51445962000000001</v>
      </c>
      <c r="D240" s="50">
        <v>2.1234639999999999E-2</v>
      </c>
      <c r="E240" s="51">
        <f t="shared" si="6"/>
        <v>23.227376588442283</v>
      </c>
      <c r="F240" s="89">
        <f t="shared" si="7"/>
        <v>3.5439830631297296E-5</v>
      </c>
      <c r="G240" s="59">
        <v>16.556999999999999</v>
      </c>
      <c r="H240" s="101">
        <v>30.967442920000003</v>
      </c>
    </row>
    <row r="241" spans="1:8" x14ac:dyDescent="0.15">
      <c r="A241" s="100" t="s">
        <v>509</v>
      </c>
      <c r="B241" s="49" t="s">
        <v>529</v>
      </c>
      <c r="C241" s="50">
        <v>0</v>
      </c>
      <c r="D241" s="50">
        <v>3.7034060000000001E-2</v>
      </c>
      <c r="E241" s="51">
        <f t="shared" si="6"/>
        <v>-1</v>
      </c>
      <c r="F241" s="89">
        <f t="shared" si="7"/>
        <v>0</v>
      </c>
      <c r="G241" s="59">
        <v>18.803272727300001</v>
      </c>
      <c r="H241" s="101">
        <v>31.08184507</v>
      </c>
    </row>
    <row r="242" spans="1:8" x14ac:dyDescent="0.15">
      <c r="A242" s="100" t="s">
        <v>546</v>
      </c>
      <c r="B242" s="49" t="s">
        <v>547</v>
      </c>
      <c r="C242" s="50">
        <v>1.738E-3</v>
      </c>
      <c r="D242" s="50">
        <v>5.0600000000000003E-3</v>
      </c>
      <c r="E242" s="51">
        <f t="shared" si="6"/>
        <v>-0.65652173913043477</v>
      </c>
      <c r="F242" s="89">
        <f t="shared" si="7"/>
        <v>1.1972645323882697E-7</v>
      </c>
      <c r="G242" s="59">
        <v>36.405863636399999</v>
      </c>
      <c r="H242" s="101">
        <v>34.999653810000005</v>
      </c>
    </row>
    <row r="243" spans="1:8" x14ac:dyDescent="0.15">
      <c r="A243" s="100" t="s">
        <v>818</v>
      </c>
      <c r="B243" s="49" t="s">
        <v>819</v>
      </c>
      <c r="C243" s="50">
        <v>0.14015107999999998</v>
      </c>
      <c r="D243" s="50">
        <v>0.16322026000000001</v>
      </c>
      <c r="E243" s="51">
        <f t="shared" si="6"/>
        <v>-0.1413377236379848</v>
      </c>
      <c r="F243" s="89">
        <f t="shared" si="7"/>
        <v>9.6546557686945337E-6</v>
      </c>
      <c r="G243" s="59">
        <v>27.334772727299999</v>
      </c>
      <c r="H243" s="101">
        <v>25.05698228</v>
      </c>
    </row>
    <row r="244" spans="1:8" x14ac:dyDescent="0.15">
      <c r="A244" s="100" t="s">
        <v>548</v>
      </c>
      <c r="B244" s="49" t="s">
        <v>549</v>
      </c>
      <c r="C244" s="50">
        <v>2.4294999999999998E-3</v>
      </c>
      <c r="D244" s="50">
        <v>1.2249000000000001E-3</v>
      </c>
      <c r="E244" s="51">
        <f t="shared" si="6"/>
        <v>0.9834272185484525</v>
      </c>
      <c r="F244" s="89">
        <f t="shared" si="7"/>
        <v>1.6736215083068476E-7</v>
      </c>
      <c r="G244" s="59">
        <v>37.210227272700003</v>
      </c>
      <c r="H244" s="101">
        <v>34.290515899999995</v>
      </c>
    </row>
    <row r="245" spans="1:8" x14ac:dyDescent="0.15">
      <c r="A245" s="100" t="s">
        <v>550</v>
      </c>
      <c r="B245" s="49" t="s">
        <v>551</v>
      </c>
      <c r="C245" s="50">
        <v>8.2553600000000005E-2</v>
      </c>
      <c r="D245" s="50">
        <v>0.1761925</v>
      </c>
      <c r="E245" s="51">
        <f t="shared" si="6"/>
        <v>-0.53145792244278267</v>
      </c>
      <c r="F245" s="89">
        <f t="shared" si="7"/>
        <v>5.6869100863618111E-6</v>
      </c>
      <c r="G245" s="59">
        <v>354.06900000000002</v>
      </c>
      <c r="H245" s="101">
        <v>30.473396650930731</v>
      </c>
    </row>
    <row r="246" spans="1:8" x14ac:dyDescent="0.15">
      <c r="A246" s="100" t="s">
        <v>816</v>
      </c>
      <c r="B246" s="49" t="s">
        <v>817</v>
      </c>
      <c r="C246" s="50">
        <v>1.4768775300000001</v>
      </c>
      <c r="D246" s="50">
        <v>2.994376E-2</v>
      </c>
      <c r="E246" s="51">
        <f t="shared" si="6"/>
        <v>48.32171277087447</v>
      </c>
      <c r="F246" s="89">
        <f t="shared" si="7"/>
        <v>1.0173838235616761E-4</v>
      </c>
      <c r="G246" s="59">
        <v>29.3192727273</v>
      </c>
      <c r="H246" s="101">
        <v>26.63257338486666</v>
      </c>
    </row>
    <row r="247" spans="1:8" x14ac:dyDescent="0.15">
      <c r="A247" s="100" t="s">
        <v>552</v>
      </c>
      <c r="B247" s="49" t="s">
        <v>553</v>
      </c>
      <c r="C247" s="50">
        <v>8.0999999999999996E-3</v>
      </c>
      <c r="D247" s="50">
        <v>2.6798599999999999E-2</v>
      </c>
      <c r="E247" s="51">
        <f t="shared" si="6"/>
        <v>-0.69774540461068857</v>
      </c>
      <c r="F247" s="89">
        <f t="shared" si="7"/>
        <v>5.5798864858141453E-7</v>
      </c>
      <c r="G247" s="59">
        <v>380.15499999999997</v>
      </c>
      <c r="H247" s="101">
        <v>30.713975545984731</v>
      </c>
    </row>
    <row r="248" spans="1:8" x14ac:dyDescent="0.15">
      <c r="A248" s="100" t="s">
        <v>554</v>
      </c>
      <c r="B248" s="49" t="s">
        <v>555</v>
      </c>
      <c r="C248" s="50">
        <v>0.34787981000000001</v>
      </c>
      <c r="D248" s="50">
        <v>0.11735177000000001</v>
      </c>
      <c r="E248" s="51">
        <f t="shared" si="6"/>
        <v>1.9644189431484502</v>
      </c>
      <c r="F248" s="89">
        <f t="shared" si="7"/>
        <v>2.396456605563695E-5</v>
      </c>
      <c r="G248" s="59">
        <v>196.346</v>
      </c>
      <c r="H248" s="101">
        <v>31.684868136898515</v>
      </c>
    </row>
    <row r="249" spans="1:8" x14ac:dyDescent="0.15">
      <c r="A249" s="100" t="s">
        <v>820</v>
      </c>
      <c r="B249" s="49" t="s">
        <v>821</v>
      </c>
      <c r="C249" s="50">
        <v>1.5828163</v>
      </c>
      <c r="D249" s="50">
        <v>2.1905713599999999</v>
      </c>
      <c r="E249" s="51">
        <f t="shared" si="6"/>
        <v>-0.27744134297455614</v>
      </c>
      <c r="F249" s="89">
        <f t="shared" si="7"/>
        <v>1.0903623804810307E-4</v>
      </c>
      <c r="G249" s="59">
        <v>20.380500000000001</v>
      </c>
      <c r="H249" s="101">
        <v>48.299662829523122</v>
      </c>
    </row>
    <row r="250" spans="1:8" x14ac:dyDescent="0.15">
      <c r="A250" s="100" t="s">
        <v>556</v>
      </c>
      <c r="B250" s="49" t="s">
        <v>557</v>
      </c>
      <c r="C250" s="50">
        <v>9.2039999999999997E-2</v>
      </c>
      <c r="D250" s="50">
        <v>1.8599999999999999E-4</v>
      </c>
      <c r="E250" s="51">
        <f t="shared" si="6"/>
        <v>493.83870967741933</v>
      </c>
      <c r="F250" s="89">
        <f t="shared" si="7"/>
        <v>6.3404043475843698E-6</v>
      </c>
      <c r="G250" s="59">
        <v>130.13904545450001</v>
      </c>
      <c r="H250" s="101">
        <v>31.783892559980611</v>
      </c>
    </row>
    <row r="251" spans="1:8" x14ac:dyDescent="0.15">
      <c r="A251" s="100" t="s">
        <v>398</v>
      </c>
      <c r="B251" s="49" t="s">
        <v>223</v>
      </c>
      <c r="C251" s="50">
        <v>26.273356070000002</v>
      </c>
      <c r="D251" s="50">
        <v>6.7665696500000001</v>
      </c>
      <c r="E251" s="51">
        <f t="shared" si="6"/>
        <v>2.882817650447151</v>
      </c>
      <c r="F251" s="89">
        <f t="shared" si="7"/>
        <v>1.8099054873083466E-3</v>
      </c>
      <c r="G251" s="59">
        <v>27.459863636400001</v>
      </c>
      <c r="H251" s="101">
        <v>8.0806597600000014</v>
      </c>
    </row>
    <row r="252" spans="1:8" x14ac:dyDescent="0.15">
      <c r="A252" s="100" t="s">
        <v>397</v>
      </c>
      <c r="B252" s="49" t="s">
        <v>225</v>
      </c>
      <c r="C252" s="50">
        <v>37.933230500000001</v>
      </c>
      <c r="D252" s="50">
        <v>19.877433620000001</v>
      </c>
      <c r="E252" s="51">
        <f t="shared" si="6"/>
        <v>0.90835654265915222</v>
      </c>
      <c r="F252" s="89">
        <f t="shared" si="7"/>
        <v>2.613124941113864E-3</v>
      </c>
      <c r="G252" s="59">
        <v>44.026772727299999</v>
      </c>
      <c r="H252" s="101">
        <v>21.672640000000001</v>
      </c>
    </row>
    <row r="253" spans="1:8" x14ac:dyDescent="0.15">
      <c r="A253" s="100" t="s">
        <v>456</v>
      </c>
      <c r="B253" s="49" t="s">
        <v>157</v>
      </c>
      <c r="C253" s="50">
        <v>0.31813994000000001</v>
      </c>
      <c r="D253" s="50">
        <v>1.9537810000000003E-2</v>
      </c>
      <c r="E253" s="51">
        <f t="shared" si="6"/>
        <v>15.283295824864709</v>
      </c>
      <c r="F253" s="89">
        <f t="shared" si="7"/>
        <v>2.1915861133379301E-5</v>
      </c>
      <c r="G253" s="59">
        <v>227.8271333333</v>
      </c>
      <c r="H253" s="101">
        <v>4.03952796</v>
      </c>
    </row>
    <row r="254" spans="1:8" x14ac:dyDescent="0.15">
      <c r="A254" s="100" t="s">
        <v>429</v>
      </c>
      <c r="B254" s="49" t="s">
        <v>224</v>
      </c>
      <c r="C254" s="50">
        <v>3.5177951699999999</v>
      </c>
      <c r="D254" s="50">
        <v>1.5324753400000002</v>
      </c>
      <c r="E254" s="51">
        <f t="shared" si="6"/>
        <v>1.2954987125600335</v>
      </c>
      <c r="F254" s="89">
        <f t="shared" si="7"/>
        <v>2.4233207072771947E-4</v>
      </c>
      <c r="G254" s="59">
        <v>23.6825909091</v>
      </c>
      <c r="H254" s="101">
        <v>6.8597906399999999</v>
      </c>
    </row>
    <row r="255" spans="1:8" x14ac:dyDescent="0.15">
      <c r="A255" s="100" t="s">
        <v>446</v>
      </c>
      <c r="B255" s="49" t="s">
        <v>222</v>
      </c>
      <c r="C255" s="50">
        <v>1.2082061399999999</v>
      </c>
      <c r="D255" s="50">
        <v>0.35188544999999999</v>
      </c>
      <c r="E255" s="51">
        <f t="shared" si="6"/>
        <v>2.4335211643448171</v>
      </c>
      <c r="F255" s="89">
        <f t="shared" si="7"/>
        <v>8.3230285341526843E-5</v>
      </c>
      <c r="G255" s="59">
        <v>27.7231818182</v>
      </c>
      <c r="H255" s="101">
        <v>10.140224999999999</v>
      </c>
    </row>
    <row r="256" spans="1:8" x14ac:dyDescent="0.15">
      <c r="A256" s="100" t="s">
        <v>465</v>
      </c>
      <c r="B256" s="49" t="s">
        <v>155</v>
      </c>
      <c r="C256" s="50">
        <v>1.6686799999999998E-2</v>
      </c>
      <c r="D256" s="50">
        <v>5.2471129999999998E-2</v>
      </c>
      <c r="E256" s="51">
        <f t="shared" si="6"/>
        <v>-0.68198131048445121</v>
      </c>
      <c r="F256" s="89">
        <f t="shared" si="7"/>
        <v>1.1495117260676974E-6</v>
      </c>
      <c r="G256" s="59">
        <v>205.79681818180001</v>
      </c>
      <c r="H256" s="101">
        <v>2.5309456200000002</v>
      </c>
    </row>
    <row r="257" spans="1:8" x14ac:dyDescent="0.15">
      <c r="A257" s="100" t="s">
        <v>458</v>
      </c>
      <c r="B257" s="49" t="s">
        <v>158</v>
      </c>
      <c r="C257" s="50">
        <v>0.15830305</v>
      </c>
      <c r="D257" s="50">
        <v>0.70850382999999995</v>
      </c>
      <c r="E257" s="51">
        <f t="shared" si="6"/>
        <v>-0.77656712173313158</v>
      </c>
      <c r="F257" s="89">
        <f t="shared" si="7"/>
        <v>1.0905099374792112E-5</v>
      </c>
      <c r="G257" s="59">
        <v>27.729363636399999</v>
      </c>
      <c r="H257" s="101">
        <v>3.8271299999999999</v>
      </c>
    </row>
    <row r="258" spans="1:8" x14ac:dyDescent="0.15">
      <c r="A258" s="100" t="s">
        <v>434</v>
      </c>
      <c r="B258" s="49" t="s">
        <v>159</v>
      </c>
      <c r="C258" s="50">
        <v>2.2415546900000001</v>
      </c>
      <c r="D258" s="50">
        <v>0.79912306000000011</v>
      </c>
      <c r="E258" s="51">
        <f t="shared" si="6"/>
        <v>1.8050181532741649</v>
      </c>
      <c r="F258" s="89">
        <f t="shared" si="7"/>
        <v>1.5441507064128788E-4</v>
      </c>
      <c r="G258" s="59">
        <v>20.036772727300001</v>
      </c>
      <c r="H258" s="101">
        <v>7.4658491999999992</v>
      </c>
    </row>
    <row r="259" spans="1:8" x14ac:dyDescent="0.15">
      <c r="A259" s="100" t="s">
        <v>455</v>
      </c>
      <c r="B259" s="49" t="s">
        <v>545</v>
      </c>
      <c r="C259" s="50">
        <v>0.32107240999999997</v>
      </c>
      <c r="D259" s="50">
        <v>1.0081278300000001</v>
      </c>
      <c r="E259" s="51">
        <f t="shared" si="6"/>
        <v>-0.68151617240841378</v>
      </c>
      <c r="F259" s="89">
        <f t="shared" si="7"/>
        <v>2.211787162378739E-5</v>
      </c>
      <c r="G259" s="59">
        <v>218.25700000000001</v>
      </c>
      <c r="H259" s="101">
        <v>23.58205122</v>
      </c>
    </row>
    <row r="260" spans="1:8" x14ac:dyDescent="0.15">
      <c r="A260" s="100" t="s">
        <v>457</v>
      </c>
      <c r="B260" s="49" t="s">
        <v>156</v>
      </c>
      <c r="C260" s="50">
        <v>0.24766148000000002</v>
      </c>
      <c r="D260" s="50">
        <v>0.55349402000000003</v>
      </c>
      <c r="E260" s="51">
        <f t="shared" si="6"/>
        <v>-0.55254895075469834</v>
      </c>
      <c r="F260" s="89">
        <f t="shared" si="7"/>
        <v>1.7060777102576921E-5</v>
      </c>
      <c r="G260" s="59">
        <v>241.41172727270001</v>
      </c>
      <c r="H260" s="101">
        <v>6.8384687400000006</v>
      </c>
    </row>
    <row r="261" spans="1:8" x14ac:dyDescent="0.15">
      <c r="A261" s="100" t="s">
        <v>462</v>
      </c>
      <c r="B261" s="49" t="s">
        <v>154</v>
      </c>
      <c r="C261" s="50">
        <v>8.6734619999999998E-2</v>
      </c>
      <c r="D261" s="50">
        <v>1.44118619</v>
      </c>
      <c r="E261" s="51">
        <f t="shared" si="6"/>
        <v>-0.93981720016342929</v>
      </c>
      <c r="F261" s="89">
        <f t="shared" si="7"/>
        <v>5.9749300492620409E-6</v>
      </c>
      <c r="G261" s="59">
        <v>166.19177272729999</v>
      </c>
      <c r="H261" s="101">
        <v>15.43400724</v>
      </c>
    </row>
    <row r="262" spans="1:8" x14ac:dyDescent="0.15">
      <c r="A262" s="100" t="s">
        <v>211</v>
      </c>
      <c r="B262" s="49" t="s">
        <v>838</v>
      </c>
      <c r="C262" s="50">
        <v>0</v>
      </c>
      <c r="D262" s="50">
        <v>2.88522E-3</v>
      </c>
      <c r="E262" s="51">
        <f t="shared" si="6"/>
        <v>-1</v>
      </c>
      <c r="F262" s="89">
        <f t="shared" si="7"/>
        <v>0</v>
      </c>
      <c r="G262" s="59">
        <v>12.414954545500001</v>
      </c>
      <c r="H262" s="101">
        <v>18.726079947840002</v>
      </c>
    </row>
    <row r="263" spans="1:8" x14ac:dyDescent="0.15">
      <c r="A263" s="100" t="s">
        <v>212</v>
      </c>
      <c r="B263" s="49" t="s">
        <v>840</v>
      </c>
      <c r="C263" s="50">
        <v>2.8751025399999999</v>
      </c>
      <c r="D263" s="50">
        <v>2.9672251600000004</v>
      </c>
      <c r="E263" s="51">
        <f t="shared" ref="E263:E326" si="8">IF(ISERROR(C263/D263-1),"",((C263/D263-1)))</f>
        <v>-3.1046723801708587E-2</v>
      </c>
      <c r="F263" s="89">
        <f t="shared" ref="F263:F326" si="9">C263/$C$525</f>
        <v>1.9805859022562869E-4</v>
      </c>
      <c r="G263" s="59">
        <v>33.179409090900002</v>
      </c>
      <c r="H263" s="101">
        <v>20.324214990240002</v>
      </c>
    </row>
    <row r="264" spans="1:8" x14ac:dyDescent="0.15">
      <c r="A264" s="100" t="s">
        <v>933</v>
      </c>
      <c r="B264" s="49" t="s">
        <v>934</v>
      </c>
      <c r="C264" s="50">
        <v>0.23267826</v>
      </c>
      <c r="D264" s="50">
        <v>1.2346701529999999</v>
      </c>
      <c r="E264" s="51">
        <f t="shared" si="8"/>
        <v>-0.8115462178828583</v>
      </c>
      <c r="F264" s="89">
        <f t="shared" si="9"/>
        <v>1.6028620722429016E-5</v>
      </c>
      <c r="G264" s="59">
        <v>75.5289545455</v>
      </c>
      <c r="H264" s="101">
        <v>432.96</v>
      </c>
    </row>
    <row r="265" spans="1:8" x14ac:dyDescent="0.15">
      <c r="A265" s="100" t="s">
        <v>935</v>
      </c>
      <c r="B265" s="49" t="s">
        <v>936</v>
      </c>
      <c r="C265" s="50">
        <v>0.1342796</v>
      </c>
      <c r="D265" s="50">
        <v>0.59787266399999994</v>
      </c>
      <c r="E265" s="51">
        <f t="shared" si="8"/>
        <v>-0.77540434931141122</v>
      </c>
      <c r="F265" s="89">
        <f t="shared" si="9"/>
        <v>9.2501842637102364E-6</v>
      </c>
      <c r="G265" s="59">
        <v>34.1674545455</v>
      </c>
      <c r="H265" s="101">
        <v>448.56</v>
      </c>
    </row>
    <row r="266" spans="1:8" x14ac:dyDescent="0.15">
      <c r="A266" s="100" t="s">
        <v>937</v>
      </c>
      <c r="B266" s="49" t="s">
        <v>938</v>
      </c>
      <c r="C266" s="50">
        <v>1.2182310600000001</v>
      </c>
      <c r="D266" s="50">
        <v>2.9720732500000002</v>
      </c>
      <c r="E266" s="51">
        <f t="shared" si="8"/>
        <v>-0.59010732322966808</v>
      </c>
      <c r="F266" s="89">
        <f t="shared" si="9"/>
        <v>8.392087689250671E-5</v>
      </c>
      <c r="G266" s="59">
        <v>10.598272727299999</v>
      </c>
      <c r="H266" s="101">
        <v>159.0316</v>
      </c>
    </row>
    <row r="267" spans="1:8" x14ac:dyDescent="0.15">
      <c r="A267" s="100" t="s">
        <v>939</v>
      </c>
      <c r="B267" s="49" t="s">
        <v>940</v>
      </c>
      <c r="C267" s="50">
        <v>0.87349428600000001</v>
      </c>
      <c r="D267" s="50">
        <v>3.809364864</v>
      </c>
      <c r="E267" s="51">
        <f t="shared" si="8"/>
        <v>-0.77069818271941726</v>
      </c>
      <c r="F267" s="89">
        <f t="shared" si="9"/>
        <v>6.017282668996638E-5</v>
      </c>
      <c r="G267" s="59">
        <v>19.806727272700002</v>
      </c>
      <c r="H267" s="101">
        <v>100.0296</v>
      </c>
    </row>
    <row r="268" spans="1:8" x14ac:dyDescent="0.15">
      <c r="A268" s="100" t="s">
        <v>941</v>
      </c>
      <c r="B268" s="49" t="s">
        <v>942</v>
      </c>
      <c r="C268" s="50">
        <v>102.230719956</v>
      </c>
      <c r="D268" s="50">
        <v>89.98837073</v>
      </c>
      <c r="E268" s="51">
        <f t="shared" si="8"/>
        <v>0.1360436812744592</v>
      </c>
      <c r="F268" s="89">
        <f t="shared" si="9"/>
        <v>7.0424174409572217E-3</v>
      </c>
      <c r="G268" s="59">
        <v>8.4313636364000004</v>
      </c>
      <c r="H268" s="101">
        <v>3252.9672</v>
      </c>
    </row>
    <row r="269" spans="1:8" x14ac:dyDescent="0.15">
      <c r="A269" s="100" t="s">
        <v>518</v>
      </c>
      <c r="B269" s="49" t="s">
        <v>538</v>
      </c>
      <c r="C269" s="50">
        <v>2.4977551099999999</v>
      </c>
      <c r="D269" s="50">
        <v>0.96368025000000002</v>
      </c>
      <c r="E269" s="51">
        <f t="shared" si="8"/>
        <v>1.5918919786931403</v>
      </c>
      <c r="F269" s="89">
        <f t="shared" si="9"/>
        <v>1.720640738662003E-4</v>
      </c>
      <c r="G269" s="59">
        <v>38.327545454499997</v>
      </c>
      <c r="H269" s="101">
        <v>38.925600000000003</v>
      </c>
    </row>
    <row r="270" spans="1:8" x14ac:dyDescent="0.15">
      <c r="A270" s="100" t="s">
        <v>943</v>
      </c>
      <c r="B270" s="49" t="s">
        <v>944</v>
      </c>
      <c r="C270" s="50">
        <v>13.051313564999999</v>
      </c>
      <c r="D270" s="50">
        <v>8.9774952750000008</v>
      </c>
      <c r="E270" s="51">
        <f t="shared" si="8"/>
        <v>0.45378116782133282</v>
      </c>
      <c r="F270" s="89">
        <f t="shared" si="9"/>
        <v>8.990721997958808E-4</v>
      </c>
      <c r="G270" s="59">
        <v>4.5462727272999999</v>
      </c>
      <c r="H270" s="101">
        <v>466.14600000000007</v>
      </c>
    </row>
    <row r="271" spans="1:8" x14ac:dyDescent="0.15">
      <c r="A271" s="100" t="s">
        <v>945</v>
      </c>
      <c r="B271" s="49" t="s">
        <v>946</v>
      </c>
      <c r="C271" s="50">
        <v>0.23504779000000001</v>
      </c>
      <c r="D271" s="50">
        <v>4.0359675499999996</v>
      </c>
      <c r="E271" s="51">
        <f t="shared" si="8"/>
        <v>-0.94176172452129847</v>
      </c>
      <c r="F271" s="89">
        <f t="shared" si="9"/>
        <v>1.6191851690635574E-5</v>
      </c>
      <c r="G271" s="59">
        <v>22.056727272700002</v>
      </c>
      <c r="H271" s="101">
        <v>167.83199999999999</v>
      </c>
    </row>
    <row r="272" spans="1:8" x14ac:dyDescent="0.15">
      <c r="A272" s="100" t="s">
        <v>947</v>
      </c>
      <c r="B272" s="49" t="s">
        <v>948</v>
      </c>
      <c r="C272" s="50">
        <v>12.04991266</v>
      </c>
      <c r="D272" s="50">
        <v>4.9067141300000001</v>
      </c>
      <c r="E272" s="51">
        <f t="shared" si="8"/>
        <v>1.4558008354972172</v>
      </c>
      <c r="F272" s="89">
        <f t="shared" si="9"/>
        <v>8.3008820749104679E-4</v>
      </c>
      <c r="G272" s="59">
        <v>7.0587727273</v>
      </c>
      <c r="H272" s="101">
        <v>431.35680000000002</v>
      </c>
    </row>
    <row r="273" spans="1:8" x14ac:dyDescent="0.15">
      <c r="A273" s="100" t="s">
        <v>949</v>
      </c>
      <c r="B273" s="49" t="s">
        <v>316</v>
      </c>
      <c r="C273" s="50">
        <v>17.14460635</v>
      </c>
      <c r="D273" s="50">
        <v>6.5623570999999998</v>
      </c>
      <c r="E273" s="51">
        <f t="shared" si="8"/>
        <v>1.6125683331070175</v>
      </c>
      <c r="F273" s="89">
        <f t="shared" si="9"/>
        <v>1.1810488552712148E-3</v>
      </c>
      <c r="G273" s="59">
        <v>7.5099090908999999</v>
      </c>
      <c r="H273" s="101">
        <v>376.10159999999996</v>
      </c>
    </row>
    <row r="274" spans="1:8" x14ac:dyDescent="0.15">
      <c r="A274" s="100" t="s">
        <v>317</v>
      </c>
      <c r="B274" s="49" t="s">
        <v>318</v>
      </c>
      <c r="C274" s="50">
        <v>17.110437334</v>
      </c>
      <c r="D274" s="50">
        <v>10.448685750999999</v>
      </c>
      <c r="E274" s="51">
        <f t="shared" si="8"/>
        <v>0.63756837383710518</v>
      </c>
      <c r="F274" s="89">
        <f t="shared" si="9"/>
        <v>1.1786950376093386E-3</v>
      </c>
      <c r="G274" s="59">
        <v>26.9739545455</v>
      </c>
      <c r="H274" s="101">
        <v>603.28800000000001</v>
      </c>
    </row>
    <row r="275" spans="1:8" x14ac:dyDescent="0.15">
      <c r="A275" s="100" t="s">
        <v>319</v>
      </c>
      <c r="B275" s="49" t="s">
        <v>320</v>
      </c>
      <c r="C275" s="50">
        <v>15.123757249000001</v>
      </c>
      <c r="D275" s="50">
        <v>26.289831109000001</v>
      </c>
      <c r="E275" s="51">
        <f t="shared" si="8"/>
        <v>-0.42472976770769111</v>
      </c>
      <c r="F275" s="89">
        <f t="shared" si="9"/>
        <v>1.0418376381287509E-3</v>
      </c>
      <c r="G275" s="59">
        <v>25.319681818199999</v>
      </c>
      <c r="H275" s="101">
        <v>60.952648199999999</v>
      </c>
    </row>
    <row r="276" spans="1:8" x14ac:dyDescent="0.15">
      <c r="A276" s="100" t="s">
        <v>497</v>
      </c>
      <c r="B276" s="49" t="s">
        <v>498</v>
      </c>
      <c r="C276" s="50">
        <v>0.51734828999999993</v>
      </c>
      <c r="D276" s="50">
        <v>0.63859168000000011</v>
      </c>
      <c r="E276" s="51">
        <f t="shared" si="8"/>
        <v>-0.18986058509249626</v>
      </c>
      <c r="F276" s="89">
        <f t="shared" si="9"/>
        <v>3.5638823849753798E-5</v>
      </c>
      <c r="G276" s="59">
        <v>41.222727272699998</v>
      </c>
      <c r="H276" s="101">
        <v>47.612047200000006</v>
      </c>
    </row>
    <row r="277" spans="1:8" x14ac:dyDescent="0.15">
      <c r="A277" s="100" t="s">
        <v>501</v>
      </c>
      <c r="B277" s="49" t="s">
        <v>502</v>
      </c>
      <c r="C277" s="50">
        <v>5.0537256199999998</v>
      </c>
      <c r="D277" s="50">
        <v>4.3357528800000003</v>
      </c>
      <c r="E277" s="51">
        <f t="shared" si="8"/>
        <v>0.16559355661432429</v>
      </c>
      <c r="F277" s="89">
        <f t="shared" si="9"/>
        <v>3.4813846037099649E-4</v>
      </c>
      <c r="G277" s="59">
        <v>19.052818181799999</v>
      </c>
      <c r="H277" s="101">
        <v>417.42745020000007</v>
      </c>
    </row>
    <row r="278" spans="1:8" x14ac:dyDescent="0.15">
      <c r="A278" s="100" t="s">
        <v>1029</v>
      </c>
      <c r="B278" s="49" t="s">
        <v>1030</v>
      </c>
      <c r="C278" s="50">
        <v>2.5897E-2</v>
      </c>
      <c r="D278" s="50"/>
      <c r="E278" s="51" t="str">
        <f t="shared" si="8"/>
        <v/>
      </c>
      <c r="F278" s="89">
        <f t="shared" si="9"/>
        <v>1.7839792632485055E-6</v>
      </c>
      <c r="G278" s="59">
        <v>19.509888888900001</v>
      </c>
      <c r="H278" s="101">
        <v>5.2167999999999992</v>
      </c>
    </row>
    <row r="279" spans="1:8" x14ac:dyDescent="0.15">
      <c r="A279" s="100" t="s">
        <v>1031</v>
      </c>
      <c r="B279" s="49" t="s">
        <v>1032</v>
      </c>
      <c r="C279" s="50">
        <v>3.5639300000000006E-2</v>
      </c>
      <c r="D279" s="50"/>
      <c r="E279" s="51" t="str">
        <f t="shared" si="8"/>
        <v/>
      </c>
      <c r="F279" s="89">
        <f t="shared" si="9"/>
        <v>2.4551018325169894E-6</v>
      </c>
      <c r="G279" s="59">
        <v>19.647111111099999</v>
      </c>
      <c r="H279" s="101">
        <v>5.1063999999999998</v>
      </c>
    </row>
    <row r="280" spans="1:8" x14ac:dyDescent="0.15">
      <c r="A280" s="100" t="s">
        <v>1014</v>
      </c>
      <c r="B280" s="49" t="s">
        <v>1015</v>
      </c>
      <c r="C280" s="50">
        <v>0</v>
      </c>
      <c r="D280" s="50"/>
      <c r="E280" s="51" t="str">
        <f t="shared" si="8"/>
        <v/>
      </c>
      <c r="F280" s="89">
        <f t="shared" si="9"/>
        <v>0</v>
      </c>
      <c r="G280" s="59">
        <v>11.662333333299999</v>
      </c>
      <c r="H280" s="101">
        <v>7.2328299999999999</v>
      </c>
    </row>
    <row r="281" spans="1:8" x14ac:dyDescent="0.15">
      <c r="A281" s="100" t="s">
        <v>499</v>
      </c>
      <c r="B281" s="49" t="s">
        <v>500</v>
      </c>
      <c r="C281" s="50">
        <v>2.8103378999999999</v>
      </c>
      <c r="D281" s="50">
        <v>3.0145000000000002E-2</v>
      </c>
      <c r="E281" s="51">
        <f t="shared" si="8"/>
        <v>92.227331232376841</v>
      </c>
      <c r="F281" s="89">
        <f t="shared" si="9"/>
        <v>1.9359711689853466E-4</v>
      </c>
      <c r="G281" s="59">
        <v>13.393681818199999</v>
      </c>
      <c r="H281" s="101">
        <v>25.067850880000002</v>
      </c>
    </row>
    <row r="282" spans="1:8" x14ac:dyDescent="0.15">
      <c r="A282" s="100" t="s">
        <v>503</v>
      </c>
      <c r="B282" s="49" t="s">
        <v>504</v>
      </c>
      <c r="C282" s="50">
        <v>4.2628683199999999</v>
      </c>
      <c r="D282" s="50">
        <v>0.84953505000000007</v>
      </c>
      <c r="E282" s="51">
        <f t="shared" si="8"/>
        <v>4.0178839825384483</v>
      </c>
      <c r="F282" s="89">
        <f t="shared" si="9"/>
        <v>2.9365828801942285E-4</v>
      </c>
      <c r="G282" s="59">
        <v>28.050181818199999</v>
      </c>
      <c r="H282" s="101">
        <v>62.780603560000003</v>
      </c>
    </row>
    <row r="283" spans="1:8" x14ac:dyDescent="0.15">
      <c r="A283" s="100" t="s">
        <v>321</v>
      </c>
      <c r="B283" s="49" t="s">
        <v>322</v>
      </c>
      <c r="C283" s="50">
        <v>1772.6589105820001</v>
      </c>
      <c r="D283" s="50">
        <v>1431.3880989200002</v>
      </c>
      <c r="E283" s="51">
        <f t="shared" si="8"/>
        <v>0.23841948380002109</v>
      </c>
      <c r="F283" s="89">
        <f t="shared" si="9"/>
        <v>0.12211401850758678</v>
      </c>
      <c r="G283" s="59">
        <v>4.1338636364000001</v>
      </c>
      <c r="H283" s="101">
        <v>2516.1467056500001</v>
      </c>
    </row>
    <row r="284" spans="1:8" x14ac:dyDescent="0.15">
      <c r="A284" s="100" t="s">
        <v>323</v>
      </c>
      <c r="B284" s="49" t="s">
        <v>324</v>
      </c>
      <c r="C284" s="50">
        <v>33.141300092999998</v>
      </c>
      <c r="D284" s="50">
        <v>34.597874585</v>
      </c>
      <c r="E284" s="51">
        <f t="shared" si="8"/>
        <v>-4.21001148039164E-2</v>
      </c>
      <c r="F284" s="89">
        <f t="shared" si="9"/>
        <v>2.2830208952005159E-3</v>
      </c>
      <c r="G284" s="59">
        <v>18.839227272700001</v>
      </c>
      <c r="H284" s="101">
        <v>151.95381101999999</v>
      </c>
    </row>
    <row r="285" spans="1:8" x14ac:dyDescent="0.15">
      <c r="A285" s="100" t="s">
        <v>424</v>
      </c>
      <c r="B285" s="49" t="s">
        <v>325</v>
      </c>
      <c r="C285" s="50">
        <v>4.9178293589999997</v>
      </c>
      <c r="D285" s="50">
        <v>2.814424968</v>
      </c>
      <c r="E285" s="51">
        <f t="shared" si="8"/>
        <v>0.74736559507384248</v>
      </c>
      <c r="F285" s="89">
        <f t="shared" si="9"/>
        <v>3.3877690839289064E-4</v>
      </c>
      <c r="G285" s="59">
        <v>53.532681818199997</v>
      </c>
      <c r="H285" s="101">
        <v>50.124977109999996</v>
      </c>
    </row>
    <row r="286" spans="1:8" x14ac:dyDescent="0.15">
      <c r="A286" s="100" t="s">
        <v>326</v>
      </c>
      <c r="B286" s="49" t="s">
        <v>327</v>
      </c>
      <c r="C286" s="50">
        <v>2.648959536</v>
      </c>
      <c r="D286" s="50">
        <v>0.34055848999999999</v>
      </c>
      <c r="E286" s="51">
        <f t="shared" si="8"/>
        <v>6.7782807176529358</v>
      </c>
      <c r="F286" s="89">
        <f t="shared" si="9"/>
        <v>1.8248016686907298E-4</v>
      </c>
      <c r="G286" s="59">
        <v>39.640590909099998</v>
      </c>
      <c r="H286" s="101">
        <v>87.05</v>
      </c>
    </row>
    <row r="287" spans="1:8" x14ac:dyDescent="0.15">
      <c r="A287" s="100" t="s">
        <v>328</v>
      </c>
      <c r="B287" s="49" t="s">
        <v>329</v>
      </c>
      <c r="C287" s="50">
        <v>20.262189693</v>
      </c>
      <c r="D287" s="50">
        <v>18.70694293</v>
      </c>
      <c r="E287" s="51">
        <f t="shared" si="8"/>
        <v>8.3137408865768148E-2</v>
      </c>
      <c r="F287" s="89">
        <f t="shared" si="9"/>
        <v>1.3958113387774491E-3</v>
      </c>
      <c r="G287" s="59">
        <v>32.1288181818</v>
      </c>
      <c r="H287" s="101">
        <v>47.307129100000004</v>
      </c>
    </row>
    <row r="288" spans="1:8" x14ac:dyDescent="0.15">
      <c r="A288" s="100" t="s">
        <v>488</v>
      </c>
      <c r="B288" s="49" t="s">
        <v>330</v>
      </c>
      <c r="C288" s="50">
        <v>22.485853607999999</v>
      </c>
      <c r="D288" s="50">
        <v>26.787151282</v>
      </c>
      <c r="E288" s="51">
        <f t="shared" si="8"/>
        <v>-0.16057316542242095</v>
      </c>
      <c r="F288" s="89">
        <f t="shared" si="9"/>
        <v>1.5489939588799314E-3</v>
      </c>
      <c r="G288" s="59">
        <v>21.2805</v>
      </c>
      <c r="H288" s="101">
        <v>419.80243096000004</v>
      </c>
    </row>
    <row r="289" spans="1:8" x14ac:dyDescent="0.15">
      <c r="A289" s="100" t="s">
        <v>565</v>
      </c>
      <c r="B289" s="49" t="s">
        <v>331</v>
      </c>
      <c r="C289" s="50">
        <v>267.91822964900001</v>
      </c>
      <c r="D289" s="50">
        <v>320.93324828100003</v>
      </c>
      <c r="E289" s="51">
        <f t="shared" si="8"/>
        <v>-0.16519017246097722</v>
      </c>
      <c r="F289" s="89">
        <f t="shared" si="9"/>
        <v>1.8456213690391434E-2</v>
      </c>
      <c r="G289" s="59">
        <v>8.0770454545000003</v>
      </c>
      <c r="H289" s="101">
        <v>3664.8319999999999</v>
      </c>
    </row>
    <row r="290" spans="1:8" x14ac:dyDescent="0.15">
      <c r="A290" s="100" t="s">
        <v>992</v>
      </c>
      <c r="B290" s="49" t="s">
        <v>332</v>
      </c>
      <c r="C290" s="50">
        <v>803.69338366700003</v>
      </c>
      <c r="D290" s="50">
        <v>626.18799094099995</v>
      </c>
      <c r="E290" s="51">
        <f t="shared" si="8"/>
        <v>0.28346981304968022</v>
      </c>
      <c r="F290" s="89">
        <f t="shared" si="9"/>
        <v>5.536441790446589E-2</v>
      </c>
      <c r="G290" s="59">
        <v>7.7734090909000004</v>
      </c>
      <c r="H290" s="101">
        <v>4172.7559996800001</v>
      </c>
    </row>
    <row r="291" spans="1:8" x14ac:dyDescent="0.15">
      <c r="A291" s="100" t="s">
        <v>385</v>
      </c>
      <c r="B291" s="49" t="s">
        <v>333</v>
      </c>
      <c r="C291" s="50">
        <v>25.936696728000001</v>
      </c>
      <c r="D291" s="50">
        <v>24.434873954</v>
      </c>
      <c r="E291" s="51">
        <f t="shared" si="8"/>
        <v>6.1462268102027595E-2</v>
      </c>
      <c r="F291" s="89">
        <f t="shared" si="9"/>
        <v>1.7867138711015703E-3</v>
      </c>
      <c r="G291" s="59">
        <v>17.769318181799999</v>
      </c>
      <c r="H291" s="101">
        <v>235.88890579999997</v>
      </c>
    </row>
    <row r="292" spans="1:8" x14ac:dyDescent="0.15">
      <c r="A292" s="100" t="s">
        <v>993</v>
      </c>
      <c r="B292" s="49" t="s">
        <v>334</v>
      </c>
      <c r="C292" s="50">
        <v>0.67570059999999998</v>
      </c>
      <c r="D292" s="50">
        <v>1.4475206980000002</v>
      </c>
      <c r="E292" s="51">
        <f t="shared" si="8"/>
        <v>-0.53320142438474483</v>
      </c>
      <c r="F292" s="89">
        <f t="shared" si="9"/>
        <v>4.6547316622179132E-5</v>
      </c>
      <c r="G292" s="59">
        <v>16.1701818182</v>
      </c>
      <c r="H292" s="101">
        <v>31.823999999999995</v>
      </c>
    </row>
    <row r="293" spans="1:8" x14ac:dyDescent="0.15">
      <c r="A293" s="100" t="s">
        <v>445</v>
      </c>
      <c r="B293" s="49" t="s">
        <v>335</v>
      </c>
      <c r="C293" s="50">
        <v>1.209096518</v>
      </c>
      <c r="D293" s="50">
        <v>1.16438496</v>
      </c>
      <c r="E293" s="51">
        <f t="shared" si="8"/>
        <v>3.8399291931767943E-2</v>
      </c>
      <c r="F293" s="89">
        <f t="shared" si="9"/>
        <v>8.3291621244853587E-5</v>
      </c>
      <c r="G293" s="59">
        <v>23.003909090899999</v>
      </c>
      <c r="H293" s="101">
        <v>5.4863575000000004</v>
      </c>
    </row>
    <row r="294" spans="1:8" x14ac:dyDescent="0.15">
      <c r="A294" s="100" t="s">
        <v>566</v>
      </c>
      <c r="B294" s="49" t="s">
        <v>336</v>
      </c>
      <c r="C294" s="50">
        <v>1.0816946699999999</v>
      </c>
      <c r="D294" s="50">
        <v>6.8006402900000005</v>
      </c>
      <c r="E294" s="51">
        <f t="shared" si="8"/>
        <v>-0.84094223133804369</v>
      </c>
      <c r="F294" s="89">
        <f t="shared" si="9"/>
        <v>7.4515228035928289E-5</v>
      </c>
      <c r="G294" s="59">
        <v>29.736499999999999</v>
      </c>
      <c r="H294" s="101">
        <v>124.566</v>
      </c>
    </row>
    <row r="295" spans="1:8" x14ac:dyDescent="0.15">
      <c r="A295" s="100" t="s">
        <v>995</v>
      </c>
      <c r="B295" s="49" t="s">
        <v>337</v>
      </c>
      <c r="C295" s="50">
        <v>3.97799244</v>
      </c>
      <c r="D295" s="50">
        <v>5.0929660400000003</v>
      </c>
      <c r="E295" s="51">
        <f t="shared" si="8"/>
        <v>-0.21892421650626204</v>
      </c>
      <c r="F295" s="89">
        <f t="shared" si="9"/>
        <v>2.740339044028005E-4</v>
      </c>
      <c r="G295" s="59">
        <v>18.209136363599999</v>
      </c>
      <c r="H295" s="101">
        <v>284.27199999999999</v>
      </c>
    </row>
    <row r="296" spans="1:8" x14ac:dyDescent="0.15">
      <c r="A296" s="100" t="s">
        <v>996</v>
      </c>
      <c r="B296" s="49" t="s">
        <v>338</v>
      </c>
      <c r="C296" s="50">
        <v>24.371289305000001</v>
      </c>
      <c r="D296" s="50">
        <v>23.716191298999998</v>
      </c>
      <c r="E296" s="51">
        <f t="shared" si="8"/>
        <v>2.7622395086163154E-2</v>
      </c>
      <c r="F296" s="89">
        <f t="shared" si="9"/>
        <v>1.6788768868498314E-3</v>
      </c>
      <c r="G296" s="59">
        <v>20.231409090900002</v>
      </c>
      <c r="H296" s="101">
        <v>323.59539919000002</v>
      </c>
    </row>
    <row r="297" spans="1:8" x14ac:dyDescent="0.15">
      <c r="A297" s="100" t="s">
        <v>567</v>
      </c>
      <c r="B297" s="49" t="s">
        <v>339</v>
      </c>
      <c r="C297" s="50">
        <v>17.183221614999997</v>
      </c>
      <c r="D297" s="50">
        <v>19.381519254000001</v>
      </c>
      <c r="E297" s="51">
        <f t="shared" si="8"/>
        <v>-0.11342235921708321</v>
      </c>
      <c r="F297" s="89">
        <f t="shared" si="9"/>
        <v>1.1837089638554075E-3</v>
      </c>
      <c r="G297" s="59">
        <v>36.530863636399999</v>
      </c>
      <c r="H297" s="101">
        <v>259.33349999999996</v>
      </c>
    </row>
    <row r="298" spans="1:8" x14ac:dyDescent="0.15">
      <c r="A298" s="100" t="s">
        <v>490</v>
      </c>
      <c r="B298" s="49" t="s">
        <v>340</v>
      </c>
      <c r="C298" s="50">
        <v>7.6631587000000003</v>
      </c>
      <c r="D298" s="50">
        <v>8.2467369950000009</v>
      </c>
      <c r="E298" s="51">
        <f t="shared" si="8"/>
        <v>-7.0764751604643683E-2</v>
      </c>
      <c r="F298" s="89">
        <f t="shared" si="9"/>
        <v>5.2789574899727285E-4</v>
      </c>
      <c r="G298" s="59">
        <v>22.5165909091</v>
      </c>
      <c r="H298" s="101">
        <v>46.967352400000003</v>
      </c>
    </row>
    <row r="299" spans="1:8" x14ac:dyDescent="0.15">
      <c r="A299" s="100" t="s">
        <v>473</v>
      </c>
      <c r="B299" s="49" t="s">
        <v>139</v>
      </c>
      <c r="C299" s="50">
        <v>1.7264693400000002</v>
      </c>
      <c r="D299" s="50">
        <v>3.6807109500000004</v>
      </c>
      <c r="E299" s="51">
        <f t="shared" si="8"/>
        <v>-0.53094134164487983</v>
      </c>
      <c r="F299" s="89">
        <f t="shared" si="9"/>
        <v>1.1893213504245024E-4</v>
      </c>
      <c r="G299" s="59">
        <v>25.9533181818</v>
      </c>
      <c r="H299" s="101">
        <v>11.003486970000001</v>
      </c>
    </row>
    <row r="300" spans="1:8" x14ac:dyDescent="0.15">
      <c r="A300" s="100" t="s">
        <v>423</v>
      </c>
      <c r="B300" s="49" t="s">
        <v>341</v>
      </c>
      <c r="C300" s="50">
        <v>5.8463347050000003</v>
      </c>
      <c r="D300" s="50">
        <v>8.7199120399999988</v>
      </c>
      <c r="E300" s="51">
        <f t="shared" si="8"/>
        <v>-0.32954200934806666</v>
      </c>
      <c r="F300" s="89">
        <f t="shared" si="9"/>
        <v>4.0273930878982389E-4</v>
      </c>
      <c r="G300" s="59">
        <v>14.809863636399999</v>
      </c>
      <c r="H300" s="101">
        <v>30.367057550000002</v>
      </c>
    </row>
    <row r="301" spans="1:8" x14ac:dyDescent="0.15">
      <c r="A301" s="100" t="s">
        <v>999</v>
      </c>
      <c r="B301" s="49" t="s">
        <v>342</v>
      </c>
      <c r="C301" s="50">
        <v>2.89412716</v>
      </c>
      <c r="D301" s="50">
        <v>2.4772754100000003</v>
      </c>
      <c r="E301" s="51">
        <f t="shared" si="8"/>
        <v>0.16827024896678711</v>
      </c>
      <c r="F301" s="89">
        <f t="shared" si="9"/>
        <v>1.9936914849767501E-4</v>
      </c>
      <c r="G301" s="59">
        <v>14.331</v>
      </c>
      <c r="H301" s="101">
        <v>52.225000000000001</v>
      </c>
    </row>
    <row r="302" spans="1:8" x14ac:dyDescent="0.15">
      <c r="A302" s="100" t="s">
        <v>343</v>
      </c>
      <c r="B302" s="49" t="s">
        <v>344</v>
      </c>
      <c r="C302" s="50">
        <v>1.8032731710000001</v>
      </c>
      <c r="D302" s="50">
        <v>5.6890473150000007</v>
      </c>
      <c r="E302" s="51">
        <f t="shared" si="8"/>
        <v>-0.68302721507599207</v>
      </c>
      <c r="F302" s="89">
        <f t="shared" si="9"/>
        <v>1.2422295798881632E-4</v>
      </c>
      <c r="G302" s="59">
        <v>58.602863636400002</v>
      </c>
      <c r="H302" s="101">
        <v>40.767801599999999</v>
      </c>
    </row>
    <row r="303" spans="1:8" x14ac:dyDescent="0.15">
      <c r="A303" s="100" t="s">
        <v>345</v>
      </c>
      <c r="B303" s="49" t="s">
        <v>346</v>
      </c>
      <c r="C303" s="50">
        <v>22.009117436</v>
      </c>
      <c r="D303" s="50">
        <v>21.810738212</v>
      </c>
      <c r="E303" s="51">
        <f t="shared" si="8"/>
        <v>9.0954841634316441E-3</v>
      </c>
      <c r="F303" s="89">
        <f t="shared" si="9"/>
        <v>1.516152801800406E-3</v>
      </c>
      <c r="G303" s="59">
        <v>15.045954545500001</v>
      </c>
      <c r="H303" s="101">
        <v>139.12511359999999</v>
      </c>
    </row>
    <row r="304" spans="1:8" x14ac:dyDescent="0.15">
      <c r="A304" s="100" t="s">
        <v>347</v>
      </c>
      <c r="B304" s="49" t="s">
        <v>348</v>
      </c>
      <c r="C304" s="50">
        <v>96.531277965000001</v>
      </c>
      <c r="D304" s="50">
        <v>71.615561776999996</v>
      </c>
      <c r="E304" s="51">
        <f t="shared" si="8"/>
        <v>0.34790924723293748</v>
      </c>
      <c r="F304" s="89">
        <f t="shared" si="9"/>
        <v>6.6497972021638567E-3</v>
      </c>
      <c r="G304" s="59">
        <v>12.8479545455</v>
      </c>
      <c r="H304" s="101">
        <v>719.37199999999996</v>
      </c>
    </row>
    <row r="305" spans="1:8" x14ac:dyDescent="0.15">
      <c r="A305" s="100" t="s">
        <v>349</v>
      </c>
      <c r="B305" s="49" t="s">
        <v>350</v>
      </c>
      <c r="C305" s="50">
        <v>24.60251835</v>
      </c>
      <c r="D305" s="50">
        <v>24.314087576000002</v>
      </c>
      <c r="E305" s="51">
        <f t="shared" si="8"/>
        <v>1.1862701945875243E-2</v>
      </c>
      <c r="F305" s="89">
        <f t="shared" si="9"/>
        <v>1.6948056747920933E-3</v>
      </c>
      <c r="G305" s="59">
        <v>17.636863636400001</v>
      </c>
      <c r="H305" s="101">
        <v>418.32666178999995</v>
      </c>
    </row>
    <row r="306" spans="1:8" x14ac:dyDescent="0.15">
      <c r="A306" s="100" t="s">
        <v>351</v>
      </c>
      <c r="B306" s="49" t="s">
        <v>352</v>
      </c>
      <c r="C306" s="50">
        <v>81.991471503999989</v>
      </c>
      <c r="D306" s="50">
        <v>56.508388627999999</v>
      </c>
      <c r="E306" s="51">
        <f t="shared" si="8"/>
        <v>0.45096106073307984</v>
      </c>
      <c r="F306" s="89">
        <f t="shared" si="9"/>
        <v>5.6481864666319158E-3</v>
      </c>
      <c r="G306" s="59">
        <v>21.870863636399999</v>
      </c>
      <c r="H306" s="101">
        <v>862.2584407999999</v>
      </c>
    </row>
    <row r="307" spans="1:8" x14ac:dyDescent="0.15">
      <c r="A307" s="100" t="s">
        <v>353</v>
      </c>
      <c r="B307" s="49" t="s">
        <v>354</v>
      </c>
      <c r="C307" s="50">
        <v>6.7941421339999994</v>
      </c>
      <c r="D307" s="50">
        <v>6.3047301359999999</v>
      </c>
      <c r="E307" s="51">
        <f t="shared" si="8"/>
        <v>7.7626161222263512E-2</v>
      </c>
      <c r="F307" s="89">
        <f t="shared" si="9"/>
        <v>4.6803138118774174E-4</v>
      </c>
      <c r="G307" s="59">
        <v>20.3835909091</v>
      </c>
      <c r="H307" s="101">
        <v>16.825891500000001</v>
      </c>
    </row>
    <row r="308" spans="1:8" x14ac:dyDescent="0.15">
      <c r="A308" s="100" t="s">
        <v>355</v>
      </c>
      <c r="B308" s="49" t="s">
        <v>356</v>
      </c>
      <c r="C308" s="50">
        <v>2.6140729700000001</v>
      </c>
      <c r="D308" s="50">
        <v>6.9656689000000007</v>
      </c>
      <c r="E308" s="51">
        <f t="shared" si="8"/>
        <v>-0.6247204672619453</v>
      </c>
      <c r="F308" s="89">
        <f t="shared" si="9"/>
        <v>1.8007691899055614E-4</v>
      </c>
      <c r="G308" s="59">
        <v>20.031818181799999</v>
      </c>
      <c r="H308" s="101">
        <v>7.9741630199999998</v>
      </c>
    </row>
    <row r="309" spans="1:8" x14ac:dyDescent="0.15">
      <c r="A309" s="100" t="s">
        <v>357</v>
      </c>
      <c r="B309" s="49" t="s">
        <v>358</v>
      </c>
      <c r="C309" s="50">
        <v>24.568709171000002</v>
      </c>
      <c r="D309" s="50">
        <v>28.143696364999997</v>
      </c>
      <c r="E309" s="51">
        <f t="shared" si="8"/>
        <v>-0.12702621388588864</v>
      </c>
      <c r="F309" s="89">
        <f t="shared" si="9"/>
        <v>1.6924766453970492E-3</v>
      </c>
      <c r="G309" s="59">
        <v>19.844409090900001</v>
      </c>
      <c r="H309" s="101">
        <v>204.71283940000001</v>
      </c>
    </row>
    <row r="310" spans="1:8" x14ac:dyDescent="0.15">
      <c r="A310" s="100" t="s">
        <v>359</v>
      </c>
      <c r="B310" s="49" t="s">
        <v>360</v>
      </c>
      <c r="C310" s="50">
        <v>5.2228640769999997</v>
      </c>
      <c r="D310" s="50">
        <v>4.6401322300000007</v>
      </c>
      <c r="E310" s="51">
        <f t="shared" si="8"/>
        <v>0.125585181222303</v>
      </c>
      <c r="F310" s="89">
        <f t="shared" si="9"/>
        <v>3.59789983709833E-4</v>
      </c>
      <c r="G310" s="59">
        <v>19.3884545455</v>
      </c>
      <c r="H310" s="101">
        <v>24.348792499999998</v>
      </c>
    </row>
    <row r="311" spans="1:8" x14ac:dyDescent="0.15">
      <c r="A311" s="100" t="s">
        <v>361</v>
      </c>
      <c r="B311" s="49" t="s">
        <v>362</v>
      </c>
      <c r="C311" s="50">
        <v>48.039689700000004</v>
      </c>
      <c r="D311" s="50">
        <v>25.617468524</v>
      </c>
      <c r="E311" s="51">
        <f t="shared" si="8"/>
        <v>0.87527076123831304</v>
      </c>
      <c r="F311" s="89">
        <f t="shared" si="9"/>
        <v>3.3093335227127782E-3</v>
      </c>
      <c r="G311" s="59">
        <v>18.466409090900001</v>
      </c>
      <c r="H311" s="101">
        <v>220.24688752</v>
      </c>
    </row>
    <row r="312" spans="1:8" x14ac:dyDescent="0.15">
      <c r="A312" s="100" t="s">
        <v>363</v>
      </c>
      <c r="B312" s="49" t="s">
        <v>364</v>
      </c>
      <c r="C312" s="50">
        <v>11.105812519999999</v>
      </c>
      <c r="D312" s="50">
        <v>6.3599038420000005</v>
      </c>
      <c r="E312" s="51">
        <f t="shared" si="8"/>
        <v>0.74622333857606749</v>
      </c>
      <c r="F312" s="89">
        <f t="shared" si="9"/>
        <v>7.6505152091769807E-4</v>
      </c>
      <c r="G312" s="59">
        <v>19.993272727299999</v>
      </c>
      <c r="H312" s="101">
        <v>42.214239999999997</v>
      </c>
    </row>
    <row r="313" spans="1:8" x14ac:dyDescent="0.15">
      <c r="A313" s="100" t="s">
        <v>365</v>
      </c>
      <c r="B313" s="49" t="s">
        <v>366</v>
      </c>
      <c r="C313" s="50">
        <v>12.35686559</v>
      </c>
      <c r="D313" s="50">
        <v>10.442538689999999</v>
      </c>
      <c r="E313" s="51">
        <f t="shared" si="8"/>
        <v>0.18332006773728327</v>
      </c>
      <c r="F313" s="89">
        <f t="shared" si="9"/>
        <v>8.5123342361312154E-4</v>
      </c>
      <c r="G313" s="59">
        <v>14.9522272727</v>
      </c>
      <c r="H313" s="101">
        <v>16.809507259999997</v>
      </c>
    </row>
    <row r="314" spans="1:8" x14ac:dyDescent="0.15">
      <c r="A314" s="100" t="s">
        <v>367</v>
      </c>
      <c r="B314" s="49" t="s">
        <v>368</v>
      </c>
      <c r="C314" s="50">
        <v>6.1044523380000006</v>
      </c>
      <c r="D314" s="50">
        <v>9.8140856700000008</v>
      </c>
      <c r="E314" s="51">
        <f t="shared" si="8"/>
        <v>-0.37799072238993403</v>
      </c>
      <c r="F314" s="89">
        <f t="shared" si="9"/>
        <v>4.2052038400126879E-4</v>
      </c>
      <c r="G314" s="59">
        <v>19.628454545499999</v>
      </c>
      <c r="H314" s="101">
        <v>18.9570504</v>
      </c>
    </row>
    <row r="315" spans="1:8" x14ac:dyDescent="0.15">
      <c r="A315" s="100" t="s">
        <v>1082</v>
      </c>
      <c r="B315" s="49" t="s">
        <v>1083</v>
      </c>
      <c r="C315" s="50">
        <v>20.800517239999998</v>
      </c>
      <c r="D315" s="50">
        <v>3.280712995</v>
      </c>
      <c r="E315" s="51">
        <f t="shared" si="8"/>
        <v>5.3402428897929237</v>
      </c>
      <c r="F315" s="89">
        <f t="shared" si="9"/>
        <v>1.4328953709311129E-3</v>
      </c>
      <c r="G315" s="59">
        <v>28.296454545500001</v>
      </c>
      <c r="H315" s="101">
        <v>30.384088680000001</v>
      </c>
    </row>
    <row r="316" spans="1:8" x14ac:dyDescent="0.15">
      <c r="A316" s="100" t="s">
        <v>1084</v>
      </c>
      <c r="B316" s="49" t="s">
        <v>1085</v>
      </c>
      <c r="C316" s="50">
        <v>1.1289672900000001</v>
      </c>
      <c r="D316" s="50">
        <v>2.2304016800000004</v>
      </c>
      <c r="E316" s="51">
        <f t="shared" si="8"/>
        <v>-0.49382781580401258</v>
      </c>
      <c r="F316" s="89">
        <f t="shared" si="9"/>
        <v>7.7771720054286674E-5</v>
      </c>
      <c r="G316" s="59">
        <v>19.733181818199999</v>
      </c>
      <c r="H316" s="101">
        <v>20.560769019999999</v>
      </c>
    </row>
    <row r="317" spans="1:8" x14ac:dyDescent="0.15">
      <c r="A317" s="100" t="s">
        <v>1148</v>
      </c>
      <c r="B317" s="49" t="s">
        <v>1149</v>
      </c>
      <c r="C317" s="50">
        <v>3.5129609700000004</v>
      </c>
      <c r="D317" s="50">
        <v>2.7851076130000001</v>
      </c>
      <c r="E317" s="51">
        <f t="shared" si="8"/>
        <v>0.26133760634691861</v>
      </c>
      <c r="F317" s="89">
        <f t="shared" si="9"/>
        <v>2.4199905483574761E-4</v>
      </c>
      <c r="G317" s="59">
        <v>20.9453636364</v>
      </c>
      <c r="H317" s="101">
        <v>17.400573119999997</v>
      </c>
    </row>
    <row r="318" spans="1:8" x14ac:dyDescent="0.15">
      <c r="A318" s="100" t="s">
        <v>1150</v>
      </c>
      <c r="B318" s="49" t="s">
        <v>1151</v>
      </c>
      <c r="C318" s="50">
        <v>0.73047387500000005</v>
      </c>
      <c r="D318" s="50">
        <v>3.1779679300000003</v>
      </c>
      <c r="E318" s="51">
        <f t="shared" si="8"/>
        <v>-0.77014435290415284</v>
      </c>
      <c r="F318" s="89">
        <f t="shared" si="9"/>
        <v>5.0320509917935702E-5</v>
      </c>
      <c r="G318" s="59">
        <v>24.722363636400001</v>
      </c>
      <c r="H318" s="101">
        <v>7.3295444300000003</v>
      </c>
    </row>
    <row r="319" spans="1:8" x14ac:dyDescent="0.15">
      <c r="A319" s="100" t="s">
        <v>1152</v>
      </c>
      <c r="B319" s="49" t="s">
        <v>1153</v>
      </c>
      <c r="C319" s="50">
        <v>4.7929714850000007</v>
      </c>
      <c r="D319" s="50">
        <v>10.768795483</v>
      </c>
      <c r="E319" s="51">
        <f t="shared" si="8"/>
        <v>-0.55492037223974078</v>
      </c>
      <c r="F319" s="89">
        <f t="shared" si="9"/>
        <v>3.3017576316103783E-4</v>
      </c>
      <c r="G319" s="59">
        <v>20.4140909091</v>
      </c>
      <c r="H319" s="101">
        <v>35.661251999999998</v>
      </c>
    </row>
    <row r="320" spans="1:8" x14ac:dyDescent="0.15">
      <c r="A320" s="100" t="s">
        <v>1154</v>
      </c>
      <c r="B320" s="49" t="s">
        <v>1155</v>
      </c>
      <c r="C320" s="50">
        <v>1.3316896999999999</v>
      </c>
      <c r="D320" s="50">
        <v>1.9177438500000001</v>
      </c>
      <c r="E320" s="51">
        <f t="shared" si="8"/>
        <v>-0.30559563520435762</v>
      </c>
      <c r="F320" s="89">
        <f t="shared" si="9"/>
        <v>9.1736757534912272E-5</v>
      </c>
      <c r="G320" s="59">
        <v>20.159909090900001</v>
      </c>
      <c r="H320" s="101">
        <v>74.074720410000012</v>
      </c>
    </row>
    <row r="321" spans="1:8" x14ac:dyDescent="0.15">
      <c r="A321" s="100" t="s">
        <v>411</v>
      </c>
      <c r="B321" s="49" t="s">
        <v>1157</v>
      </c>
      <c r="C321" s="50">
        <v>14.720068523</v>
      </c>
      <c r="D321" s="50">
        <v>25.359076565999999</v>
      </c>
      <c r="E321" s="51">
        <f t="shared" si="8"/>
        <v>-0.4195345211136029</v>
      </c>
      <c r="F321" s="89">
        <f t="shared" si="9"/>
        <v>1.0140285360709369E-3</v>
      </c>
      <c r="G321" s="59">
        <v>21.216227272699999</v>
      </c>
      <c r="H321" s="101">
        <v>168.60918798000003</v>
      </c>
    </row>
    <row r="322" spans="1:8" x14ac:dyDescent="0.15">
      <c r="A322" s="100" t="s">
        <v>372</v>
      </c>
      <c r="B322" s="49" t="s">
        <v>1159</v>
      </c>
      <c r="C322" s="50">
        <v>7.6857797879999996</v>
      </c>
      <c r="D322" s="50">
        <v>0.59071097500000003</v>
      </c>
      <c r="E322" s="51">
        <f t="shared" si="8"/>
        <v>12.011066516920563</v>
      </c>
      <c r="F322" s="89">
        <f t="shared" si="9"/>
        <v>5.2945405891363835E-4</v>
      </c>
      <c r="G322" s="59">
        <v>17.376136363600001</v>
      </c>
      <c r="H322" s="101">
        <v>24.75508718</v>
      </c>
    </row>
    <row r="323" spans="1:8" x14ac:dyDescent="0.15">
      <c r="A323" s="100" t="s">
        <v>1160</v>
      </c>
      <c r="B323" s="49" t="s">
        <v>1161</v>
      </c>
      <c r="C323" s="50">
        <v>10.863879351</v>
      </c>
      <c r="D323" s="50">
        <v>5.5808841900000008</v>
      </c>
      <c r="E323" s="51">
        <f t="shared" si="8"/>
        <v>0.9466233272616964</v>
      </c>
      <c r="F323" s="89">
        <f t="shared" si="9"/>
        <v>7.4838535276741051E-4</v>
      </c>
      <c r="G323" s="59">
        <v>25.727636363599999</v>
      </c>
      <c r="H323" s="101">
        <v>37.125257220000002</v>
      </c>
    </row>
    <row r="324" spans="1:8" x14ac:dyDescent="0.15">
      <c r="A324" s="100" t="s">
        <v>1162</v>
      </c>
      <c r="B324" s="49" t="s">
        <v>1163</v>
      </c>
      <c r="C324" s="50">
        <v>7.0808431500000006</v>
      </c>
      <c r="D324" s="50">
        <v>0.59508059000000002</v>
      </c>
      <c r="E324" s="51">
        <f t="shared" si="8"/>
        <v>10.898965062866528</v>
      </c>
      <c r="F324" s="89">
        <f t="shared" si="9"/>
        <v>4.87781493837712E-4</v>
      </c>
      <c r="G324" s="59">
        <v>23.627681818199999</v>
      </c>
      <c r="H324" s="101">
        <v>31.5573713</v>
      </c>
    </row>
    <row r="325" spans="1:8" x14ac:dyDescent="0.15">
      <c r="A325" s="100" t="s">
        <v>1164</v>
      </c>
      <c r="B325" s="49" t="s">
        <v>1165</v>
      </c>
      <c r="C325" s="50">
        <v>31.576181043999998</v>
      </c>
      <c r="D325" s="50">
        <v>25.228470037999998</v>
      </c>
      <c r="E325" s="51">
        <f t="shared" si="8"/>
        <v>0.25160903520660827</v>
      </c>
      <c r="F325" s="89">
        <f t="shared" si="9"/>
        <v>2.1752037763090913E-3</v>
      </c>
      <c r="G325" s="59">
        <v>20.218499999999999</v>
      </c>
      <c r="H325" s="101">
        <v>111.33727958</v>
      </c>
    </row>
    <row r="326" spans="1:8" x14ac:dyDescent="0.15">
      <c r="A326" s="100" t="s">
        <v>1166</v>
      </c>
      <c r="B326" s="49" t="s">
        <v>1167</v>
      </c>
      <c r="C326" s="50">
        <v>1.87167437</v>
      </c>
      <c r="D326" s="50">
        <v>1.68875072</v>
      </c>
      <c r="E326" s="51">
        <f t="shared" si="8"/>
        <v>0.10831891754870715</v>
      </c>
      <c r="F326" s="89">
        <f t="shared" si="9"/>
        <v>1.2893494472849019E-4</v>
      </c>
      <c r="G326" s="59">
        <v>26.918818181799999</v>
      </c>
      <c r="H326" s="101">
        <v>44.938225700000004</v>
      </c>
    </row>
    <row r="327" spans="1:8" x14ac:dyDescent="0.15">
      <c r="A327" s="100" t="s">
        <v>1168</v>
      </c>
      <c r="B327" s="49" t="s">
        <v>1169</v>
      </c>
      <c r="C327" s="50">
        <v>7.7056566399999999</v>
      </c>
      <c r="D327" s="50">
        <v>6.0684821409999996</v>
      </c>
      <c r="E327" s="51">
        <f t="shared" ref="E327:E390" si="10">IF(ISERROR(C327/D327-1),"",((C327/D327-1)))</f>
        <v>0.269783194703481</v>
      </c>
      <c r="F327" s="89">
        <f t="shared" ref="F327:F390" si="11">C327/$C$525</f>
        <v>5.3082332530691404E-4</v>
      </c>
      <c r="G327" s="59">
        <v>26.931863636399999</v>
      </c>
      <c r="H327" s="101">
        <v>20.751252059999999</v>
      </c>
    </row>
    <row r="328" spans="1:8" x14ac:dyDescent="0.15">
      <c r="A328" s="100" t="s">
        <v>1170</v>
      </c>
      <c r="B328" s="49" t="s">
        <v>0</v>
      </c>
      <c r="C328" s="50">
        <v>2.0403000000000001E-3</v>
      </c>
      <c r="D328" s="50">
        <v>0.14300076</v>
      </c>
      <c r="E328" s="51">
        <f t="shared" si="10"/>
        <v>-0.98573224366080292</v>
      </c>
      <c r="F328" s="89">
        <f t="shared" si="11"/>
        <v>1.4055114070378523E-7</v>
      </c>
      <c r="G328" s="59">
        <v>28.382363636400001</v>
      </c>
      <c r="H328" s="101">
        <v>11.657558</v>
      </c>
    </row>
    <row r="329" spans="1:8" x14ac:dyDescent="0.15">
      <c r="A329" s="100" t="s">
        <v>1</v>
      </c>
      <c r="B329" s="49" t="s">
        <v>2</v>
      </c>
      <c r="C329" s="50">
        <v>36.510493212999997</v>
      </c>
      <c r="D329" s="50">
        <v>30.080674993000002</v>
      </c>
      <c r="E329" s="51">
        <f t="shared" si="10"/>
        <v>0.21375245806472964</v>
      </c>
      <c r="F329" s="89">
        <f t="shared" si="11"/>
        <v>2.515116144069479E-3</v>
      </c>
      <c r="G329" s="59">
        <v>20.6299090909</v>
      </c>
      <c r="H329" s="101">
        <v>146.94850413</v>
      </c>
    </row>
    <row r="330" spans="1:8" x14ac:dyDescent="0.15">
      <c r="A330" s="100" t="s">
        <v>3</v>
      </c>
      <c r="B330" s="49" t="s">
        <v>4</v>
      </c>
      <c r="C330" s="50">
        <v>5.9729899050000004</v>
      </c>
      <c r="D330" s="50">
        <v>6.0460783779999998</v>
      </c>
      <c r="E330" s="51">
        <f t="shared" si="10"/>
        <v>-1.2088575177250149E-2</v>
      </c>
      <c r="F330" s="89">
        <f t="shared" si="11"/>
        <v>4.1146426729399781E-4</v>
      </c>
      <c r="G330" s="59">
        <v>14.096090909100001</v>
      </c>
      <c r="H330" s="101">
        <v>31.350132880000004</v>
      </c>
    </row>
    <row r="331" spans="1:8" x14ac:dyDescent="0.15">
      <c r="A331" s="100" t="s">
        <v>450</v>
      </c>
      <c r="B331" s="49" t="s">
        <v>6</v>
      </c>
      <c r="C331" s="50">
        <v>0.86915154000000006</v>
      </c>
      <c r="D331" s="50">
        <v>4.6725835899999995</v>
      </c>
      <c r="E331" s="51">
        <f t="shared" si="10"/>
        <v>-0.81398908692396443</v>
      </c>
      <c r="F331" s="89">
        <f t="shared" si="11"/>
        <v>5.9873665829266092E-5</v>
      </c>
      <c r="G331" s="59">
        <v>23.904590909100001</v>
      </c>
      <c r="H331" s="101">
        <v>18.377706879999998</v>
      </c>
    </row>
    <row r="332" spans="1:8" x14ac:dyDescent="0.15">
      <c r="A332" s="100" t="s">
        <v>7</v>
      </c>
      <c r="B332" s="49" t="s">
        <v>8</v>
      </c>
      <c r="C332" s="50">
        <v>0.83635629</v>
      </c>
      <c r="D332" s="50">
        <v>0.493533</v>
      </c>
      <c r="E332" s="51">
        <f t="shared" si="10"/>
        <v>0.69463093653311936</v>
      </c>
      <c r="F332" s="89">
        <f t="shared" si="11"/>
        <v>5.7614483455514284E-5</v>
      </c>
      <c r="G332" s="59">
        <v>20.403136363600002</v>
      </c>
      <c r="H332" s="101">
        <v>21.387311140000001</v>
      </c>
    </row>
    <row r="333" spans="1:8" x14ac:dyDescent="0.15">
      <c r="A333" s="100" t="s">
        <v>9</v>
      </c>
      <c r="B333" s="49" t="s">
        <v>10</v>
      </c>
      <c r="C333" s="50">
        <v>7.0017452320000002</v>
      </c>
      <c r="D333" s="50">
        <v>3.9129702549999998</v>
      </c>
      <c r="E333" s="51">
        <f t="shared" si="10"/>
        <v>0.78936837637678403</v>
      </c>
      <c r="F333" s="89">
        <f t="shared" si="11"/>
        <v>4.8233263700185722E-4</v>
      </c>
      <c r="G333" s="59">
        <v>29.2817272727</v>
      </c>
      <c r="H333" s="101">
        <v>40.692668940000004</v>
      </c>
    </row>
    <row r="334" spans="1:8" x14ac:dyDescent="0.15">
      <c r="A334" s="100" t="s">
        <v>11</v>
      </c>
      <c r="B334" s="49" t="s">
        <v>12</v>
      </c>
      <c r="C334" s="50">
        <v>1.64687666</v>
      </c>
      <c r="D334" s="50">
        <v>3.5960824200000001</v>
      </c>
      <c r="E334" s="51">
        <f t="shared" si="10"/>
        <v>-0.54203589694142773</v>
      </c>
      <c r="F334" s="89">
        <f t="shared" si="11"/>
        <v>1.1344919529551529E-4</v>
      </c>
      <c r="G334" s="59">
        <v>22.6706363636</v>
      </c>
      <c r="H334" s="101">
        <v>16.170178589999999</v>
      </c>
    </row>
    <row r="335" spans="1:8" x14ac:dyDescent="0.15">
      <c r="A335" s="100" t="s">
        <v>13</v>
      </c>
      <c r="B335" s="49" t="s">
        <v>14</v>
      </c>
      <c r="C335" s="50">
        <v>9.610892E-2</v>
      </c>
      <c r="D335" s="50">
        <v>0.69629131999999994</v>
      </c>
      <c r="E335" s="51">
        <f t="shared" si="10"/>
        <v>-0.86197024544266898</v>
      </c>
      <c r="F335" s="89">
        <f t="shared" si="11"/>
        <v>6.6207020231381843E-6</v>
      </c>
      <c r="G335" s="59">
        <v>18.689954545500001</v>
      </c>
      <c r="H335" s="101">
        <v>13.92124319</v>
      </c>
    </row>
    <row r="336" spans="1:8" x14ac:dyDescent="0.15">
      <c r="A336" s="100" t="s">
        <v>15</v>
      </c>
      <c r="B336" s="49" t="s">
        <v>16</v>
      </c>
      <c r="C336" s="50">
        <v>14.93330948</v>
      </c>
      <c r="D336" s="50">
        <v>9.8513494149999996</v>
      </c>
      <c r="E336" s="51">
        <f t="shared" si="10"/>
        <v>0.51586436039534189</v>
      </c>
      <c r="F336" s="89">
        <f t="shared" si="11"/>
        <v>1.0287181698263243E-3</v>
      </c>
      <c r="G336" s="59">
        <v>11.148</v>
      </c>
      <c r="H336" s="101">
        <v>30.508828530000002</v>
      </c>
    </row>
    <row r="337" spans="1:8" x14ac:dyDescent="0.15">
      <c r="A337" s="100" t="s">
        <v>17</v>
      </c>
      <c r="B337" s="49" t="s">
        <v>18</v>
      </c>
      <c r="C337" s="50">
        <v>3.12070062</v>
      </c>
      <c r="D337" s="50">
        <v>1.35002087</v>
      </c>
      <c r="E337" s="51">
        <f t="shared" si="10"/>
        <v>1.3115943533524783</v>
      </c>
      <c r="F337" s="89">
        <f t="shared" si="11"/>
        <v>2.1497722488654107E-4</v>
      </c>
      <c r="G337" s="59">
        <v>24.841999999999999</v>
      </c>
      <c r="H337" s="101">
        <v>14.518398939999999</v>
      </c>
    </row>
    <row r="338" spans="1:8" x14ac:dyDescent="0.15">
      <c r="A338" s="100" t="s">
        <v>412</v>
      </c>
      <c r="B338" s="49" t="s">
        <v>20</v>
      </c>
      <c r="C338" s="50">
        <v>14.645119280999999</v>
      </c>
      <c r="D338" s="50">
        <v>11.432021966000001</v>
      </c>
      <c r="E338" s="51">
        <f t="shared" si="10"/>
        <v>0.28106115650897778</v>
      </c>
      <c r="F338" s="89">
        <f t="shared" si="11"/>
        <v>1.0088654711010875E-3</v>
      </c>
      <c r="G338" s="59">
        <v>18.906045454499999</v>
      </c>
      <c r="H338" s="101">
        <v>76.900407300000012</v>
      </c>
    </row>
    <row r="339" spans="1:8" x14ac:dyDescent="0.15">
      <c r="A339" s="100" t="s">
        <v>21</v>
      </c>
      <c r="B339" s="49" t="s">
        <v>22</v>
      </c>
      <c r="C339" s="50">
        <v>1.17216857</v>
      </c>
      <c r="D339" s="50">
        <v>0.99909197999999999</v>
      </c>
      <c r="E339" s="51">
        <f t="shared" si="10"/>
        <v>0.17323388983664945</v>
      </c>
      <c r="F339" s="89">
        <f t="shared" si="11"/>
        <v>8.0747747689371521E-5</v>
      </c>
      <c r="G339" s="59">
        <v>16.206863636400001</v>
      </c>
      <c r="H339" s="101">
        <v>13.020872799999999</v>
      </c>
    </row>
    <row r="340" spans="1:8" x14ac:dyDescent="0.15">
      <c r="A340" s="100" t="s">
        <v>23</v>
      </c>
      <c r="B340" s="49" t="s">
        <v>24</v>
      </c>
      <c r="C340" s="50">
        <v>3.14339564</v>
      </c>
      <c r="D340" s="50">
        <v>3.7461618699999999</v>
      </c>
      <c r="E340" s="51">
        <f t="shared" si="10"/>
        <v>-0.16090234509807766</v>
      </c>
      <c r="F340" s="89">
        <f t="shared" si="11"/>
        <v>2.1654062779263099E-4</v>
      </c>
      <c r="G340" s="59">
        <v>39.582954545500002</v>
      </c>
      <c r="H340" s="101">
        <v>6.2785881100000003</v>
      </c>
    </row>
    <row r="341" spans="1:8" x14ac:dyDescent="0.15">
      <c r="A341" s="100" t="s">
        <v>25</v>
      </c>
      <c r="B341" s="49" t="s">
        <v>26</v>
      </c>
      <c r="C341" s="50">
        <v>2.25369157</v>
      </c>
      <c r="D341" s="50">
        <v>0.3072685</v>
      </c>
      <c r="E341" s="51">
        <f t="shared" si="10"/>
        <v>6.3346000973090311</v>
      </c>
      <c r="F341" s="89">
        <f t="shared" si="11"/>
        <v>1.5525114981032427E-4</v>
      </c>
      <c r="G341" s="59">
        <v>29.238909090899998</v>
      </c>
      <c r="H341" s="101">
        <v>10.16053818</v>
      </c>
    </row>
    <row r="342" spans="1:8" x14ac:dyDescent="0.15">
      <c r="A342" s="100" t="s">
        <v>27</v>
      </c>
      <c r="B342" s="49" t="s">
        <v>28</v>
      </c>
      <c r="C342" s="50">
        <v>55.801795679999998</v>
      </c>
      <c r="D342" s="50">
        <v>19.387623802</v>
      </c>
      <c r="E342" s="51">
        <f t="shared" si="10"/>
        <v>1.8782173746451365</v>
      </c>
      <c r="F342" s="89">
        <f t="shared" si="11"/>
        <v>3.8440455012221505E-3</v>
      </c>
      <c r="G342" s="59">
        <v>18.3468181818</v>
      </c>
      <c r="H342" s="101">
        <v>94.075248029999997</v>
      </c>
    </row>
    <row r="343" spans="1:8" x14ac:dyDescent="0.15">
      <c r="A343" s="100" t="s">
        <v>29</v>
      </c>
      <c r="B343" s="49" t="s">
        <v>30</v>
      </c>
      <c r="C343" s="50">
        <v>7.4496113499999996</v>
      </c>
      <c r="D343" s="50">
        <v>5.3646129440000001</v>
      </c>
      <c r="E343" s="51">
        <f t="shared" si="10"/>
        <v>0.38865775178280959</v>
      </c>
      <c r="F343" s="89">
        <f t="shared" si="11"/>
        <v>5.1318500859793431E-4</v>
      </c>
      <c r="G343" s="59">
        <v>12.303000000000001</v>
      </c>
      <c r="H343" s="101">
        <v>22.707743000000001</v>
      </c>
    </row>
    <row r="344" spans="1:8" x14ac:dyDescent="0.15">
      <c r="A344" s="100" t="s">
        <v>31</v>
      </c>
      <c r="B344" s="49" t="s">
        <v>32</v>
      </c>
      <c r="C344" s="50">
        <v>2.7241217200000003</v>
      </c>
      <c r="D344" s="50">
        <v>1.7255587130000001</v>
      </c>
      <c r="E344" s="51">
        <f t="shared" si="10"/>
        <v>0.5786896727865789</v>
      </c>
      <c r="F344" s="89">
        <f t="shared" si="11"/>
        <v>1.8765790087828135E-4</v>
      </c>
      <c r="G344" s="59">
        <v>78.465863636400002</v>
      </c>
      <c r="H344" s="101">
        <v>16.058377270000001</v>
      </c>
    </row>
    <row r="345" spans="1:8" x14ac:dyDescent="0.15">
      <c r="A345" s="100" t="s">
        <v>431</v>
      </c>
      <c r="B345" s="49" t="s">
        <v>34</v>
      </c>
      <c r="C345" s="50">
        <v>2.7126909500000003</v>
      </c>
      <c r="D345" s="50">
        <v>4.5704979200000002</v>
      </c>
      <c r="E345" s="51">
        <f t="shared" si="10"/>
        <v>-0.40647802548392797</v>
      </c>
      <c r="F345" s="89">
        <f t="shared" si="11"/>
        <v>1.8687046385302888E-4</v>
      </c>
      <c r="G345" s="59">
        <v>76.156136363599998</v>
      </c>
      <c r="H345" s="101">
        <v>16.774547100000003</v>
      </c>
    </row>
    <row r="346" spans="1:8" x14ac:dyDescent="0.15">
      <c r="A346" s="100" t="s">
        <v>35</v>
      </c>
      <c r="B346" s="49" t="s">
        <v>36</v>
      </c>
      <c r="C346" s="50">
        <v>12.570699706000001</v>
      </c>
      <c r="D346" s="50">
        <v>8.9512772500000004</v>
      </c>
      <c r="E346" s="51">
        <f t="shared" si="10"/>
        <v>0.40434703952444329</v>
      </c>
      <c r="F346" s="89">
        <f t="shared" si="11"/>
        <v>8.6596391860169458E-4</v>
      </c>
      <c r="G346" s="59">
        <v>39.174909090900002</v>
      </c>
      <c r="H346" s="101">
        <v>28.331127400000003</v>
      </c>
    </row>
    <row r="347" spans="1:8" x14ac:dyDescent="0.15">
      <c r="A347" s="100" t="s">
        <v>476</v>
      </c>
      <c r="B347" s="49" t="s">
        <v>477</v>
      </c>
      <c r="C347" s="50">
        <v>2.8574070499999999</v>
      </c>
      <c r="D347" s="50"/>
      <c r="E347" s="51" t="str">
        <f t="shared" si="10"/>
        <v/>
      </c>
      <c r="F347" s="89">
        <f t="shared" si="11"/>
        <v>1.9683959237981561E-4</v>
      </c>
      <c r="G347" s="59">
        <v>260.65125</v>
      </c>
      <c r="H347" s="101">
        <v>6.2428999999999997</v>
      </c>
    </row>
    <row r="348" spans="1:8" x14ac:dyDescent="0.15">
      <c r="A348" s="100" t="s">
        <v>486</v>
      </c>
      <c r="B348" s="49" t="s">
        <v>39</v>
      </c>
      <c r="C348" s="50">
        <v>1.0839618659999999</v>
      </c>
      <c r="D348" s="50">
        <v>1.7178266719999999</v>
      </c>
      <c r="E348" s="51">
        <f t="shared" si="10"/>
        <v>-0.36899229493393271</v>
      </c>
      <c r="F348" s="89">
        <f t="shared" si="11"/>
        <v>7.4671409471991162E-5</v>
      </c>
      <c r="G348" s="59">
        <v>39.969636363600003</v>
      </c>
      <c r="H348" s="101">
        <v>31.678496320000001</v>
      </c>
    </row>
    <row r="349" spans="1:8" x14ac:dyDescent="0.15">
      <c r="A349" s="100" t="s">
        <v>487</v>
      </c>
      <c r="B349" s="49" t="s">
        <v>40</v>
      </c>
      <c r="C349" s="50">
        <v>3.5349478599999999</v>
      </c>
      <c r="D349" s="50">
        <v>4.3805190469999999</v>
      </c>
      <c r="E349" s="51">
        <f t="shared" si="10"/>
        <v>-0.1930299076268347</v>
      </c>
      <c r="F349" s="89">
        <f t="shared" si="11"/>
        <v>2.4351367644532884E-4</v>
      </c>
      <c r="G349" s="59">
        <v>40.775681818199999</v>
      </c>
      <c r="H349" s="101">
        <v>91.491659489999989</v>
      </c>
    </row>
    <row r="350" spans="1:8" x14ac:dyDescent="0.15">
      <c r="A350" s="100" t="s">
        <v>37</v>
      </c>
      <c r="B350" s="49" t="s">
        <v>38</v>
      </c>
      <c r="C350" s="50">
        <v>5.4701349289999994</v>
      </c>
      <c r="D350" s="50">
        <v>3.8827525180000002</v>
      </c>
      <c r="E350" s="51">
        <f t="shared" si="10"/>
        <v>0.4088291498469383</v>
      </c>
      <c r="F350" s="89">
        <f t="shared" si="11"/>
        <v>3.7682385143095084E-4</v>
      </c>
      <c r="G350" s="59">
        <v>33.5477727273</v>
      </c>
      <c r="H350" s="101">
        <v>47.17955362</v>
      </c>
    </row>
    <row r="351" spans="1:8" x14ac:dyDescent="0.15">
      <c r="A351" s="100" t="s">
        <v>489</v>
      </c>
      <c r="B351" s="49" t="s">
        <v>41</v>
      </c>
      <c r="C351" s="50">
        <v>7.606753307</v>
      </c>
      <c r="D351" s="50">
        <v>15.925593434</v>
      </c>
      <c r="E351" s="51">
        <f t="shared" si="10"/>
        <v>-0.52235668086564813</v>
      </c>
      <c r="F351" s="89">
        <f t="shared" si="11"/>
        <v>5.2401012319322677E-4</v>
      </c>
      <c r="G351" s="59">
        <v>43.8788181818</v>
      </c>
      <c r="H351" s="101">
        <v>107.69818285000001</v>
      </c>
    </row>
    <row r="352" spans="1:8" x14ac:dyDescent="0.15">
      <c r="A352" s="100" t="s">
        <v>371</v>
      </c>
      <c r="B352" s="49" t="s">
        <v>43</v>
      </c>
      <c r="C352" s="50">
        <v>3.1943888810000001</v>
      </c>
      <c r="D352" s="50">
        <v>3.2599328169999997</v>
      </c>
      <c r="E352" s="51">
        <f t="shared" si="10"/>
        <v>-2.0105916188885575E-2</v>
      </c>
      <c r="F352" s="89">
        <f t="shared" si="11"/>
        <v>2.2005342404354163E-4</v>
      </c>
      <c r="G352" s="59">
        <v>38.6487272727</v>
      </c>
      <c r="H352" s="101">
        <v>28.433145839999998</v>
      </c>
    </row>
    <row r="353" spans="1:8" x14ac:dyDescent="0.15">
      <c r="A353" s="100" t="s">
        <v>400</v>
      </c>
      <c r="B353" s="49" t="s">
        <v>45</v>
      </c>
      <c r="C353" s="50">
        <v>15.930183683000001</v>
      </c>
      <c r="D353" s="50">
        <v>16.391506272000001</v>
      </c>
      <c r="E353" s="51">
        <f t="shared" si="10"/>
        <v>-2.8144002225593656E-2</v>
      </c>
      <c r="F353" s="89">
        <f t="shared" si="11"/>
        <v>1.0973903290038113E-3</v>
      </c>
      <c r="G353" s="59">
        <v>53.179409090900002</v>
      </c>
      <c r="H353" s="101">
        <v>234.26971763</v>
      </c>
    </row>
    <row r="354" spans="1:8" x14ac:dyDescent="0.15">
      <c r="A354" s="100" t="s">
        <v>46</v>
      </c>
      <c r="B354" s="49" t="s">
        <v>47</v>
      </c>
      <c r="C354" s="50">
        <v>66.418107771999999</v>
      </c>
      <c r="D354" s="50">
        <v>55.359934218999996</v>
      </c>
      <c r="E354" s="51">
        <f t="shared" si="10"/>
        <v>0.19975048216738567</v>
      </c>
      <c r="F354" s="89">
        <f t="shared" si="11"/>
        <v>4.5753765675349417E-3</v>
      </c>
      <c r="G354" s="59">
        <v>5.6980909091000003</v>
      </c>
      <c r="H354" s="101">
        <v>619.77272400000004</v>
      </c>
    </row>
    <row r="355" spans="1:8" x14ac:dyDescent="0.15">
      <c r="A355" s="100" t="s">
        <v>48</v>
      </c>
      <c r="B355" s="49" t="s">
        <v>49</v>
      </c>
      <c r="C355" s="50">
        <v>85.626235767000011</v>
      </c>
      <c r="D355" s="50">
        <v>133.86951591799999</v>
      </c>
      <c r="E355" s="51">
        <f t="shared" si="10"/>
        <v>-0.36037539853771317</v>
      </c>
      <c r="F355" s="89">
        <f t="shared" si="11"/>
        <v>5.8985762442891262E-3</v>
      </c>
      <c r="G355" s="59">
        <v>5.8981904761999999</v>
      </c>
      <c r="H355" s="101">
        <v>948.84879741999998</v>
      </c>
    </row>
    <row r="356" spans="1:8" x14ac:dyDescent="0.15">
      <c r="A356" s="100" t="s">
        <v>50</v>
      </c>
      <c r="B356" s="49" t="s">
        <v>51</v>
      </c>
      <c r="C356" s="50">
        <v>6.1436164770000001</v>
      </c>
      <c r="D356" s="50">
        <v>6.9030033480000004</v>
      </c>
      <c r="E356" s="51">
        <f t="shared" si="10"/>
        <v>-0.11000818523722966</v>
      </c>
      <c r="F356" s="89">
        <f t="shared" si="11"/>
        <v>4.2321830313626441E-4</v>
      </c>
      <c r="G356" s="59">
        <v>23.993727272699999</v>
      </c>
      <c r="H356" s="101">
        <v>114.67448181</v>
      </c>
    </row>
    <row r="357" spans="1:8" x14ac:dyDescent="0.15">
      <c r="A357" s="100" t="s">
        <v>52</v>
      </c>
      <c r="B357" s="49" t="s">
        <v>53</v>
      </c>
      <c r="C357" s="50">
        <v>25.421247704999999</v>
      </c>
      <c r="D357" s="50">
        <v>47.118953240000003</v>
      </c>
      <c r="E357" s="51">
        <f t="shared" si="10"/>
        <v>-0.46048785134259917</v>
      </c>
      <c r="F357" s="89">
        <f t="shared" si="11"/>
        <v>1.7512058829834984E-3</v>
      </c>
      <c r="G357" s="59">
        <v>7.0470454545000001</v>
      </c>
      <c r="H357" s="101">
        <v>580.05901333999998</v>
      </c>
    </row>
    <row r="358" spans="1:8" x14ac:dyDescent="0.15">
      <c r="A358" s="100" t="s">
        <v>54</v>
      </c>
      <c r="B358" s="49" t="s">
        <v>55</v>
      </c>
      <c r="C358" s="50">
        <v>45.855021872000002</v>
      </c>
      <c r="D358" s="50">
        <v>59.902621859999996</v>
      </c>
      <c r="E358" s="51">
        <f t="shared" si="10"/>
        <v>-0.23450726448720416</v>
      </c>
      <c r="F358" s="89">
        <f t="shared" si="11"/>
        <v>3.1588372450652457E-3</v>
      </c>
      <c r="G358" s="59">
        <v>6.6295000000000002</v>
      </c>
      <c r="H358" s="101">
        <v>821.55797112999994</v>
      </c>
    </row>
    <row r="359" spans="1:8" x14ac:dyDescent="0.15">
      <c r="A359" s="100" t="s">
        <v>56</v>
      </c>
      <c r="B359" s="49" t="s">
        <v>57</v>
      </c>
      <c r="C359" s="50">
        <v>65.079161501000002</v>
      </c>
      <c r="D359" s="50">
        <v>73.270507768000002</v>
      </c>
      <c r="E359" s="51">
        <f t="shared" si="10"/>
        <v>-0.11179595333140946</v>
      </c>
      <c r="F359" s="89">
        <f t="shared" si="11"/>
        <v>4.4831399230561252E-3</v>
      </c>
      <c r="G359" s="59">
        <v>14.535045454500001</v>
      </c>
      <c r="H359" s="101">
        <v>1290.3796390499999</v>
      </c>
    </row>
    <row r="360" spans="1:8" x14ac:dyDescent="0.15">
      <c r="A360" s="100" t="s">
        <v>805</v>
      </c>
      <c r="B360" s="49" t="s">
        <v>806</v>
      </c>
      <c r="C360" s="50">
        <v>129.51957693599999</v>
      </c>
      <c r="D360" s="50">
        <v>149.44291018000001</v>
      </c>
      <c r="E360" s="51">
        <f t="shared" si="10"/>
        <v>-0.13331735322875404</v>
      </c>
      <c r="F360" s="89">
        <f t="shared" si="11"/>
        <v>8.9222782344882956E-3</v>
      </c>
      <c r="G360" s="59">
        <v>4.2098636363999997</v>
      </c>
      <c r="H360" s="101">
        <v>918.10541935999993</v>
      </c>
    </row>
    <row r="361" spans="1:8" x14ac:dyDescent="0.15">
      <c r="A361" s="100" t="s">
        <v>58</v>
      </c>
      <c r="B361" s="49" t="s">
        <v>59</v>
      </c>
      <c r="C361" s="50">
        <v>8.5799857000000007E-2</v>
      </c>
      <c r="D361" s="50">
        <v>2.3299299999999998E-2</v>
      </c>
      <c r="E361" s="51">
        <f t="shared" si="10"/>
        <v>2.6825079294227727</v>
      </c>
      <c r="F361" s="89">
        <f t="shared" si="11"/>
        <v>5.9105365748035347E-6</v>
      </c>
      <c r="G361" s="59">
        <v>58.340318181800001</v>
      </c>
      <c r="H361" s="101">
        <v>12.29</v>
      </c>
    </row>
    <row r="362" spans="1:8" x14ac:dyDescent="0.15">
      <c r="A362" s="100" t="s">
        <v>60</v>
      </c>
      <c r="B362" s="49" t="s">
        <v>61</v>
      </c>
      <c r="C362" s="50">
        <v>11.557750789999998</v>
      </c>
      <c r="D362" s="50">
        <v>9.8331085900000001</v>
      </c>
      <c r="E362" s="51">
        <f t="shared" si="10"/>
        <v>0.17539135098679903</v>
      </c>
      <c r="F362" s="89">
        <f t="shared" si="11"/>
        <v>7.9618441283368837E-4</v>
      </c>
      <c r="G362" s="59">
        <v>19.9453636364</v>
      </c>
      <c r="H362" s="101">
        <v>108.16712642</v>
      </c>
    </row>
    <row r="363" spans="1:8" x14ac:dyDescent="0.15">
      <c r="A363" s="100" t="s">
        <v>62</v>
      </c>
      <c r="B363" s="49" t="s">
        <v>63</v>
      </c>
      <c r="C363" s="50">
        <v>24.699080679999998</v>
      </c>
      <c r="D363" s="50">
        <v>12.376090444000001</v>
      </c>
      <c r="E363" s="51">
        <f t="shared" si="10"/>
        <v>0.9957094521698695</v>
      </c>
      <c r="F363" s="89">
        <f t="shared" si="11"/>
        <v>1.7014576110909291E-3</v>
      </c>
      <c r="G363" s="59">
        <v>55.032318181800001</v>
      </c>
      <c r="H363" s="101">
        <v>413.4</v>
      </c>
    </row>
    <row r="364" spans="1:8" x14ac:dyDescent="0.15">
      <c r="A364" s="100" t="s">
        <v>64</v>
      </c>
      <c r="B364" s="49" t="s">
        <v>65</v>
      </c>
      <c r="C364" s="50">
        <v>3.9281218259999999</v>
      </c>
      <c r="D364" s="50">
        <v>2.7036430710000001</v>
      </c>
      <c r="E364" s="51">
        <f t="shared" si="10"/>
        <v>0.45289955916669888</v>
      </c>
      <c r="F364" s="89">
        <f t="shared" si="11"/>
        <v>2.7059844310529615E-4</v>
      </c>
      <c r="G364" s="59">
        <v>49.872090909100002</v>
      </c>
      <c r="H364" s="101">
        <v>109.744</v>
      </c>
    </row>
    <row r="365" spans="1:8" x14ac:dyDescent="0.15">
      <c r="A365" s="100" t="s">
        <v>1007</v>
      </c>
      <c r="B365" s="49" t="s">
        <v>66</v>
      </c>
      <c r="C365" s="50">
        <v>4.4265243439999997</v>
      </c>
      <c r="D365" s="50">
        <v>10.117210994999999</v>
      </c>
      <c r="E365" s="51">
        <f t="shared" si="10"/>
        <v>-0.56247582993103329</v>
      </c>
      <c r="F365" s="89">
        <f t="shared" si="11"/>
        <v>3.0493214032361639E-4</v>
      </c>
      <c r="G365" s="59">
        <v>46.3120909091</v>
      </c>
      <c r="H365" s="101">
        <v>236.09599999999998</v>
      </c>
    </row>
    <row r="366" spans="1:8" x14ac:dyDescent="0.15">
      <c r="A366" s="100" t="s">
        <v>67</v>
      </c>
      <c r="B366" s="49" t="s">
        <v>68</v>
      </c>
      <c r="C366" s="50">
        <v>6.917136674</v>
      </c>
      <c r="D366" s="50">
        <v>6.5883325250000002</v>
      </c>
      <c r="E366" s="51">
        <f t="shared" si="10"/>
        <v>4.99070360751106E-2</v>
      </c>
      <c r="F366" s="89">
        <f t="shared" si="11"/>
        <v>4.7650416602200012E-4</v>
      </c>
      <c r="G366" s="59">
        <v>52.627090909099998</v>
      </c>
      <c r="H366" s="101">
        <v>98.82</v>
      </c>
    </row>
    <row r="367" spans="1:8" x14ac:dyDescent="0.15">
      <c r="A367" s="100" t="s">
        <v>69</v>
      </c>
      <c r="B367" s="49" t="s">
        <v>70</v>
      </c>
      <c r="C367" s="50">
        <v>25.328909109999998</v>
      </c>
      <c r="D367" s="50">
        <v>24.638047499000002</v>
      </c>
      <c r="E367" s="51">
        <f t="shared" si="10"/>
        <v>2.8040436687527093E-2</v>
      </c>
      <c r="F367" s="89">
        <f t="shared" si="11"/>
        <v>1.7448449091765901E-3</v>
      </c>
      <c r="G367" s="59">
        <v>14.182272727300001</v>
      </c>
      <c r="H367" s="101">
        <v>239.93600000000001</v>
      </c>
    </row>
    <row r="368" spans="1:8" x14ac:dyDescent="0.15">
      <c r="A368" s="100" t="s">
        <v>71</v>
      </c>
      <c r="B368" s="49" t="s">
        <v>72</v>
      </c>
      <c r="C368" s="50">
        <v>13.663154999</v>
      </c>
      <c r="D368" s="50">
        <v>31.706935146000003</v>
      </c>
      <c r="E368" s="51">
        <f t="shared" si="10"/>
        <v>-0.569079920967269</v>
      </c>
      <c r="F368" s="89">
        <f t="shared" si="11"/>
        <v>9.4122041891980357E-4</v>
      </c>
      <c r="G368" s="59">
        <v>32.794818181799997</v>
      </c>
      <c r="H368" s="101">
        <v>372.79199999999997</v>
      </c>
    </row>
    <row r="369" spans="1:8" x14ac:dyDescent="0.15">
      <c r="A369" s="100" t="s">
        <v>73</v>
      </c>
      <c r="B369" s="49" t="s">
        <v>76</v>
      </c>
      <c r="C369" s="50">
        <v>3.05693875</v>
      </c>
      <c r="D369" s="50">
        <v>2.3118791499999998</v>
      </c>
      <c r="E369" s="51">
        <f t="shared" si="10"/>
        <v>0.32227445798799659</v>
      </c>
      <c r="F369" s="89">
        <f t="shared" si="11"/>
        <v>2.1058482986526653E-4</v>
      </c>
      <c r="G369" s="59">
        <v>22.736954545500002</v>
      </c>
      <c r="H369" s="101">
        <v>239.37200000000001</v>
      </c>
    </row>
    <row r="370" spans="1:8" x14ac:dyDescent="0.15">
      <c r="A370" s="100" t="s">
        <v>77</v>
      </c>
      <c r="B370" s="49" t="s">
        <v>78</v>
      </c>
      <c r="C370" s="50">
        <v>13.718113889</v>
      </c>
      <c r="D370" s="50">
        <v>20.647325780000003</v>
      </c>
      <c r="E370" s="51">
        <f t="shared" si="10"/>
        <v>-0.33559851599338697</v>
      </c>
      <c r="F370" s="89">
        <f t="shared" si="11"/>
        <v>9.4500639876654862E-4</v>
      </c>
      <c r="G370" s="59">
        <v>31.300181818199999</v>
      </c>
      <c r="H370" s="101">
        <v>705.03300000000002</v>
      </c>
    </row>
    <row r="371" spans="1:8" x14ac:dyDescent="0.15">
      <c r="A371" s="100" t="s">
        <v>79</v>
      </c>
      <c r="B371" s="49" t="s">
        <v>80</v>
      </c>
      <c r="C371" s="50">
        <v>1.2373011299999999</v>
      </c>
      <c r="D371" s="50">
        <v>1.26366516</v>
      </c>
      <c r="E371" s="51">
        <f t="shared" si="10"/>
        <v>-2.0863145423745122E-2</v>
      </c>
      <c r="F371" s="89">
        <f t="shared" si="11"/>
        <v>8.5234566100858902E-5</v>
      </c>
      <c r="G371" s="59">
        <v>17.4904545455</v>
      </c>
      <c r="H371" s="101">
        <v>78.042249999999996</v>
      </c>
    </row>
    <row r="372" spans="1:8" x14ac:dyDescent="0.15">
      <c r="A372" s="100" t="s">
        <v>81</v>
      </c>
      <c r="B372" s="49" t="s">
        <v>82</v>
      </c>
      <c r="C372" s="50">
        <v>0.61772756000000006</v>
      </c>
      <c r="D372" s="50">
        <v>1.2570910500000001</v>
      </c>
      <c r="E372" s="51">
        <f t="shared" si="10"/>
        <v>-0.50860555406865715</v>
      </c>
      <c r="F372" s="89">
        <f t="shared" si="11"/>
        <v>4.2553699555048733E-5</v>
      </c>
      <c r="G372" s="59">
        <v>21.707909090899999</v>
      </c>
      <c r="H372" s="101">
        <v>67.752884160000008</v>
      </c>
    </row>
    <row r="373" spans="1:8" x14ac:dyDescent="0.15">
      <c r="A373" s="100" t="s">
        <v>520</v>
      </c>
      <c r="B373" s="49" t="s">
        <v>541</v>
      </c>
      <c r="C373" s="50">
        <v>5.9739750000000001E-2</v>
      </c>
      <c r="D373" s="50">
        <v>5.4918000000000002E-2</v>
      </c>
      <c r="E373" s="51">
        <f t="shared" si="10"/>
        <v>8.779908226810873E-2</v>
      </c>
      <c r="F373" s="89">
        <f t="shared" si="11"/>
        <v>4.1153212801347607E-6</v>
      </c>
      <c r="G373" s="59">
        <v>36.193363636400001</v>
      </c>
      <c r="H373" s="101">
        <v>40.6128</v>
      </c>
    </row>
    <row r="374" spans="1:8" x14ac:dyDescent="0.15">
      <c r="A374" s="100" t="s">
        <v>1004</v>
      </c>
      <c r="B374" s="49" t="s">
        <v>932</v>
      </c>
      <c r="C374" s="50">
        <v>9.3216720899999999</v>
      </c>
      <c r="D374" s="50">
        <v>2.0769715799999999</v>
      </c>
      <c r="E374" s="51">
        <f t="shared" si="10"/>
        <v>3.4881076755031959</v>
      </c>
      <c r="F374" s="89">
        <f t="shared" si="11"/>
        <v>6.4214656938496183E-4</v>
      </c>
      <c r="G374" s="59">
        <v>14.010714285700001</v>
      </c>
      <c r="H374" s="101">
        <v>254.67008749999999</v>
      </c>
    </row>
    <row r="375" spans="1:8" x14ac:dyDescent="0.15">
      <c r="A375" s="100" t="s">
        <v>83</v>
      </c>
      <c r="B375" s="49" t="s">
        <v>84</v>
      </c>
      <c r="C375" s="50">
        <v>18.688317543</v>
      </c>
      <c r="D375" s="50">
        <v>24.460938748</v>
      </c>
      <c r="E375" s="51">
        <f t="shared" si="10"/>
        <v>-0.23599344507871711</v>
      </c>
      <c r="F375" s="89">
        <f t="shared" si="11"/>
        <v>1.2873912407504831E-3</v>
      </c>
      <c r="G375" s="59">
        <v>7.6804761905000003</v>
      </c>
      <c r="H375" s="101">
        <v>114.29525375</v>
      </c>
    </row>
    <row r="376" spans="1:8" x14ac:dyDescent="0.15">
      <c r="A376" s="100" t="s">
        <v>85</v>
      </c>
      <c r="B376" s="49" t="s">
        <v>86</v>
      </c>
      <c r="C376" s="50">
        <v>1.7471444860000001</v>
      </c>
      <c r="D376" s="50">
        <v>3.5028870000000004E-2</v>
      </c>
      <c r="E376" s="51">
        <f t="shared" si="10"/>
        <v>48.877272261423215</v>
      </c>
      <c r="F376" s="89">
        <f t="shared" si="11"/>
        <v>1.2035639390365559E-4</v>
      </c>
      <c r="G376" s="59">
        <v>32.674045454500003</v>
      </c>
      <c r="H376" s="101">
        <v>21.3487948</v>
      </c>
    </row>
    <row r="377" spans="1:8" x14ac:dyDescent="0.15">
      <c r="A377" s="100" t="s">
        <v>87</v>
      </c>
      <c r="B377" s="49" t="s">
        <v>88</v>
      </c>
      <c r="C377" s="50">
        <v>11.32296811</v>
      </c>
      <c r="D377" s="50">
        <v>4.1589102000000002</v>
      </c>
      <c r="E377" s="51">
        <f t="shared" si="10"/>
        <v>1.7225805717084248</v>
      </c>
      <c r="F377" s="89">
        <f t="shared" si="11"/>
        <v>7.8001082390485854E-4</v>
      </c>
      <c r="G377" s="59">
        <v>9.3151904761999997</v>
      </c>
      <c r="H377" s="101">
        <v>150.65266590000002</v>
      </c>
    </row>
    <row r="378" spans="1:8" x14ac:dyDescent="0.15">
      <c r="A378" s="100" t="s">
        <v>89</v>
      </c>
      <c r="B378" s="49" t="s">
        <v>90</v>
      </c>
      <c r="C378" s="50">
        <v>15.56710423</v>
      </c>
      <c r="D378" s="50">
        <v>15.408444101000001</v>
      </c>
      <c r="E378" s="51">
        <f t="shared" si="10"/>
        <v>1.029695976829359E-2</v>
      </c>
      <c r="F378" s="89">
        <f t="shared" si="11"/>
        <v>1.0723786977313238E-3</v>
      </c>
      <c r="G378" s="59">
        <v>16.3003636364</v>
      </c>
      <c r="H378" s="101">
        <v>210.19277719999999</v>
      </c>
    </row>
    <row r="379" spans="1:8" x14ac:dyDescent="0.15">
      <c r="A379" s="100" t="s">
        <v>517</v>
      </c>
      <c r="B379" s="49" t="s">
        <v>537</v>
      </c>
      <c r="C379" s="50">
        <v>0.30252942999999999</v>
      </c>
      <c r="D379" s="50">
        <v>1.51274098</v>
      </c>
      <c r="E379" s="51">
        <f t="shared" si="10"/>
        <v>-0.80001240529624573</v>
      </c>
      <c r="F379" s="89">
        <f t="shared" si="11"/>
        <v>2.0840492321210577E-5</v>
      </c>
      <c r="G379" s="59">
        <v>75.868318181800007</v>
      </c>
      <c r="H379" s="101">
        <v>95.676000000000002</v>
      </c>
    </row>
    <row r="380" spans="1:8" x14ac:dyDescent="0.15">
      <c r="A380" s="100" t="s">
        <v>91</v>
      </c>
      <c r="B380" s="49" t="s">
        <v>92</v>
      </c>
      <c r="C380" s="50">
        <v>124.94634341599999</v>
      </c>
      <c r="D380" s="50">
        <v>104.386995031</v>
      </c>
      <c r="E380" s="51">
        <f t="shared" si="10"/>
        <v>0.19695315857013074</v>
      </c>
      <c r="F380" s="89">
        <f t="shared" si="11"/>
        <v>8.6072396676398974E-3</v>
      </c>
      <c r="G380" s="59">
        <v>16.937636363599999</v>
      </c>
      <c r="H380" s="101">
        <v>262.21050702000002</v>
      </c>
    </row>
    <row r="381" spans="1:8" x14ac:dyDescent="0.15">
      <c r="A381" s="100" t="s">
        <v>483</v>
      </c>
      <c r="B381" s="49" t="s">
        <v>104</v>
      </c>
      <c r="C381" s="50">
        <v>16.583690521000001</v>
      </c>
      <c r="D381" s="50">
        <v>19.536138414</v>
      </c>
      <c r="E381" s="51">
        <f t="shared" si="10"/>
        <v>-0.15112750690198906</v>
      </c>
      <c r="F381" s="89">
        <f t="shared" si="11"/>
        <v>1.1424087731240996E-3</v>
      </c>
      <c r="G381" s="59">
        <v>30.925318181800002</v>
      </c>
      <c r="H381" s="101">
        <v>1075.136</v>
      </c>
    </row>
    <row r="382" spans="1:8" x14ac:dyDescent="0.15">
      <c r="A382" s="100" t="s">
        <v>519</v>
      </c>
      <c r="B382" s="49" t="s">
        <v>539</v>
      </c>
      <c r="C382" s="50">
        <v>0.50836782000000003</v>
      </c>
      <c r="D382" s="50">
        <v>2.4217260999999999</v>
      </c>
      <c r="E382" s="51">
        <f t="shared" si="10"/>
        <v>-0.79008038109677226</v>
      </c>
      <c r="F382" s="89">
        <f t="shared" si="11"/>
        <v>3.5020181835071584E-5</v>
      </c>
      <c r="G382" s="59">
        <v>89.535590909099994</v>
      </c>
      <c r="H382" s="101">
        <v>11.952</v>
      </c>
    </row>
    <row r="383" spans="1:8" x14ac:dyDescent="0.15">
      <c r="A383" s="100" t="s">
        <v>93</v>
      </c>
      <c r="B383" s="49" t="s">
        <v>94</v>
      </c>
      <c r="C383" s="50">
        <v>18.79780702</v>
      </c>
      <c r="D383" s="50">
        <v>15.149834687</v>
      </c>
      <c r="E383" s="51">
        <f t="shared" si="10"/>
        <v>0.24079288047481517</v>
      </c>
      <c r="F383" s="89">
        <f t="shared" si="11"/>
        <v>1.2949336957264234E-3</v>
      </c>
      <c r="G383" s="59">
        <v>65.599772727300007</v>
      </c>
      <c r="H383" s="101">
        <v>675.40200000000004</v>
      </c>
    </row>
    <row r="384" spans="1:8" x14ac:dyDescent="0.15">
      <c r="A384" s="100" t="s">
        <v>475</v>
      </c>
      <c r="B384" s="49" t="s">
        <v>96</v>
      </c>
      <c r="C384" s="50">
        <v>4.6011844670000004</v>
      </c>
      <c r="D384" s="50">
        <v>7.1931408380000006</v>
      </c>
      <c r="E384" s="51">
        <f t="shared" si="10"/>
        <v>-0.36033721977292388</v>
      </c>
      <c r="F384" s="89">
        <f t="shared" si="11"/>
        <v>3.1696403735989218E-4</v>
      </c>
      <c r="G384" s="59">
        <v>60.239318181800002</v>
      </c>
      <c r="H384" s="101">
        <v>159.78800000000001</v>
      </c>
    </row>
    <row r="385" spans="1:8" x14ac:dyDescent="0.15">
      <c r="A385" s="100" t="s">
        <v>97</v>
      </c>
      <c r="B385" s="49" t="s">
        <v>1016</v>
      </c>
      <c r="C385" s="50">
        <v>1.7095580000000003E-2</v>
      </c>
      <c r="D385" s="50"/>
      <c r="E385" s="51" t="str">
        <f t="shared" si="10"/>
        <v/>
      </c>
      <c r="F385" s="89">
        <f t="shared" si="11"/>
        <v>1.1776715531994396E-6</v>
      </c>
      <c r="G385" s="59">
        <v>73.279499999999999</v>
      </c>
      <c r="H385" s="101">
        <v>3.3420000000000001</v>
      </c>
    </row>
    <row r="386" spans="1:8" x14ac:dyDescent="0.15">
      <c r="A386" s="100" t="s">
        <v>1025</v>
      </c>
      <c r="B386" s="49" t="s">
        <v>1026</v>
      </c>
      <c r="C386" s="50">
        <v>0.17974554000000001</v>
      </c>
      <c r="D386" s="50"/>
      <c r="E386" s="51" t="str">
        <f t="shared" si="10"/>
        <v/>
      </c>
      <c r="F386" s="89">
        <f t="shared" si="11"/>
        <v>1.2382218636189705E-5</v>
      </c>
      <c r="G386" s="59">
        <v>149.22800000000001</v>
      </c>
      <c r="H386" s="101">
        <v>22.83</v>
      </c>
    </row>
    <row r="387" spans="1:8" x14ac:dyDescent="0.15">
      <c r="A387" s="100" t="s">
        <v>827</v>
      </c>
      <c r="B387" s="49" t="s">
        <v>98</v>
      </c>
      <c r="C387" s="50">
        <v>56.479900489000002</v>
      </c>
      <c r="D387" s="50">
        <v>44.391153340999999</v>
      </c>
      <c r="E387" s="51">
        <f t="shared" si="10"/>
        <v>0.27232334008395198</v>
      </c>
      <c r="F387" s="89">
        <f t="shared" si="11"/>
        <v>3.8907584377617147E-3</v>
      </c>
      <c r="G387" s="59">
        <v>29.880818181799999</v>
      </c>
      <c r="H387" s="101">
        <v>1842.24</v>
      </c>
    </row>
    <row r="388" spans="1:8" x14ac:dyDescent="0.15">
      <c r="A388" s="100" t="s">
        <v>99</v>
      </c>
      <c r="B388" s="49" t="s">
        <v>100</v>
      </c>
      <c r="C388" s="50">
        <v>19.782742640000002</v>
      </c>
      <c r="D388" s="50">
        <v>4.7418373899999997</v>
      </c>
      <c r="E388" s="51">
        <f t="shared" si="10"/>
        <v>3.1719571999072711</v>
      </c>
      <c r="F388" s="89">
        <f t="shared" si="11"/>
        <v>1.3627834359169787E-3</v>
      </c>
      <c r="G388" s="59">
        <v>34.523090909099999</v>
      </c>
      <c r="H388" s="101">
        <v>787.8</v>
      </c>
    </row>
    <row r="389" spans="1:8" x14ac:dyDescent="0.15">
      <c r="A389" s="100" t="s">
        <v>1021</v>
      </c>
      <c r="B389" s="49" t="s">
        <v>1022</v>
      </c>
      <c r="C389" s="50">
        <v>1.5756249999999999E-2</v>
      </c>
      <c r="D389" s="50"/>
      <c r="E389" s="51" t="str">
        <f t="shared" si="10"/>
        <v/>
      </c>
      <c r="F389" s="89">
        <f t="shared" si="11"/>
        <v>1.08540847459394E-6</v>
      </c>
      <c r="G389" s="59">
        <v>32.487555555599997</v>
      </c>
      <c r="H389" s="101">
        <v>9.8160000000000007</v>
      </c>
    </row>
    <row r="390" spans="1:8" x14ac:dyDescent="0.15">
      <c r="A390" s="100" t="s">
        <v>101</v>
      </c>
      <c r="B390" s="49" t="s">
        <v>102</v>
      </c>
      <c r="C390" s="50">
        <v>14.73936398</v>
      </c>
      <c r="D390" s="50">
        <v>10.727795725</v>
      </c>
      <c r="E390" s="51">
        <f t="shared" si="10"/>
        <v>0.37394152143030301</v>
      </c>
      <c r="F390" s="89">
        <f t="shared" si="11"/>
        <v>1.0153577516234297E-3</v>
      </c>
      <c r="G390" s="59">
        <v>24.058318181800001</v>
      </c>
      <c r="H390" s="101">
        <v>500.00400000000002</v>
      </c>
    </row>
    <row r="391" spans="1:8" x14ac:dyDescent="0.15">
      <c r="A391" s="100" t="s">
        <v>505</v>
      </c>
      <c r="B391" s="49" t="s">
        <v>506</v>
      </c>
      <c r="C391" s="50">
        <v>0.19926970000000002</v>
      </c>
      <c r="D391" s="50">
        <v>0.54450544999999995</v>
      </c>
      <c r="E391" s="51">
        <f t="shared" ref="E391:E454" si="12">IF(ISERROR(C391/D391-1),"",((C391/D391-1)))</f>
        <v>-0.63403543527433925</v>
      </c>
      <c r="F391" s="89">
        <f t="shared" ref="F391:F454" si="13">C391/$C$525</f>
        <v>1.372718896373135E-5</v>
      </c>
      <c r="G391" s="59">
        <v>170.13931818180001</v>
      </c>
      <c r="H391" s="101">
        <v>4.6959999999999997</v>
      </c>
    </row>
    <row r="392" spans="1:8" x14ac:dyDescent="0.15">
      <c r="A392" s="100" t="s">
        <v>105</v>
      </c>
      <c r="B392" s="49" t="s">
        <v>106</v>
      </c>
      <c r="C392" s="50">
        <v>18.154554417</v>
      </c>
      <c r="D392" s="50">
        <v>14.489817330999999</v>
      </c>
      <c r="E392" s="51">
        <f t="shared" si="12"/>
        <v>0.25291810119369407</v>
      </c>
      <c r="F392" s="89">
        <f t="shared" si="13"/>
        <v>1.2506216400913063E-3</v>
      </c>
      <c r="G392" s="59">
        <v>34.855727272700001</v>
      </c>
      <c r="H392" s="101">
        <v>1137.048</v>
      </c>
    </row>
    <row r="393" spans="1:8" x14ac:dyDescent="0.15">
      <c r="A393" s="100" t="s">
        <v>1017</v>
      </c>
      <c r="B393" s="49" t="s">
        <v>1018</v>
      </c>
      <c r="C393" s="50">
        <v>0</v>
      </c>
      <c r="D393" s="50"/>
      <c r="E393" s="51" t="str">
        <f t="shared" si="12"/>
        <v/>
      </c>
      <c r="F393" s="89">
        <f t="shared" si="13"/>
        <v>0</v>
      </c>
      <c r="G393" s="59">
        <v>44.424999999999997</v>
      </c>
      <c r="H393" s="101">
        <v>6.4279999999999999</v>
      </c>
    </row>
    <row r="394" spans="1:8" x14ac:dyDescent="0.15">
      <c r="A394" s="100" t="s">
        <v>521</v>
      </c>
      <c r="B394" s="49" t="s">
        <v>542</v>
      </c>
      <c r="C394" s="50">
        <v>0.99070471999999998</v>
      </c>
      <c r="D394" s="50">
        <v>1.06766651</v>
      </c>
      <c r="E394" s="51">
        <f t="shared" si="12"/>
        <v>-7.2084109859360535E-2</v>
      </c>
      <c r="F394" s="89">
        <f t="shared" si="13"/>
        <v>6.8247158994571455E-5</v>
      </c>
      <c r="G394" s="59">
        <v>54.805545454499999</v>
      </c>
      <c r="H394" s="101">
        <v>154.96</v>
      </c>
    </row>
    <row r="395" spans="1:8" x14ac:dyDescent="0.15">
      <c r="A395" s="100" t="s">
        <v>107</v>
      </c>
      <c r="B395" s="49" t="s">
        <v>108</v>
      </c>
      <c r="C395" s="50">
        <v>7.8596712450000004</v>
      </c>
      <c r="D395" s="50">
        <v>2.8942802099999998</v>
      </c>
      <c r="E395" s="51">
        <f t="shared" si="12"/>
        <v>1.7155875294465703</v>
      </c>
      <c r="F395" s="89">
        <f t="shared" si="13"/>
        <v>5.4143300448046354E-4</v>
      </c>
      <c r="G395" s="59">
        <v>66.016181818199996</v>
      </c>
      <c r="H395" s="101">
        <v>118.625</v>
      </c>
    </row>
    <row r="396" spans="1:8" x14ac:dyDescent="0.15">
      <c r="A396" s="100" t="s">
        <v>109</v>
      </c>
      <c r="B396" s="49" t="s">
        <v>110</v>
      </c>
      <c r="C396" s="50">
        <v>9.7013631879999984</v>
      </c>
      <c r="D396" s="50">
        <v>1.7771923949999999</v>
      </c>
      <c r="E396" s="51">
        <f t="shared" si="12"/>
        <v>4.4588142596682667</v>
      </c>
      <c r="F396" s="89">
        <f t="shared" si="13"/>
        <v>6.6830253514439544E-4</v>
      </c>
      <c r="G396" s="59">
        <v>99.435363636399998</v>
      </c>
      <c r="H396" s="101">
        <v>110.56800000000001</v>
      </c>
    </row>
    <row r="397" spans="1:8" x14ac:dyDescent="0.15">
      <c r="A397" s="100" t="s">
        <v>378</v>
      </c>
      <c r="B397" s="49" t="s">
        <v>112</v>
      </c>
      <c r="C397" s="50">
        <v>8.9468295199999996</v>
      </c>
      <c r="D397" s="50">
        <v>3.458674185</v>
      </c>
      <c r="E397" s="51">
        <f t="shared" si="12"/>
        <v>1.5867800901286686</v>
      </c>
      <c r="F397" s="89">
        <f t="shared" si="13"/>
        <v>6.1632460653742057E-4</v>
      </c>
      <c r="G397" s="59">
        <v>24.941272727299999</v>
      </c>
      <c r="H397" s="101">
        <v>595.86400000000003</v>
      </c>
    </row>
    <row r="398" spans="1:8" x14ac:dyDescent="0.15">
      <c r="A398" s="100" t="s">
        <v>1027</v>
      </c>
      <c r="B398" s="49" t="s">
        <v>1028</v>
      </c>
      <c r="C398" s="50">
        <v>8.0820000000000006E-3</v>
      </c>
      <c r="D398" s="50"/>
      <c r="E398" s="51" t="str">
        <f t="shared" si="12"/>
        <v/>
      </c>
      <c r="F398" s="89">
        <f t="shared" si="13"/>
        <v>5.5674867380678931E-7</v>
      </c>
      <c r="G398" s="59">
        <v>57.868111111099999</v>
      </c>
      <c r="H398" s="101">
        <v>24.95</v>
      </c>
    </row>
    <row r="399" spans="1:8" x14ac:dyDescent="0.15">
      <c r="A399" s="100" t="s">
        <v>113</v>
      </c>
      <c r="B399" s="49" t="s">
        <v>114</v>
      </c>
      <c r="C399" s="50">
        <v>9.4893710099999993</v>
      </c>
      <c r="D399" s="50">
        <v>9.4328480700000004</v>
      </c>
      <c r="E399" s="51">
        <f t="shared" si="12"/>
        <v>5.9921393390998112E-3</v>
      </c>
      <c r="F399" s="89">
        <f t="shared" si="13"/>
        <v>6.5369892663673498E-4</v>
      </c>
      <c r="G399" s="59">
        <v>50.9447272727</v>
      </c>
      <c r="H399" s="101">
        <v>150.47999999999999</v>
      </c>
    </row>
    <row r="400" spans="1:8" x14ac:dyDescent="0.15">
      <c r="A400" s="100" t="s">
        <v>115</v>
      </c>
      <c r="B400" s="49" t="s">
        <v>116</v>
      </c>
      <c r="C400" s="50">
        <v>2.7628122940000002</v>
      </c>
      <c r="D400" s="50">
        <v>2.9700150040000004</v>
      </c>
      <c r="E400" s="51">
        <f t="shared" si="12"/>
        <v>-6.9764869780435723E-2</v>
      </c>
      <c r="F400" s="89">
        <f t="shared" si="13"/>
        <v>1.903231973102689E-4</v>
      </c>
      <c r="G400" s="59">
        <v>83.842090909099994</v>
      </c>
      <c r="H400" s="101">
        <v>89.334000000000003</v>
      </c>
    </row>
    <row r="401" spans="1:8" x14ac:dyDescent="0.15">
      <c r="A401" s="100" t="s">
        <v>117</v>
      </c>
      <c r="B401" s="49" t="s">
        <v>118</v>
      </c>
      <c r="C401" s="50">
        <v>1.1884861799999999</v>
      </c>
      <c r="D401" s="50">
        <v>0.19478938000000001</v>
      </c>
      <c r="E401" s="51">
        <f t="shared" si="12"/>
        <v>5.101391051195912</v>
      </c>
      <c r="F401" s="89">
        <f t="shared" si="13"/>
        <v>8.1871826843936773E-5</v>
      </c>
      <c r="G401" s="59">
        <v>21.8417727273</v>
      </c>
      <c r="H401" s="101">
        <v>8.1479999999999997</v>
      </c>
    </row>
    <row r="402" spans="1:8" x14ac:dyDescent="0.15">
      <c r="A402" s="100" t="s">
        <v>119</v>
      </c>
      <c r="B402" s="49" t="s">
        <v>120</v>
      </c>
      <c r="C402" s="50">
        <v>26.349419142000002</v>
      </c>
      <c r="D402" s="50">
        <v>35.417996534000004</v>
      </c>
      <c r="E402" s="51">
        <f t="shared" si="12"/>
        <v>-0.25604433563300211</v>
      </c>
      <c r="F402" s="89">
        <f t="shared" si="13"/>
        <v>1.8151452812283752E-3</v>
      </c>
      <c r="G402" s="59">
        <v>24.290409090899999</v>
      </c>
      <c r="H402" s="101">
        <v>1856.3160000000003</v>
      </c>
    </row>
    <row r="403" spans="1:8" x14ac:dyDescent="0.15">
      <c r="A403" s="100" t="s">
        <v>1023</v>
      </c>
      <c r="B403" s="49" t="s">
        <v>1024</v>
      </c>
      <c r="C403" s="50">
        <v>1.43585E-2</v>
      </c>
      <c r="D403" s="50"/>
      <c r="E403" s="51" t="str">
        <f t="shared" si="12"/>
        <v/>
      </c>
      <c r="F403" s="89">
        <f t="shared" si="13"/>
        <v>9.8912098896990639E-7</v>
      </c>
      <c r="G403" s="59">
        <v>28.363222222200001</v>
      </c>
      <c r="H403" s="101">
        <v>6.604000000000001</v>
      </c>
    </row>
    <row r="404" spans="1:8" x14ac:dyDescent="0.15">
      <c r="A404" s="100" t="s">
        <v>121</v>
      </c>
      <c r="B404" s="49" t="s">
        <v>122</v>
      </c>
      <c r="C404" s="50">
        <v>4.09275E-3</v>
      </c>
      <c r="D404" s="50">
        <v>4.9577800000000002E-3</v>
      </c>
      <c r="E404" s="51">
        <f t="shared" si="12"/>
        <v>-0.17447930323652927</v>
      </c>
      <c r="F404" s="89">
        <f t="shared" si="13"/>
        <v>2.8193926438044254E-7</v>
      </c>
      <c r="G404" s="59">
        <v>43.899772727299997</v>
      </c>
      <c r="H404" s="101">
        <v>21.071999999999999</v>
      </c>
    </row>
    <row r="405" spans="1:8" x14ac:dyDescent="0.15">
      <c r="A405" s="100" t="s">
        <v>393</v>
      </c>
      <c r="B405" s="49" t="s">
        <v>123</v>
      </c>
      <c r="C405" s="50">
        <v>61.774283525000001</v>
      </c>
      <c r="D405" s="50">
        <v>30.470214679000001</v>
      </c>
      <c r="E405" s="51">
        <f t="shared" si="12"/>
        <v>1.0273662058434621</v>
      </c>
      <c r="F405" s="89">
        <f t="shared" si="13"/>
        <v>4.2554751828641846E-3</v>
      </c>
      <c r="G405" s="59">
        <v>17.513409090900002</v>
      </c>
      <c r="H405" s="101">
        <v>182.12111816000001</v>
      </c>
    </row>
    <row r="406" spans="1:8" x14ac:dyDescent="0.15">
      <c r="A406" s="100" t="s">
        <v>392</v>
      </c>
      <c r="B406" s="49" t="s">
        <v>125</v>
      </c>
      <c r="C406" s="50">
        <v>64.316153512</v>
      </c>
      <c r="D406" s="50">
        <v>65.434154903999996</v>
      </c>
      <c r="E406" s="51">
        <f t="shared" si="12"/>
        <v>-1.7085899460919762E-2</v>
      </c>
      <c r="F406" s="89">
        <f t="shared" si="13"/>
        <v>4.4305782197673685E-3</v>
      </c>
      <c r="G406" s="59">
        <v>25.8071818182</v>
      </c>
      <c r="H406" s="101">
        <v>282.75913600000001</v>
      </c>
    </row>
    <row r="407" spans="1:8" x14ac:dyDescent="0.15">
      <c r="A407" s="100" t="s">
        <v>126</v>
      </c>
      <c r="B407" s="49" t="s">
        <v>127</v>
      </c>
      <c r="C407" s="50">
        <v>97.315260862000002</v>
      </c>
      <c r="D407" s="50">
        <v>140.92776721799999</v>
      </c>
      <c r="E407" s="51">
        <f t="shared" si="12"/>
        <v>-0.30946709237602665</v>
      </c>
      <c r="F407" s="89">
        <f t="shared" si="13"/>
        <v>6.7038038141648409E-3</v>
      </c>
      <c r="G407" s="59">
        <v>21.300454545499999</v>
      </c>
      <c r="H407" s="101">
        <v>4038.32</v>
      </c>
    </row>
    <row r="408" spans="1:8" x14ac:dyDescent="0.15">
      <c r="A408" s="100" t="s">
        <v>1019</v>
      </c>
      <c r="B408" s="49" t="s">
        <v>1020</v>
      </c>
      <c r="C408" s="50">
        <v>1.8811000000000001E-2</v>
      </c>
      <c r="D408" s="50"/>
      <c r="E408" s="51" t="str">
        <f t="shared" si="12"/>
        <v/>
      </c>
      <c r="F408" s="89">
        <f t="shared" si="13"/>
        <v>1.2958425269709865E-6</v>
      </c>
      <c r="G408" s="59">
        <v>17.43</v>
      </c>
      <c r="H408" s="101">
        <v>6.7439999999999998</v>
      </c>
    </row>
    <row r="409" spans="1:8" x14ac:dyDescent="0.15">
      <c r="A409" s="100" t="s">
        <v>627</v>
      </c>
      <c r="B409" s="49" t="s">
        <v>540</v>
      </c>
      <c r="C409" s="50">
        <v>0.82615495999999999</v>
      </c>
      <c r="D409" s="50">
        <v>0.25578213999999999</v>
      </c>
      <c r="E409" s="51">
        <f t="shared" si="12"/>
        <v>2.2299165219276063</v>
      </c>
      <c r="F409" s="89">
        <f t="shared" si="13"/>
        <v>5.6911739462868228E-5</v>
      </c>
      <c r="G409" s="59">
        <v>66.620181818199995</v>
      </c>
      <c r="H409" s="101">
        <v>32.328000000000003</v>
      </c>
    </row>
    <row r="410" spans="1:8" x14ac:dyDescent="0.15">
      <c r="A410" s="100" t="s">
        <v>128</v>
      </c>
      <c r="B410" s="49" t="s">
        <v>129</v>
      </c>
      <c r="C410" s="50">
        <v>2.1896851740000001</v>
      </c>
      <c r="D410" s="50">
        <v>3.257509346</v>
      </c>
      <c r="E410" s="51">
        <f t="shared" si="12"/>
        <v>-0.32780387055871851</v>
      </c>
      <c r="F410" s="89">
        <f t="shared" si="13"/>
        <v>1.5084191000728638E-4</v>
      </c>
      <c r="G410" s="59">
        <v>48.003500000000003</v>
      </c>
      <c r="H410" s="101">
        <v>104.67100000000001</v>
      </c>
    </row>
    <row r="411" spans="1:8" x14ac:dyDescent="0.15">
      <c r="A411" s="100" t="s">
        <v>444</v>
      </c>
      <c r="B411" s="49" t="s">
        <v>130</v>
      </c>
      <c r="C411" s="50">
        <v>1.37587489</v>
      </c>
      <c r="D411" s="50">
        <v>1.2721508500000001</v>
      </c>
      <c r="E411" s="51">
        <f t="shared" si="12"/>
        <v>8.1534387215163928E-2</v>
      </c>
      <c r="F411" s="89">
        <f t="shared" si="13"/>
        <v>9.4780564257802778E-5</v>
      </c>
      <c r="G411" s="59">
        <v>41.0720454545</v>
      </c>
      <c r="H411" s="101">
        <v>17.574999999999999</v>
      </c>
    </row>
    <row r="412" spans="1:8" x14ac:dyDescent="0.15">
      <c r="A412" s="100" t="s">
        <v>131</v>
      </c>
      <c r="B412" s="49" t="s">
        <v>132</v>
      </c>
      <c r="C412" s="50">
        <v>0.77836162499999995</v>
      </c>
      <c r="D412" s="50">
        <v>0.6591019669999999</v>
      </c>
      <c r="E412" s="51">
        <f t="shared" si="12"/>
        <v>0.1809426522315325</v>
      </c>
      <c r="F412" s="89">
        <f t="shared" si="13"/>
        <v>5.3619376696467133E-5</v>
      </c>
      <c r="G412" s="59">
        <v>37.305227272700002</v>
      </c>
      <c r="H412" s="101">
        <v>103.43600000000001</v>
      </c>
    </row>
    <row r="413" spans="1:8" x14ac:dyDescent="0.15">
      <c r="A413" s="100" t="s">
        <v>133</v>
      </c>
      <c r="B413" s="49" t="s">
        <v>134</v>
      </c>
      <c r="C413" s="50">
        <v>3.2544196699999999</v>
      </c>
      <c r="D413" s="50">
        <v>1.188310915</v>
      </c>
      <c r="E413" s="51">
        <f t="shared" si="12"/>
        <v>1.7386937449783502</v>
      </c>
      <c r="F413" s="89">
        <f t="shared" si="13"/>
        <v>2.2418879426914484E-4</v>
      </c>
      <c r="G413" s="59">
        <v>80.801090909099997</v>
      </c>
      <c r="H413" s="101">
        <v>53.889000000000003</v>
      </c>
    </row>
    <row r="414" spans="1:8" x14ac:dyDescent="0.15">
      <c r="A414" s="100" t="s">
        <v>522</v>
      </c>
      <c r="B414" s="49" t="s">
        <v>558</v>
      </c>
      <c r="C414" s="50">
        <v>1.49296776</v>
      </c>
      <c r="D414" s="50">
        <v>0.61286501000000004</v>
      </c>
      <c r="E414" s="51">
        <f t="shared" si="12"/>
        <v>1.4360466589534941</v>
      </c>
      <c r="F414" s="89">
        <f t="shared" si="13"/>
        <v>1.0284679787382984E-4</v>
      </c>
      <c r="G414" s="59">
        <v>20.692499999999999</v>
      </c>
      <c r="H414" s="101">
        <v>16.5</v>
      </c>
    </row>
    <row r="415" spans="1:8" x14ac:dyDescent="0.15">
      <c r="A415" s="100" t="s">
        <v>135</v>
      </c>
      <c r="B415" s="49" t="s">
        <v>136</v>
      </c>
      <c r="C415" s="50">
        <v>20.282260035</v>
      </c>
      <c r="D415" s="50">
        <v>10.31721082</v>
      </c>
      <c r="E415" s="51">
        <f t="shared" si="12"/>
        <v>0.96586658825296756</v>
      </c>
      <c r="F415" s="89">
        <f t="shared" si="13"/>
        <v>1.3971939342106773E-3</v>
      </c>
      <c r="G415" s="59">
        <v>18.979181818200001</v>
      </c>
      <c r="H415" s="101">
        <v>64.804918349999994</v>
      </c>
    </row>
    <row r="416" spans="1:8" x14ac:dyDescent="0.15">
      <c r="A416" s="100" t="s">
        <v>137</v>
      </c>
      <c r="B416" s="49" t="s">
        <v>138</v>
      </c>
      <c r="C416" s="50">
        <v>28.773277464000003</v>
      </c>
      <c r="D416" s="50">
        <v>42.479692068000006</v>
      </c>
      <c r="E416" s="51">
        <f t="shared" si="12"/>
        <v>-0.32265804992322578</v>
      </c>
      <c r="F416" s="89">
        <f t="shared" si="13"/>
        <v>1.9821187910364735E-3</v>
      </c>
      <c r="G416" s="59">
        <v>29.6731818182</v>
      </c>
      <c r="H416" s="101">
        <v>87.882053519999999</v>
      </c>
    </row>
    <row r="417" spans="1:8" x14ac:dyDescent="0.15">
      <c r="A417" s="100" t="s">
        <v>417</v>
      </c>
      <c r="B417" s="49" t="s">
        <v>735</v>
      </c>
      <c r="C417" s="50">
        <v>9.4847081160000002</v>
      </c>
      <c r="D417" s="50">
        <v>6.4034641929999996</v>
      </c>
      <c r="E417" s="51">
        <f t="shared" si="12"/>
        <v>0.48118390766802266</v>
      </c>
      <c r="F417" s="89">
        <f t="shared" si="13"/>
        <v>6.533777115846932E-4</v>
      </c>
      <c r="G417" s="59">
        <v>35.861545454500003</v>
      </c>
      <c r="H417" s="101">
        <v>354.71174510000003</v>
      </c>
    </row>
    <row r="418" spans="1:8" x14ac:dyDescent="0.15">
      <c r="A418" s="100" t="s">
        <v>395</v>
      </c>
      <c r="B418" s="49" t="s">
        <v>141</v>
      </c>
      <c r="C418" s="50">
        <v>40.591699495</v>
      </c>
      <c r="D418" s="50">
        <v>18.814036631</v>
      </c>
      <c r="E418" s="51">
        <f t="shared" si="12"/>
        <v>1.1575220826410435</v>
      </c>
      <c r="F418" s="89">
        <f t="shared" si="13"/>
        <v>2.7962601907207335E-3</v>
      </c>
      <c r="G418" s="59">
        <v>54.502454545500001</v>
      </c>
      <c r="H418" s="101">
        <v>432.45322381</v>
      </c>
    </row>
    <row r="419" spans="1:8" x14ac:dyDescent="0.15">
      <c r="A419" s="100" t="s">
        <v>142</v>
      </c>
      <c r="B419" s="49" t="s">
        <v>143</v>
      </c>
      <c r="C419" s="50">
        <v>50.456292122000001</v>
      </c>
      <c r="D419" s="50">
        <v>32.139328614999997</v>
      </c>
      <c r="E419" s="51">
        <f t="shared" si="12"/>
        <v>0.56992365106379816</v>
      </c>
      <c r="F419" s="89">
        <f t="shared" si="13"/>
        <v>3.4758071918004761E-3</v>
      </c>
      <c r="G419" s="59">
        <v>36.164818181800001</v>
      </c>
      <c r="H419" s="101">
        <v>748.72781780999992</v>
      </c>
    </row>
    <row r="420" spans="1:8" x14ac:dyDescent="0.15">
      <c r="A420" s="100" t="s">
        <v>144</v>
      </c>
      <c r="B420" s="49" t="s">
        <v>145</v>
      </c>
      <c r="C420" s="50">
        <v>15.427092352000001</v>
      </c>
      <c r="D420" s="50">
        <v>8.1419079129999989</v>
      </c>
      <c r="E420" s="51">
        <f t="shared" si="12"/>
        <v>0.89477607912611168</v>
      </c>
      <c r="F420" s="89">
        <f t="shared" si="13"/>
        <v>1.0627336312386613E-3</v>
      </c>
      <c r="G420" s="59">
        <v>24.6785454545</v>
      </c>
      <c r="H420" s="101">
        <v>528.29253351</v>
      </c>
    </row>
    <row r="421" spans="1:8" x14ac:dyDescent="0.15">
      <c r="A421" s="100" t="s">
        <v>146</v>
      </c>
      <c r="B421" s="49" t="s">
        <v>147</v>
      </c>
      <c r="C421" s="50">
        <v>3.485422754</v>
      </c>
      <c r="D421" s="50">
        <v>1.39830426</v>
      </c>
      <c r="E421" s="51">
        <f t="shared" si="12"/>
        <v>1.4926068336514975</v>
      </c>
      <c r="F421" s="89">
        <f t="shared" si="13"/>
        <v>2.4010201632584843E-4</v>
      </c>
      <c r="G421" s="59">
        <v>29.4150454545</v>
      </c>
      <c r="H421" s="101">
        <v>79.550583779999997</v>
      </c>
    </row>
    <row r="422" spans="1:8" x14ac:dyDescent="0.15">
      <c r="A422" s="100" t="s">
        <v>148</v>
      </c>
      <c r="B422" s="49" t="s">
        <v>149</v>
      </c>
      <c r="C422" s="50">
        <v>331.17903587199999</v>
      </c>
      <c r="D422" s="50">
        <v>247.368045782</v>
      </c>
      <c r="E422" s="51">
        <f t="shared" si="12"/>
        <v>0.33881089946379239</v>
      </c>
      <c r="F422" s="89">
        <f t="shared" si="13"/>
        <v>2.2814091687001617E-2</v>
      </c>
      <c r="G422" s="59">
        <v>7.1007272727000004</v>
      </c>
      <c r="H422" s="101">
        <v>355.41062753</v>
      </c>
    </row>
    <row r="423" spans="1:8" x14ac:dyDescent="0.15">
      <c r="A423" s="100" t="s">
        <v>150</v>
      </c>
      <c r="B423" s="49" t="s">
        <v>151</v>
      </c>
      <c r="C423" s="50">
        <v>0.80084900999999997</v>
      </c>
      <c r="D423" s="50">
        <v>5.0854053700000001</v>
      </c>
      <c r="E423" s="51">
        <f t="shared" si="12"/>
        <v>-0.8425201234252836</v>
      </c>
      <c r="F423" s="89">
        <f t="shared" si="13"/>
        <v>5.5168476149094292E-5</v>
      </c>
      <c r="G423" s="59">
        <v>82.732444444400002</v>
      </c>
      <c r="H423" s="101">
        <v>10.271978279999999</v>
      </c>
    </row>
    <row r="424" spans="1:8" x14ac:dyDescent="0.15">
      <c r="A424" s="100" t="s">
        <v>426</v>
      </c>
      <c r="B424" s="49" t="s">
        <v>229</v>
      </c>
      <c r="C424" s="50">
        <v>4.2141191960000004</v>
      </c>
      <c r="D424" s="50">
        <v>4.0492614979999999</v>
      </c>
      <c r="E424" s="51">
        <f t="shared" si="12"/>
        <v>4.0713028309341537E-2</v>
      </c>
      <c r="F424" s="89">
        <f t="shared" si="13"/>
        <v>2.9030008335025157E-4</v>
      </c>
      <c r="G424" s="59">
        <v>76.774409090899994</v>
      </c>
      <c r="H424" s="101">
        <v>30.29806039</v>
      </c>
    </row>
    <row r="425" spans="1:8" x14ac:dyDescent="0.15">
      <c r="A425" s="100" t="s">
        <v>1001</v>
      </c>
      <c r="B425" s="49" t="s">
        <v>230</v>
      </c>
      <c r="C425" s="50">
        <v>107.18260355599999</v>
      </c>
      <c r="D425" s="50">
        <v>95.136184055999991</v>
      </c>
      <c r="E425" s="51">
        <f t="shared" si="12"/>
        <v>0.12662289978867691</v>
      </c>
      <c r="F425" s="89">
        <f t="shared" si="13"/>
        <v>7.3835402604506117E-3</v>
      </c>
      <c r="G425" s="59">
        <v>8.7061363636000006</v>
      </c>
      <c r="H425" s="101">
        <v>4711.8529028500006</v>
      </c>
    </row>
    <row r="426" spans="1:8" x14ac:dyDescent="0.15">
      <c r="A426" s="100" t="s">
        <v>459</v>
      </c>
      <c r="B426" s="49" t="s">
        <v>232</v>
      </c>
      <c r="C426" s="50">
        <v>0.13400132999999997</v>
      </c>
      <c r="D426" s="50">
        <v>0.71594983999999995</v>
      </c>
      <c r="E426" s="51">
        <f t="shared" si="12"/>
        <v>-0.81283419240655186</v>
      </c>
      <c r="F426" s="89">
        <f t="shared" si="13"/>
        <v>9.2310149425694022E-6</v>
      </c>
      <c r="G426" s="59">
        <v>159.7351818182</v>
      </c>
      <c r="H426" s="101">
        <v>43.054104389999999</v>
      </c>
    </row>
    <row r="427" spans="1:8" x14ac:dyDescent="0.15">
      <c r="A427" s="100" t="s">
        <v>435</v>
      </c>
      <c r="B427" s="49" t="s">
        <v>234</v>
      </c>
      <c r="C427" s="50">
        <v>1.90532232</v>
      </c>
      <c r="D427" s="50">
        <v>2.1228367000000001</v>
      </c>
      <c r="E427" s="51">
        <f t="shared" si="12"/>
        <v>-0.10246401901757218</v>
      </c>
      <c r="F427" s="89">
        <f t="shared" si="13"/>
        <v>1.312528674628155E-4</v>
      </c>
      <c r="G427" s="59">
        <v>24.703545454499999</v>
      </c>
      <c r="H427" s="101">
        <v>58.750036229999999</v>
      </c>
    </row>
    <row r="428" spans="1:8" x14ac:dyDescent="0.15">
      <c r="A428" s="100" t="s">
        <v>954</v>
      </c>
      <c r="B428" s="49" t="s">
        <v>236</v>
      </c>
      <c r="C428" s="50">
        <v>52.083592244999998</v>
      </c>
      <c r="D428" s="50">
        <v>43.499790038</v>
      </c>
      <c r="E428" s="51">
        <f t="shared" si="12"/>
        <v>0.19732973882176141</v>
      </c>
      <c r="F428" s="89">
        <f t="shared" si="13"/>
        <v>3.5879078086485179E-3</v>
      </c>
      <c r="G428" s="59">
        <v>16.7824090909</v>
      </c>
      <c r="H428" s="101">
        <v>381.07102814999996</v>
      </c>
    </row>
    <row r="429" spans="1:8" x14ac:dyDescent="0.15">
      <c r="A429" s="100" t="s">
        <v>478</v>
      </c>
      <c r="B429" s="49" t="s">
        <v>238</v>
      </c>
      <c r="C429" s="50">
        <v>47.068191001000002</v>
      </c>
      <c r="D429" s="50">
        <v>32.353575233000001</v>
      </c>
      <c r="E429" s="51">
        <f t="shared" si="12"/>
        <v>0.45480648311755623</v>
      </c>
      <c r="F429" s="89">
        <f t="shared" si="13"/>
        <v>3.2424094182493695E-3</v>
      </c>
      <c r="G429" s="59">
        <v>23.579954545500001</v>
      </c>
      <c r="H429" s="101">
        <v>263.04821275</v>
      </c>
    </row>
    <row r="430" spans="1:8" x14ac:dyDescent="0.15">
      <c r="A430" s="100" t="s">
        <v>432</v>
      </c>
      <c r="B430" s="49" t="s">
        <v>240</v>
      </c>
      <c r="C430" s="50">
        <v>2.5806026989999999</v>
      </c>
      <c r="D430" s="50">
        <v>2.20336087</v>
      </c>
      <c r="E430" s="51">
        <f t="shared" si="12"/>
        <v>0.17121200350626165</v>
      </c>
      <c r="F430" s="89">
        <f t="shared" si="13"/>
        <v>1.7777123611611864E-4</v>
      </c>
      <c r="G430" s="59">
        <v>17.4055</v>
      </c>
      <c r="H430" s="101">
        <v>42.37074965</v>
      </c>
    </row>
    <row r="431" spans="1:8" x14ac:dyDescent="0.15">
      <c r="A431" s="100" t="s">
        <v>421</v>
      </c>
      <c r="B431" s="49" t="s">
        <v>242</v>
      </c>
      <c r="C431" s="50">
        <v>6.604913153</v>
      </c>
      <c r="D431" s="50">
        <v>4.4867772589999992</v>
      </c>
      <c r="E431" s="51">
        <f t="shared" si="12"/>
        <v>0.47208403086006667</v>
      </c>
      <c r="F431" s="89">
        <f t="shared" si="13"/>
        <v>4.5499587212840495E-4</v>
      </c>
      <c r="G431" s="59">
        <v>28.191681818199999</v>
      </c>
      <c r="H431" s="101">
        <v>86.168338180000006</v>
      </c>
    </row>
    <row r="432" spans="1:8" x14ac:dyDescent="0.15">
      <c r="A432" s="100" t="s">
        <v>439</v>
      </c>
      <c r="B432" s="49" t="s">
        <v>243</v>
      </c>
      <c r="C432" s="50">
        <v>1.6200063899999999</v>
      </c>
      <c r="D432" s="50">
        <v>3.8771547499999999</v>
      </c>
      <c r="E432" s="51">
        <f t="shared" si="12"/>
        <v>-0.58216617740109555</v>
      </c>
      <c r="F432" s="89">
        <f t="shared" si="13"/>
        <v>1.1159816990732791E-4</v>
      </c>
      <c r="G432" s="59">
        <v>26.616499999999998</v>
      </c>
      <c r="H432" s="101">
        <v>20.140389079999999</v>
      </c>
    </row>
    <row r="433" spans="1:8" x14ac:dyDescent="0.15">
      <c r="A433" s="100" t="s">
        <v>425</v>
      </c>
      <c r="B433" s="49" t="s">
        <v>245</v>
      </c>
      <c r="C433" s="50">
        <v>4.4520740050000001</v>
      </c>
      <c r="D433" s="50">
        <v>2.64544596</v>
      </c>
      <c r="E433" s="51">
        <f t="shared" si="12"/>
        <v>0.6829200340195194</v>
      </c>
      <c r="F433" s="89">
        <f t="shared" si="13"/>
        <v>3.0669219227585139E-4</v>
      </c>
      <c r="G433" s="59">
        <v>22.415590909100001</v>
      </c>
      <c r="H433" s="101">
        <v>73.263997810000006</v>
      </c>
    </row>
    <row r="434" spans="1:8" x14ac:dyDescent="0.15">
      <c r="A434" s="100" t="s">
        <v>479</v>
      </c>
      <c r="B434" s="49" t="s">
        <v>247</v>
      </c>
      <c r="C434" s="50">
        <v>4.0544560760000001</v>
      </c>
      <c r="D434" s="50">
        <v>7.9324336749999995</v>
      </c>
      <c r="E434" s="51">
        <f t="shared" si="12"/>
        <v>-0.48887614544095126</v>
      </c>
      <c r="F434" s="89">
        <f t="shared" si="13"/>
        <v>2.7930129217036361E-4</v>
      </c>
      <c r="G434" s="59">
        <v>21.135727272699999</v>
      </c>
      <c r="H434" s="101">
        <v>193.38459212999999</v>
      </c>
    </row>
    <row r="435" spans="1:8" x14ac:dyDescent="0.15">
      <c r="A435" s="100" t="s">
        <v>449</v>
      </c>
      <c r="B435" s="49" t="s">
        <v>249</v>
      </c>
      <c r="C435" s="50">
        <v>1.0344696799999999</v>
      </c>
      <c r="D435" s="50">
        <v>0.40366189000000002</v>
      </c>
      <c r="E435" s="51">
        <f t="shared" si="12"/>
        <v>1.5627132648068409</v>
      </c>
      <c r="F435" s="89">
        <f t="shared" si="13"/>
        <v>7.1262017128598571E-5</v>
      </c>
      <c r="G435" s="59">
        <v>28.997181818200001</v>
      </c>
      <c r="H435" s="101">
        <v>40.063896319999998</v>
      </c>
    </row>
    <row r="436" spans="1:8" x14ac:dyDescent="0.15">
      <c r="A436" s="100" t="s">
        <v>422</v>
      </c>
      <c r="B436" s="49" t="s">
        <v>251</v>
      </c>
      <c r="C436" s="50">
        <v>6.3445647000000003</v>
      </c>
      <c r="D436" s="50">
        <v>1.8693271100000002</v>
      </c>
      <c r="E436" s="51">
        <f t="shared" si="12"/>
        <v>2.3940366381355265</v>
      </c>
      <c r="F436" s="89">
        <f t="shared" si="13"/>
        <v>4.370611213321418E-4</v>
      </c>
      <c r="G436" s="59">
        <v>20.840772727299999</v>
      </c>
      <c r="H436" s="101">
        <v>97.10133368000001</v>
      </c>
    </row>
    <row r="437" spans="1:8" x14ac:dyDescent="0.15">
      <c r="A437" s="100" t="s">
        <v>438</v>
      </c>
      <c r="B437" s="49" t="s">
        <v>253</v>
      </c>
      <c r="C437" s="50">
        <v>1.7187306200000001</v>
      </c>
      <c r="D437" s="50">
        <v>1.14134658</v>
      </c>
      <c r="E437" s="51">
        <f t="shared" si="12"/>
        <v>0.50587967766986264</v>
      </c>
      <c r="F437" s="89">
        <f t="shared" si="13"/>
        <v>1.183990340653453E-4</v>
      </c>
      <c r="G437" s="59">
        <v>30.652045454500001</v>
      </c>
      <c r="H437" s="101">
        <v>29.446911399999998</v>
      </c>
    </row>
    <row r="438" spans="1:8" x14ac:dyDescent="0.15">
      <c r="A438" s="100" t="s">
        <v>390</v>
      </c>
      <c r="B438" s="49" t="s">
        <v>255</v>
      </c>
      <c r="C438" s="50">
        <v>10.750805896999999</v>
      </c>
      <c r="D438" s="50">
        <v>14.114795585000001</v>
      </c>
      <c r="E438" s="51">
        <f t="shared" si="12"/>
        <v>-0.23833074079903527</v>
      </c>
      <c r="F438" s="89">
        <f t="shared" si="13"/>
        <v>7.4059600662075705E-4</v>
      </c>
      <c r="G438" s="59">
        <v>16.8124545455</v>
      </c>
      <c r="H438" s="101">
        <v>195.46232565</v>
      </c>
    </row>
    <row r="439" spans="1:8" x14ac:dyDescent="0.15">
      <c r="A439" s="100" t="s">
        <v>452</v>
      </c>
      <c r="B439" s="49" t="s">
        <v>257</v>
      </c>
      <c r="C439" s="50">
        <v>0.55719118999999995</v>
      </c>
      <c r="D439" s="50">
        <v>2.8469232400000002</v>
      </c>
      <c r="E439" s="51">
        <f t="shared" si="12"/>
        <v>-0.80428303012483049</v>
      </c>
      <c r="F439" s="89">
        <f t="shared" si="13"/>
        <v>3.8383501124638295E-5</v>
      </c>
      <c r="G439" s="59">
        <v>25.390999999999998</v>
      </c>
      <c r="H439" s="101">
        <v>66.073377700000009</v>
      </c>
    </row>
    <row r="440" spans="1:8" x14ac:dyDescent="0.15">
      <c r="A440" s="100" t="s">
        <v>451</v>
      </c>
      <c r="B440" s="49" t="s">
        <v>259</v>
      </c>
      <c r="C440" s="50">
        <v>0.63938955000000008</v>
      </c>
      <c r="D440" s="50">
        <v>2.4607058300000002</v>
      </c>
      <c r="E440" s="51">
        <f t="shared" si="12"/>
        <v>-0.7401601027620599</v>
      </c>
      <c r="F440" s="89">
        <f t="shared" si="13"/>
        <v>4.4045939619948006E-5</v>
      </c>
      <c r="G440" s="59">
        <v>28.0147272727</v>
      </c>
      <c r="H440" s="101">
        <v>38.375896229999995</v>
      </c>
    </row>
    <row r="441" spans="1:8" x14ac:dyDescent="0.15">
      <c r="A441" s="100" t="s">
        <v>442</v>
      </c>
      <c r="B441" s="49" t="s">
        <v>261</v>
      </c>
      <c r="C441" s="50">
        <v>1.39659847</v>
      </c>
      <c r="D441" s="50">
        <v>3.59667161</v>
      </c>
      <c r="E441" s="51">
        <f t="shared" si="12"/>
        <v>-0.61169697391416844</v>
      </c>
      <c r="F441" s="89">
        <f t="shared" si="13"/>
        <v>9.6208159615576708E-5</v>
      </c>
      <c r="G441" s="59">
        <v>25.850818181800001</v>
      </c>
      <c r="H441" s="101">
        <v>48.927261999999999</v>
      </c>
    </row>
    <row r="442" spans="1:8" x14ac:dyDescent="0.15">
      <c r="A442" s="100" t="s">
        <v>480</v>
      </c>
      <c r="B442" s="49" t="s">
        <v>263</v>
      </c>
      <c r="C442" s="50">
        <v>5.4518074600000004</v>
      </c>
      <c r="D442" s="50">
        <v>5.8168601500000001</v>
      </c>
      <c r="E442" s="51">
        <f t="shared" si="12"/>
        <v>-6.2757687237847692E-2</v>
      </c>
      <c r="F442" s="89">
        <f t="shared" si="13"/>
        <v>3.7556131813968826E-4</v>
      </c>
      <c r="G442" s="59">
        <v>18.690590909099999</v>
      </c>
      <c r="H442" s="101">
        <v>265.58804736000002</v>
      </c>
    </row>
    <row r="443" spans="1:8" x14ac:dyDescent="0.15">
      <c r="A443" s="100" t="s">
        <v>430</v>
      </c>
      <c r="B443" s="49" t="s">
        <v>265</v>
      </c>
      <c r="C443" s="50">
        <v>3.0970239500000001</v>
      </c>
      <c r="D443" s="50">
        <v>2.8265681300000001</v>
      </c>
      <c r="E443" s="51">
        <f t="shared" si="12"/>
        <v>9.5683460493839245E-2</v>
      </c>
      <c r="F443" s="89">
        <f t="shared" si="13"/>
        <v>2.1334619857836724E-4</v>
      </c>
      <c r="G443" s="59">
        <v>42.198454545499999</v>
      </c>
      <c r="H443" s="101">
        <v>32.316933800000001</v>
      </c>
    </row>
    <row r="444" spans="1:8" x14ac:dyDescent="0.15">
      <c r="A444" s="100" t="s">
        <v>427</v>
      </c>
      <c r="B444" s="49" t="s">
        <v>267</v>
      </c>
      <c r="C444" s="50">
        <v>4.1952835480000008</v>
      </c>
      <c r="D444" s="50">
        <v>5.7410357000000003</v>
      </c>
      <c r="E444" s="51">
        <f t="shared" si="12"/>
        <v>-0.26924621841316876</v>
      </c>
      <c r="F444" s="89">
        <f t="shared" si="13"/>
        <v>2.8900254288448922E-4</v>
      </c>
      <c r="G444" s="59">
        <v>16.821136363600001</v>
      </c>
      <c r="H444" s="101">
        <v>125.77785401999999</v>
      </c>
    </row>
    <row r="445" spans="1:8" x14ac:dyDescent="0.15">
      <c r="A445" s="100" t="s">
        <v>268</v>
      </c>
      <c r="B445" s="49" t="s">
        <v>269</v>
      </c>
      <c r="C445" s="50">
        <v>0.59849125999999997</v>
      </c>
      <c r="D445" s="50">
        <v>1.4396410800000001</v>
      </c>
      <c r="E445" s="51">
        <f t="shared" si="12"/>
        <v>-0.58427745059900627</v>
      </c>
      <c r="F445" s="89">
        <f t="shared" si="13"/>
        <v>4.1228559179652844E-5</v>
      </c>
      <c r="G445" s="59">
        <v>26.033136363600001</v>
      </c>
      <c r="H445" s="101">
        <v>64.642817550000004</v>
      </c>
    </row>
    <row r="446" spans="1:8" x14ac:dyDescent="0.15">
      <c r="A446" s="100" t="s">
        <v>986</v>
      </c>
      <c r="B446" s="49" t="s">
        <v>270</v>
      </c>
      <c r="C446" s="50">
        <v>60.086993310999993</v>
      </c>
      <c r="D446" s="50">
        <v>15.54886716</v>
      </c>
      <c r="E446" s="51">
        <f t="shared" si="12"/>
        <v>2.8643968523685035</v>
      </c>
      <c r="F446" s="89">
        <f t="shared" si="13"/>
        <v>4.1392419993735042E-3</v>
      </c>
      <c r="G446" s="59">
        <v>10.727454545500001</v>
      </c>
      <c r="H446" s="101">
        <v>365.64613019000001</v>
      </c>
    </row>
    <row r="447" spans="1:8" x14ac:dyDescent="0.15">
      <c r="A447" s="100" t="s">
        <v>271</v>
      </c>
      <c r="B447" s="49" t="s">
        <v>272</v>
      </c>
      <c r="C447" s="50">
        <v>7.8265132460000002</v>
      </c>
      <c r="D447" s="50">
        <v>10.247063172000001</v>
      </c>
      <c r="E447" s="51">
        <f t="shared" si="12"/>
        <v>-0.23621889368400983</v>
      </c>
      <c r="F447" s="89">
        <f t="shared" si="13"/>
        <v>5.3914883323951616E-4</v>
      </c>
      <c r="G447" s="59">
        <v>52.935954545500003</v>
      </c>
      <c r="H447" s="101">
        <v>275.27663225999999</v>
      </c>
    </row>
    <row r="448" spans="1:8" x14ac:dyDescent="0.15">
      <c r="A448" s="100" t="s">
        <v>273</v>
      </c>
      <c r="B448" s="49" t="s">
        <v>274</v>
      </c>
      <c r="C448" s="50">
        <v>93.742977025999991</v>
      </c>
      <c r="D448" s="50">
        <v>35.576990445</v>
      </c>
      <c r="E448" s="51">
        <f t="shared" si="12"/>
        <v>1.6349327431425458</v>
      </c>
      <c r="F448" s="89">
        <f t="shared" si="13"/>
        <v>6.4577181561402876E-3</v>
      </c>
      <c r="G448" s="59">
        <v>0.93936363639999998</v>
      </c>
      <c r="H448" s="101">
        <v>1479.01918703</v>
      </c>
    </row>
    <row r="449" spans="1:8" x14ac:dyDescent="0.15">
      <c r="A449" s="100" t="s">
        <v>543</v>
      </c>
      <c r="B449" s="49" t="s">
        <v>867</v>
      </c>
      <c r="C449" s="50">
        <v>3.5744609300000003</v>
      </c>
      <c r="D449" s="50">
        <v>7.2526517400000001</v>
      </c>
      <c r="E449" s="51">
        <f t="shared" si="12"/>
        <v>-0.50715116923565384</v>
      </c>
      <c r="F449" s="89">
        <f t="shared" si="13"/>
        <v>2.462356325602181E-4</v>
      </c>
      <c r="G449" s="59">
        <v>49.8799090909</v>
      </c>
      <c r="H449" s="101">
        <v>384.37418418999999</v>
      </c>
    </row>
    <row r="450" spans="1:8" x14ac:dyDescent="0.15">
      <c r="A450" s="100" t="s">
        <v>275</v>
      </c>
      <c r="B450" s="49" t="s">
        <v>276</v>
      </c>
      <c r="C450" s="50">
        <v>3.46363675</v>
      </c>
      <c r="D450" s="50">
        <v>1.14192173</v>
      </c>
      <c r="E450" s="51">
        <f t="shared" si="12"/>
        <v>2.0331647598999627</v>
      </c>
      <c r="F450" s="89">
        <f t="shared" si="13"/>
        <v>2.3860123324807693E-4</v>
      </c>
      <c r="G450" s="59">
        <v>18.041681818200001</v>
      </c>
      <c r="H450" s="101">
        <v>303.10405370000001</v>
      </c>
    </row>
    <row r="451" spans="1:8" x14ac:dyDescent="0.15">
      <c r="A451" s="100" t="s">
        <v>277</v>
      </c>
      <c r="B451" s="49" t="s">
        <v>278</v>
      </c>
      <c r="C451" s="50">
        <v>23.791177269000002</v>
      </c>
      <c r="D451" s="50">
        <v>18.734448011000001</v>
      </c>
      <c r="E451" s="51">
        <f t="shared" si="12"/>
        <v>0.26991610615006767</v>
      </c>
      <c r="F451" s="89">
        <f t="shared" si="13"/>
        <v>1.6389144262333557E-3</v>
      </c>
      <c r="G451" s="59">
        <v>5.3330909091000001</v>
      </c>
      <c r="H451" s="101">
        <v>900.02163538000002</v>
      </c>
    </row>
    <row r="452" spans="1:8" x14ac:dyDescent="0.15">
      <c r="A452" s="100" t="s">
        <v>279</v>
      </c>
      <c r="B452" s="49" t="s">
        <v>280</v>
      </c>
      <c r="C452" s="50">
        <v>1.33207125</v>
      </c>
      <c r="D452" s="50">
        <v>1.7515126000000001</v>
      </c>
      <c r="E452" s="51">
        <f t="shared" si="12"/>
        <v>-0.23947378397392061</v>
      </c>
      <c r="F452" s="89">
        <f t="shared" si="13"/>
        <v>9.1763041555759968E-5</v>
      </c>
      <c r="G452" s="59">
        <v>29.370954545499998</v>
      </c>
      <c r="H452" s="101">
        <v>152.78108756</v>
      </c>
    </row>
    <row r="453" spans="1:8" x14ac:dyDescent="0.15">
      <c r="A453" s="100" t="s">
        <v>281</v>
      </c>
      <c r="B453" s="49" t="s">
        <v>282</v>
      </c>
      <c r="C453" s="50">
        <v>21.152948600999999</v>
      </c>
      <c r="D453" s="50">
        <v>6.2834838899999994</v>
      </c>
      <c r="E453" s="51">
        <f t="shared" si="12"/>
        <v>2.3664363546255549</v>
      </c>
      <c r="F453" s="89">
        <f t="shared" si="13"/>
        <v>1.4571734818992733E-3</v>
      </c>
      <c r="G453" s="59">
        <v>6.8304545455000003</v>
      </c>
      <c r="H453" s="101">
        <v>1045.55594071</v>
      </c>
    </row>
    <row r="454" spans="1:8" x14ac:dyDescent="0.15">
      <c r="A454" s="100" t="s">
        <v>283</v>
      </c>
      <c r="B454" s="49" t="s">
        <v>284</v>
      </c>
      <c r="C454" s="50">
        <v>5.1011808499999995</v>
      </c>
      <c r="D454" s="50">
        <v>13.18172895</v>
      </c>
      <c r="E454" s="51">
        <f t="shared" si="12"/>
        <v>-0.6130112469047545</v>
      </c>
      <c r="F454" s="89">
        <f t="shared" si="13"/>
        <v>3.514075319334434E-4</v>
      </c>
      <c r="G454" s="59">
        <v>9.6316818182000006</v>
      </c>
      <c r="H454" s="101">
        <v>630.75631577000001</v>
      </c>
    </row>
    <row r="455" spans="1:8" x14ac:dyDescent="0.15">
      <c r="A455" s="100" t="s">
        <v>285</v>
      </c>
      <c r="B455" s="49" t="s">
        <v>286</v>
      </c>
      <c r="C455" s="50">
        <v>12.506412314999999</v>
      </c>
      <c r="D455" s="50">
        <v>5.6249466100000003</v>
      </c>
      <c r="E455" s="51">
        <f t="shared" ref="E455:E518" si="14">IF(ISERROR(C455/D455-1),"",((C455/D455-1)))</f>
        <v>1.2233832926993768</v>
      </c>
      <c r="F455" s="89">
        <f t="shared" ref="F455:F518" si="15">C455/$C$525</f>
        <v>8.6153532175911238E-4</v>
      </c>
      <c r="G455" s="59">
        <v>11.0689090909</v>
      </c>
      <c r="H455" s="101">
        <v>444.63530023999999</v>
      </c>
    </row>
    <row r="456" spans="1:8" x14ac:dyDescent="0.15">
      <c r="A456" s="100" t="s">
        <v>287</v>
      </c>
      <c r="B456" s="49" t="s">
        <v>288</v>
      </c>
      <c r="C456" s="50">
        <v>3.4261657349999997</v>
      </c>
      <c r="D456" s="50">
        <v>0.89350828000000004</v>
      </c>
      <c r="E456" s="51">
        <f t="shared" si="14"/>
        <v>2.8345092168591872</v>
      </c>
      <c r="F456" s="89">
        <f t="shared" si="15"/>
        <v>2.3601994917143195E-4</v>
      </c>
      <c r="G456" s="59">
        <v>40.4620454545</v>
      </c>
      <c r="H456" s="101">
        <v>58.281689479999997</v>
      </c>
    </row>
    <row r="457" spans="1:8" x14ac:dyDescent="0.15">
      <c r="A457" s="100" t="s">
        <v>310</v>
      </c>
      <c r="B457" s="49" t="s">
        <v>311</v>
      </c>
      <c r="C457" s="50">
        <v>0.55094113</v>
      </c>
      <c r="D457" s="50">
        <v>0.57460221099999997</v>
      </c>
      <c r="E457" s="51">
        <f t="shared" si="14"/>
        <v>-4.117819344764051E-2</v>
      </c>
      <c r="F457" s="89">
        <f t="shared" si="15"/>
        <v>3.795295019464413E-5</v>
      </c>
      <c r="G457" s="59">
        <v>15.1075454545</v>
      </c>
      <c r="H457" s="101">
        <v>998.68628429</v>
      </c>
    </row>
    <row r="458" spans="1:8" x14ac:dyDescent="0.15">
      <c r="A458" s="100" t="s">
        <v>312</v>
      </c>
      <c r="B458" s="49" t="s">
        <v>313</v>
      </c>
      <c r="C458" s="50">
        <v>6.8835055389999997</v>
      </c>
      <c r="D458" s="50">
        <v>5.7554358210000007</v>
      </c>
      <c r="E458" s="51">
        <f t="shared" si="14"/>
        <v>0.19600074661313793</v>
      </c>
      <c r="F458" s="89">
        <f t="shared" si="15"/>
        <v>4.7418740163077675E-4</v>
      </c>
      <c r="G458" s="59">
        <v>32.901727272700001</v>
      </c>
      <c r="H458" s="101">
        <v>635.88992772000006</v>
      </c>
    </row>
    <row r="459" spans="1:8" x14ac:dyDescent="0.15">
      <c r="A459" s="100" t="s">
        <v>314</v>
      </c>
      <c r="B459" s="49" t="s">
        <v>315</v>
      </c>
      <c r="C459" s="50">
        <v>0.60777588800000004</v>
      </c>
      <c r="D459" s="50">
        <v>1.1370155049999999</v>
      </c>
      <c r="E459" s="51">
        <f t="shared" si="14"/>
        <v>-0.46546385222776709</v>
      </c>
      <c r="F459" s="89">
        <f t="shared" si="15"/>
        <v>4.186815387475176E-5</v>
      </c>
      <c r="G459" s="59">
        <v>27.140954545500001</v>
      </c>
      <c r="H459" s="101">
        <v>19.613608149999997</v>
      </c>
    </row>
    <row r="460" spans="1:8" x14ac:dyDescent="0.15">
      <c r="A460" s="100" t="s">
        <v>730</v>
      </c>
      <c r="B460" s="49" t="s">
        <v>731</v>
      </c>
      <c r="C460" s="50">
        <v>0.27220459000000002</v>
      </c>
      <c r="D460" s="50">
        <v>4.1611910000000002E-2</v>
      </c>
      <c r="E460" s="51">
        <f t="shared" si="14"/>
        <v>5.5415067465059886</v>
      </c>
      <c r="F460" s="89">
        <f t="shared" si="15"/>
        <v>1.875149028540223E-5</v>
      </c>
      <c r="G460" s="59">
        <v>61.665454545499998</v>
      </c>
      <c r="H460" s="101">
        <v>26.175203670000002</v>
      </c>
    </row>
    <row r="461" spans="1:8" x14ac:dyDescent="0.15">
      <c r="A461" s="100" t="s">
        <v>732</v>
      </c>
      <c r="B461" s="49" t="s">
        <v>733</v>
      </c>
      <c r="C461" s="50">
        <v>4.63698122</v>
      </c>
      <c r="D461" s="50">
        <v>13.054604952</v>
      </c>
      <c r="E461" s="51">
        <f t="shared" si="14"/>
        <v>-0.6448011075747182</v>
      </c>
      <c r="F461" s="89">
        <f t="shared" si="15"/>
        <v>3.1942998573397522E-4</v>
      </c>
      <c r="G461" s="59">
        <v>48.610136363599999</v>
      </c>
      <c r="H461" s="101">
        <v>181.42111451</v>
      </c>
    </row>
    <row r="462" spans="1:8" x14ac:dyDescent="0.15">
      <c r="A462" s="100" t="s">
        <v>736</v>
      </c>
      <c r="B462" s="49" t="s">
        <v>737</v>
      </c>
      <c r="C462" s="50">
        <v>307.47590663800003</v>
      </c>
      <c r="D462" s="50">
        <v>365.75660222599998</v>
      </c>
      <c r="E462" s="51">
        <f t="shared" si="14"/>
        <v>-0.15934283956407835</v>
      </c>
      <c r="F462" s="89">
        <f t="shared" si="15"/>
        <v>2.1181242668676895E-2</v>
      </c>
      <c r="G462" s="59">
        <v>13.337545454500001</v>
      </c>
      <c r="H462" s="101">
        <v>182.98495932</v>
      </c>
    </row>
    <row r="463" spans="1:8" x14ac:dyDescent="0.15">
      <c r="A463" s="100" t="s">
        <v>1013</v>
      </c>
      <c r="B463" s="49" t="s">
        <v>738</v>
      </c>
      <c r="C463" s="50">
        <v>112.525028863</v>
      </c>
      <c r="D463" s="50">
        <v>114.464949402</v>
      </c>
      <c r="E463" s="51">
        <f t="shared" si="14"/>
        <v>-1.694772547521961E-2</v>
      </c>
      <c r="F463" s="89">
        <f t="shared" si="15"/>
        <v>7.7515665168950672E-3</v>
      </c>
      <c r="G463" s="59">
        <v>18.693681818200002</v>
      </c>
      <c r="H463" s="101">
        <v>195.48499446</v>
      </c>
    </row>
    <row r="464" spans="1:8" x14ac:dyDescent="0.15">
      <c r="A464" s="100" t="s">
        <v>410</v>
      </c>
      <c r="B464" s="49" t="s">
        <v>740</v>
      </c>
      <c r="C464" s="50">
        <v>14.832667914</v>
      </c>
      <c r="D464" s="50">
        <v>6.8136491449999994</v>
      </c>
      <c r="E464" s="51">
        <f t="shared" si="14"/>
        <v>1.1769051499936016</v>
      </c>
      <c r="F464" s="89">
        <f t="shared" si="15"/>
        <v>1.0217852252086136E-3</v>
      </c>
      <c r="G464" s="59">
        <v>49.158909090900003</v>
      </c>
      <c r="H464" s="101">
        <v>525.98774513000001</v>
      </c>
    </row>
    <row r="465" spans="1:8" x14ac:dyDescent="0.15">
      <c r="A465" s="100" t="s">
        <v>74</v>
      </c>
      <c r="B465" s="49" t="s">
        <v>75</v>
      </c>
      <c r="C465" s="50">
        <v>1.19041419</v>
      </c>
      <c r="D465" s="50">
        <v>0.96962140000000008</v>
      </c>
      <c r="E465" s="51">
        <f t="shared" si="14"/>
        <v>0.22771031043663026</v>
      </c>
      <c r="F465" s="89">
        <f t="shared" si="15"/>
        <v>8.2004642608671526E-5</v>
      </c>
      <c r="G465" s="59">
        <v>54.839409090899998</v>
      </c>
      <c r="H465" s="101">
        <v>18.560241699999999</v>
      </c>
    </row>
    <row r="466" spans="1:8" x14ac:dyDescent="0.15">
      <c r="A466" s="100" t="s">
        <v>741</v>
      </c>
      <c r="B466" s="49" t="s">
        <v>742</v>
      </c>
      <c r="C466" s="50">
        <v>7.4332356470000001</v>
      </c>
      <c r="D466" s="50">
        <v>2.9946957949999997</v>
      </c>
      <c r="E466" s="51">
        <f t="shared" si="14"/>
        <v>1.482133797833713</v>
      </c>
      <c r="F466" s="89">
        <f t="shared" si="15"/>
        <v>5.1205692756255887E-4</v>
      </c>
      <c r="G466" s="59">
        <v>80.342409090900006</v>
      </c>
      <c r="H466" s="101">
        <v>198.70661616999999</v>
      </c>
    </row>
    <row r="467" spans="1:8" x14ac:dyDescent="0.15">
      <c r="A467" s="100" t="s">
        <v>743</v>
      </c>
      <c r="B467" s="49" t="s">
        <v>744</v>
      </c>
      <c r="C467" s="50">
        <v>24.635466386000001</v>
      </c>
      <c r="D467" s="50">
        <v>14.698915161</v>
      </c>
      <c r="E467" s="51">
        <f t="shared" si="14"/>
        <v>0.67600575390517426</v>
      </c>
      <c r="F467" s="89">
        <f t="shared" si="15"/>
        <v>1.697075382209507E-3</v>
      </c>
      <c r="G467" s="59">
        <v>37.0851363636</v>
      </c>
      <c r="H467" s="101">
        <v>378.55908214999999</v>
      </c>
    </row>
    <row r="468" spans="1:8" x14ac:dyDescent="0.15">
      <c r="A468" s="100" t="s">
        <v>1065</v>
      </c>
      <c r="B468" s="49" t="s">
        <v>379</v>
      </c>
      <c r="C468" s="50">
        <v>0.19507849999999999</v>
      </c>
      <c r="D468" s="50">
        <v>0.2884602</v>
      </c>
      <c r="E468" s="51">
        <f t="shared" si="14"/>
        <v>-0.32372472874940805</v>
      </c>
      <c r="F468" s="89">
        <f t="shared" si="15"/>
        <v>1.3438467726208578E-5</v>
      </c>
      <c r="G468" s="59">
        <v>35.178045454500001</v>
      </c>
      <c r="H468" s="101">
        <v>269.86448458000001</v>
      </c>
    </row>
    <row r="469" spans="1:8" x14ac:dyDescent="0.15">
      <c r="A469" s="100" t="s">
        <v>745</v>
      </c>
      <c r="B469" s="49" t="s">
        <v>746</v>
      </c>
      <c r="C469" s="50">
        <v>0.70909398000000001</v>
      </c>
      <c r="D469" s="50">
        <v>0.10266618</v>
      </c>
      <c r="E469" s="51">
        <f t="shared" si="14"/>
        <v>5.9067922854439505</v>
      </c>
      <c r="F469" s="89">
        <f t="shared" si="15"/>
        <v>4.8847702668816872E-5</v>
      </c>
      <c r="G469" s="59">
        <v>28.5149545455</v>
      </c>
      <c r="H469" s="101">
        <v>44.658336409999997</v>
      </c>
    </row>
    <row r="470" spans="1:8" x14ac:dyDescent="0.15">
      <c r="A470" s="100" t="s">
        <v>747</v>
      </c>
      <c r="B470" s="49" t="s">
        <v>748</v>
      </c>
      <c r="C470" s="50">
        <v>1.339359798</v>
      </c>
      <c r="D470" s="50">
        <v>3.9280366120000001</v>
      </c>
      <c r="E470" s="51">
        <f t="shared" si="14"/>
        <v>-0.65902563282931026</v>
      </c>
      <c r="F470" s="89">
        <f t="shared" si="15"/>
        <v>9.226513131485142E-5</v>
      </c>
      <c r="G470" s="59">
        <v>39.9897727273</v>
      </c>
      <c r="H470" s="101">
        <v>150.49855263999999</v>
      </c>
    </row>
    <row r="471" spans="1:8" x14ac:dyDescent="0.15">
      <c r="A471" s="100" t="s">
        <v>749</v>
      </c>
      <c r="B471" s="49" t="s">
        <v>750</v>
      </c>
      <c r="C471" s="50">
        <v>4.8507516150000001</v>
      </c>
      <c r="D471" s="50">
        <v>7.0634476040000003</v>
      </c>
      <c r="E471" s="51">
        <f t="shared" si="14"/>
        <v>-0.31326005557781156</v>
      </c>
      <c r="F471" s="89">
        <f t="shared" si="15"/>
        <v>3.3415609114295858E-4</v>
      </c>
      <c r="G471" s="59">
        <v>16.091363636400001</v>
      </c>
      <c r="H471" s="101">
        <v>166.56012293999999</v>
      </c>
    </row>
    <row r="472" spans="1:8" x14ac:dyDescent="0.15">
      <c r="A472" s="100" t="s">
        <v>751</v>
      </c>
      <c r="B472" s="49" t="s">
        <v>752</v>
      </c>
      <c r="C472" s="50">
        <v>3.9551727429999999</v>
      </c>
      <c r="D472" s="50">
        <v>15.819343033999999</v>
      </c>
      <c r="E472" s="51">
        <f t="shared" si="14"/>
        <v>-0.74997869794597183</v>
      </c>
      <c r="F472" s="89">
        <f t="shared" si="15"/>
        <v>2.7246191281143412E-4</v>
      </c>
      <c r="G472" s="59">
        <v>19.5851363636</v>
      </c>
      <c r="H472" s="101">
        <v>789.02007444000003</v>
      </c>
    </row>
    <row r="473" spans="1:8" x14ac:dyDescent="0.15">
      <c r="A473" s="100" t="s">
        <v>753</v>
      </c>
      <c r="B473" s="49" t="s">
        <v>754</v>
      </c>
      <c r="C473" s="50">
        <v>2.16328619</v>
      </c>
      <c r="D473" s="50">
        <v>1.265594565</v>
      </c>
      <c r="E473" s="51">
        <f t="shared" si="14"/>
        <v>0.70930426680522296</v>
      </c>
      <c r="F473" s="89">
        <f t="shared" si="15"/>
        <v>1.4902335032752312E-4</v>
      </c>
      <c r="G473" s="59">
        <v>73.206090909099998</v>
      </c>
      <c r="H473" s="101">
        <v>8.4813871600000006</v>
      </c>
    </row>
    <row r="474" spans="1:8" x14ac:dyDescent="0.15">
      <c r="A474" s="100" t="s">
        <v>755</v>
      </c>
      <c r="B474" s="49" t="s">
        <v>756</v>
      </c>
      <c r="C474" s="50">
        <v>27.607882381</v>
      </c>
      <c r="D474" s="50">
        <v>16.332347845000001</v>
      </c>
      <c r="E474" s="51">
        <f t="shared" si="14"/>
        <v>0.69038050395503303</v>
      </c>
      <c r="F474" s="89">
        <f t="shared" si="15"/>
        <v>1.9018376518480046E-3</v>
      </c>
      <c r="G474" s="59">
        <v>48.429499999999997</v>
      </c>
      <c r="H474" s="101">
        <v>721.31057810000004</v>
      </c>
    </row>
    <row r="475" spans="1:8" x14ac:dyDescent="0.15">
      <c r="A475" s="100" t="s">
        <v>796</v>
      </c>
      <c r="B475" s="49" t="s">
        <v>797</v>
      </c>
      <c r="C475" s="50">
        <v>8.5204045199999996</v>
      </c>
      <c r="D475" s="50">
        <v>6.9738247879999999</v>
      </c>
      <c r="E475" s="51">
        <f t="shared" si="14"/>
        <v>0.22176922693286327</v>
      </c>
      <c r="F475" s="89">
        <f t="shared" si="15"/>
        <v>5.8694925968910824E-4</v>
      </c>
      <c r="G475" s="59">
        <v>73.092954545500007</v>
      </c>
      <c r="H475" s="101">
        <v>81.093309230000003</v>
      </c>
    </row>
    <row r="476" spans="1:8" x14ac:dyDescent="0.15">
      <c r="A476" s="100" t="s">
        <v>1012</v>
      </c>
      <c r="B476" s="49" t="s">
        <v>380</v>
      </c>
      <c r="C476" s="50">
        <v>5.7250269999999999E-2</v>
      </c>
      <c r="D476" s="50">
        <v>3.4898600000000002E-2</v>
      </c>
      <c r="E476" s="51">
        <f t="shared" si="14"/>
        <v>0.6404746895290927</v>
      </c>
      <c r="F476" s="89">
        <f t="shared" si="15"/>
        <v>3.9438272578050747E-6</v>
      </c>
      <c r="G476" s="59">
        <v>153.3829090909</v>
      </c>
      <c r="H476" s="101">
        <v>12.470121779999999</v>
      </c>
    </row>
    <row r="477" spans="1:8" x14ac:dyDescent="0.15">
      <c r="A477" s="100" t="s">
        <v>370</v>
      </c>
      <c r="B477" s="49" t="s">
        <v>381</v>
      </c>
      <c r="C477" s="50">
        <v>3.1212973799999997</v>
      </c>
      <c r="D477" s="50">
        <v>1.1963140000000001</v>
      </c>
      <c r="E477" s="51">
        <f t="shared" si="14"/>
        <v>1.6090954214361775</v>
      </c>
      <c r="F477" s="89">
        <f t="shared" si="15"/>
        <v>2.1501833418356914E-4</v>
      </c>
      <c r="G477" s="59">
        <v>82.299181818199997</v>
      </c>
      <c r="H477" s="101">
        <v>19.600487680000001</v>
      </c>
    </row>
    <row r="478" spans="1:8" x14ac:dyDescent="0.15">
      <c r="A478" s="100" t="s">
        <v>799</v>
      </c>
      <c r="B478" s="49" t="s">
        <v>800</v>
      </c>
      <c r="C478" s="50">
        <v>21.412815684999998</v>
      </c>
      <c r="D478" s="50">
        <v>22.28514423</v>
      </c>
      <c r="E478" s="51">
        <f t="shared" si="14"/>
        <v>-3.914394881167893E-2</v>
      </c>
      <c r="F478" s="89">
        <f t="shared" si="15"/>
        <v>1.4750750723945762E-3</v>
      </c>
      <c r="G478" s="59">
        <v>18.8942272727</v>
      </c>
      <c r="H478" s="101">
        <v>300.39369719999996</v>
      </c>
    </row>
    <row r="479" spans="1:8" x14ac:dyDescent="0.15">
      <c r="A479" s="100" t="s">
        <v>801</v>
      </c>
      <c r="B479" s="49" t="s">
        <v>802</v>
      </c>
      <c r="C479" s="50">
        <v>14.998396892999999</v>
      </c>
      <c r="D479" s="50">
        <v>7.3531993909999995</v>
      </c>
      <c r="E479" s="51">
        <f t="shared" si="14"/>
        <v>1.0397103485806998</v>
      </c>
      <c r="F479" s="89">
        <f t="shared" si="15"/>
        <v>1.0332018781744146E-3</v>
      </c>
      <c r="G479" s="59">
        <v>21.7164545455</v>
      </c>
      <c r="H479" s="101">
        <v>466.96246507000001</v>
      </c>
    </row>
    <row r="480" spans="1:8" x14ac:dyDescent="0.15">
      <c r="A480" s="100" t="s">
        <v>394</v>
      </c>
      <c r="B480" s="49" t="s">
        <v>798</v>
      </c>
      <c r="C480" s="50">
        <v>46.88396307</v>
      </c>
      <c r="D480" s="50">
        <v>85.16865138</v>
      </c>
      <c r="E480" s="51">
        <f t="shared" si="14"/>
        <v>-0.44951619744668547</v>
      </c>
      <c r="F480" s="89">
        <f t="shared" si="15"/>
        <v>3.2297184189592903E-3</v>
      </c>
      <c r="G480" s="59">
        <v>32.353772727299997</v>
      </c>
      <c r="H480" s="101">
        <v>170.02080487000001</v>
      </c>
    </row>
    <row r="481" spans="1:8" x14ac:dyDescent="0.15">
      <c r="A481" s="100" t="s">
        <v>803</v>
      </c>
      <c r="B481" s="49" t="s">
        <v>804</v>
      </c>
      <c r="C481" s="50">
        <v>2.339122465</v>
      </c>
      <c r="D481" s="50">
        <v>1.2277859169999998</v>
      </c>
      <c r="E481" s="51">
        <f t="shared" si="14"/>
        <v>0.90515498883996437</v>
      </c>
      <c r="F481" s="89">
        <f t="shared" si="15"/>
        <v>1.6113626951997251E-4</v>
      </c>
      <c r="G481" s="59">
        <v>69.541681818200004</v>
      </c>
      <c r="H481" s="101">
        <v>84.990028980000005</v>
      </c>
    </row>
    <row r="482" spans="1:8" x14ac:dyDescent="0.15">
      <c r="A482" s="100" t="s">
        <v>369</v>
      </c>
      <c r="B482" s="49" t="s">
        <v>1142</v>
      </c>
      <c r="C482" s="50">
        <v>1.4194759399999999</v>
      </c>
      <c r="D482" s="50">
        <v>1.44228501</v>
      </c>
      <c r="E482" s="51">
        <f t="shared" si="14"/>
        <v>-1.5814537239071891E-2</v>
      </c>
      <c r="F482" s="89">
        <f t="shared" si="15"/>
        <v>9.7784131043757169E-5</v>
      </c>
      <c r="G482" s="59">
        <v>109.3065454545</v>
      </c>
      <c r="H482" s="101">
        <v>24.69941961</v>
      </c>
    </row>
    <row r="483" spans="1:8" x14ac:dyDescent="0.15">
      <c r="A483" s="100" t="s">
        <v>226</v>
      </c>
      <c r="B483" s="49" t="s">
        <v>960</v>
      </c>
      <c r="C483" s="50">
        <v>0.90393835999999994</v>
      </c>
      <c r="D483" s="50">
        <v>0.13807376000000002</v>
      </c>
      <c r="E483" s="51">
        <f t="shared" si="14"/>
        <v>5.5467787652049152</v>
      </c>
      <c r="F483" s="89">
        <f t="shared" si="15"/>
        <v>6.2270042456456819E-5</v>
      </c>
      <c r="G483" s="59">
        <v>69.487136363600001</v>
      </c>
      <c r="H483" s="101">
        <v>8.3857253600000004</v>
      </c>
    </row>
    <row r="484" spans="1:8" x14ac:dyDescent="0.15">
      <c r="A484" s="100" t="s">
        <v>822</v>
      </c>
      <c r="B484" s="49" t="s">
        <v>823</v>
      </c>
      <c r="C484" s="50">
        <v>0.60219827999999997</v>
      </c>
      <c r="D484" s="50">
        <v>0.58791010499999996</v>
      </c>
      <c r="E484" s="51">
        <f t="shared" si="14"/>
        <v>2.4303332904951569E-2</v>
      </c>
      <c r="F484" s="89">
        <f t="shared" si="15"/>
        <v>4.1483926473487937E-5</v>
      </c>
      <c r="G484" s="59">
        <v>158.88222727269999</v>
      </c>
      <c r="H484" s="101">
        <v>35.795402200000005</v>
      </c>
    </row>
    <row r="485" spans="1:8" x14ac:dyDescent="0.15">
      <c r="A485" s="100" t="s">
        <v>399</v>
      </c>
      <c r="B485" s="49" t="s">
        <v>569</v>
      </c>
      <c r="C485" s="50">
        <v>24.215436178000001</v>
      </c>
      <c r="D485" s="50">
        <v>19.190630928000001</v>
      </c>
      <c r="E485" s="51">
        <f t="shared" si="14"/>
        <v>0.26183637572168528</v>
      </c>
      <c r="F485" s="89">
        <f t="shared" si="15"/>
        <v>1.6681405565150268E-3</v>
      </c>
      <c r="G485" s="59">
        <v>55.1825909091</v>
      </c>
      <c r="H485" s="101">
        <v>381.67698308999996</v>
      </c>
    </row>
    <row r="486" spans="1:8" x14ac:dyDescent="0.15">
      <c r="A486" s="100" t="s">
        <v>968</v>
      </c>
      <c r="B486" s="49" t="s">
        <v>969</v>
      </c>
      <c r="C486" s="50">
        <v>4.9883521100000001</v>
      </c>
      <c r="D486" s="50">
        <v>6.8200051399999992</v>
      </c>
      <c r="E486" s="51">
        <f t="shared" si="14"/>
        <v>-0.26857062310073265</v>
      </c>
      <c r="F486" s="89">
        <f t="shared" si="15"/>
        <v>3.4363504351940099E-4</v>
      </c>
      <c r="G486" s="59">
        <v>64.965818181800003</v>
      </c>
      <c r="H486" s="101">
        <v>29.267222420000003</v>
      </c>
    </row>
    <row r="487" spans="1:8" x14ac:dyDescent="0.15">
      <c r="A487" s="100" t="s">
        <v>437</v>
      </c>
      <c r="B487" s="49" t="s">
        <v>571</v>
      </c>
      <c r="C487" s="50">
        <v>1.7930841599999998</v>
      </c>
      <c r="D487" s="50">
        <v>4.6768473899999998</v>
      </c>
      <c r="E487" s="51">
        <f t="shared" si="14"/>
        <v>-0.61660409021813312</v>
      </c>
      <c r="F487" s="89">
        <f t="shared" si="15"/>
        <v>1.235210626211285E-4</v>
      </c>
      <c r="G487" s="59">
        <v>61.615136363600001</v>
      </c>
      <c r="H487" s="101">
        <v>69.857362080000001</v>
      </c>
    </row>
    <row r="488" spans="1:8" x14ac:dyDescent="0.15">
      <c r="A488" s="100" t="s">
        <v>401</v>
      </c>
      <c r="B488" s="49" t="s">
        <v>573</v>
      </c>
      <c r="C488" s="50">
        <v>14.839243262</v>
      </c>
      <c r="D488" s="50">
        <v>4.4929687899999999</v>
      </c>
      <c r="E488" s="51">
        <f t="shared" si="14"/>
        <v>2.3027701627991948</v>
      </c>
      <c r="F488" s="89">
        <f t="shared" si="15"/>
        <v>1.0222381844116348E-3</v>
      </c>
      <c r="G488" s="59">
        <v>76.807227272700004</v>
      </c>
      <c r="H488" s="101">
        <v>140.90575197000001</v>
      </c>
    </row>
    <row r="489" spans="1:8" x14ac:dyDescent="0.15">
      <c r="A489" s="100" t="s">
        <v>574</v>
      </c>
      <c r="B489" s="49" t="s">
        <v>575</v>
      </c>
      <c r="C489" s="50">
        <v>0.65978751499999999</v>
      </c>
      <c r="D489" s="50">
        <v>0.53411074999999997</v>
      </c>
      <c r="E489" s="51">
        <f t="shared" si="14"/>
        <v>0.23530094647973288</v>
      </c>
      <c r="F489" s="89">
        <f t="shared" si="15"/>
        <v>4.5451104178486397E-5</v>
      </c>
      <c r="G489" s="59">
        <v>73.157863636399995</v>
      </c>
      <c r="H489" s="101">
        <v>50.855454810000005</v>
      </c>
    </row>
    <row r="490" spans="1:8" x14ac:dyDescent="0.15">
      <c r="A490" s="100" t="s">
        <v>396</v>
      </c>
      <c r="B490" s="49" t="s">
        <v>576</v>
      </c>
      <c r="C490" s="50">
        <v>39.67903836</v>
      </c>
      <c r="D490" s="50">
        <v>30.013992920000003</v>
      </c>
      <c r="E490" s="51">
        <f t="shared" si="14"/>
        <v>0.32201798227118372</v>
      </c>
      <c r="F490" s="89">
        <f t="shared" si="15"/>
        <v>2.7333892582106804E-3</v>
      </c>
      <c r="G490" s="59">
        <v>90.121590909099993</v>
      </c>
      <c r="H490" s="101">
        <v>113.79721491000001</v>
      </c>
    </row>
    <row r="491" spans="1:8" x14ac:dyDescent="0.15">
      <c r="A491" s="100" t="s">
        <v>577</v>
      </c>
      <c r="B491" s="49" t="s">
        <v>578</v>
      </c>
      <c r="C491" s="50">
        <v>2.2425345750000001</v>
      </c>
      <c r="D491" s="50">
        <v>1.257227535</v>
      </c>
      <c r="E491" s="51">
        <f t="shared" si="14"/>
        <v>0.78371417469789995</v>
      </c>
      <c r="F491" s="89">
        <f t="shared" si="15"/>
        <v>1.5448257245695643E-4</v>
      </c>
      <c r="G491" s="59">
        <v>243.28863636360001</v>
      </c>
      <c r="H491" s="101">
        <v>17.6242041</v>
      </c>
    </row>
    <row r="492" spans="1:8" x14ac:dyDescent="0.15">
      <c r="A492" s="100" t="s">
        <v>579</v>
      </c>
      <c r="B492" s="49" t="s">
        <v>580</v>
      </c>
      <c r="C492" s="50">
        <v>3.5096215600000003</v>
      </c>
      <c r="D492" s="50">
        <v>3.2056232379999998</v>
      </c>
      <c r="E492" s="51">
        <f t="shared" si="14"/>
        <v>9.483282950920513E-2</v>
      </c>
      <c r="F492" s="89">
        <f t="shared" si="15"/>
        <v>2.4176901127118472E-4</v>
      </c>
      <c r="G492" s="59">
        <v>140.2528181818</v>
      </c>
      <c r="H492" s="101">
        <v>42.559176660000006</v>
      </c>
    </row>
    <row r="493" spans="1:8" x14ac:dyDescent="0.15">
      <c r="A493" s="100" t="s">
        <v>581</v>
      </c>
      <c r="B493" s="49" t="s">
        <v>582</v>
      </c>
      <c r="C493" s="50">
        <v>1.422356524</v>
      </c>
      <c r="D493" s="50">
        <v>2.893940073</v>
      </c>
      <c r="E493" s="51">
        <f t="shared" si="14"/>
        <v>-0.50850519080531076</v>
      </c>
      <c r="F493" s="89">
        <f t="shared" si="15"/>
        <v>9.7982567237989935E-5</v>
      </c>
      <c r="G493" s="59">
        <v>127.59209090909999</v>
      </c>
      <c r="H493" s="101">
        <v>24.61929812</v>
      </c>
    </row>
    <row r="494" spans="1:8" x14ac:dyDescent="0.15">
      <c r="A494" s="100" t="s">
        <v>583</v>
      </c>
      <c r="B494" s="49" t="s">
        <v>584</v>
      </c>
      <c r="C494" s="50">
        <v>9.6811800000000003E-2</v>
      </c>
      <c r="D494" s="50">
        <v>6.4130872000000005E-2</v>
      </c>
      <c r="E494" s="51">
        <f t="shared" si="14"/>
        <v>0.50959743694113491</v>
      </c>
      <c r="F494" s="89">
        <f t="shared" si="15"/>
        <v>6.6691216603375549E-6</v>
      </c>
      <c r="G494" s="59">
        <v>105.5658461538</v>
      </c>
      <c r="H494" s="101">
        <v>5.7409999999999997</v>
      </c>
    </row>
    <row r="495" spans="1:8" x14ac:dyDescent="0.15">
      <c r="A495" s="100" t="s">
        <v>585</v>
      </c>
      <c r="B495" s="49" t="s">
        <v>586</v>
      </c>
      <c r="C495" s="50">
        <v>0.13195129</v>
      </c>
      <c r="D495" s="50">
        <v>0.18097010999999999</v>
      </c>
      <c r="E495" s="51">
        <f t="shared" si="14"/>
        <v>-0.27086694040247861</v>
      </c>
      <c r="F495" s="89">
        <f t="shared" si="15"/>
        <v>9.0897928377375708E-6</v>
      </c>
      <c r="G495" s="59">
        <v>81.195999999999998</v>
      </c>
      <c r="H495" s="101">
        <v>8.4528831199999992</v>
      </c>
    </row>
    <row r="496" spans="1:8" x14ac:dyDescent="0.15">
      <c r="A496" s="100" t="s">
        <v>481</v>
      </c>
      <c r="B496" s="49" t="s">
        <v>588</v>
      </c>
      <c r="C496" s="50">
        <v>11.725938417</v>
      </c>
      <c r="D496" s="50">
        <v>6.8459174950000001</v>
      </c>
      <c r="E496" s="51">
        <f t="shared" si="14"/>
        <v>0.71283665419049869</v>
      </c>
      <c r="F496" s="89">
        <f t="shared" si="15"/>
        <v>8.0777043588280519E-4</v>
      </c>
      <c r="G496" s="59">
        <v>49.625363636400003</v>
      </c>
      <c r="H496" s="101">
        <v>158.549048</v>
      </c>
    </row>
    <row r="497" spans="1:8" x14ac:dyDescent="0.15">
      <c r="A497" s="100" t="s">
        <v>414</v>
      </c>
      <c r="B497" s="49" t="s">
        <v>589</v>
      </c>
      <c r="C497" s="50">
        <v>12.095985789999999</v>
      </c>
      <c r="D497" s="50">
        <v>4.9528872000000002</v>
      </c>
      <c r="E497" s="51">
        <f t="shared" si="14"/>
        <v>1.4422090190142023</v>
      </c>
      <c r="F497" s="89">
        <f t="shared" si="15"/>
        <v>8.3326206965704866E-4</v>
      </c>
      <c r="G497" s="59">
        <v>49.394045454500002</v>
      </c>
      <c r="H497" s="101">
        <v>104.11453303</v>
      </c>
    </row>
    <row r="498" spans="1:8" x14ac:dyDescent="0.15">
      <c r="A498" s="100" t="s">
        <v>433</v>
      </c>
      <c r="B498" s="49" t="s">
        <v>590</v>
      </c>
      <c r="C498" s="50">
        <v>2.4370998799999999</v>
      </c>
      <c r="D498" s="50">
        <v>1.27369306</v>
      </c>
      <c r="E498" s="51">
        <f t="shared" si="14"/>
        <v>0.91341223135815763</v>
      </c>
      <c r="F498" s="89">
        <f t="shared" si="15"/>
        <v>1.678856874690281E-4</v>
      </c>
      <c r="G498" s="59">
        <v>49.685272727300003</v>
      </c>
      <c r="H498" s="101">
        <v>25.116797250000001</v>
      </c>
    </row>
    <row r="499" spans="1:8" x14ac:dyDescent="0.15">
      <c r="A499" s="100" t="s">
        <v>591</v>
      </c>
      <c r="B499" s="49" t="s">
        <v>592</v>
      </c>
      <c r="C499" s="50">
        <v>9.2129880000000011E-2</v>
      </c>
      <c r="D499" s="50">
        <v>8.4922149999999988E-2</v>
      </c>
      <c r="E499" s="51">
        <f t="shared" si="14"/>
        <v>8.4874558639884023E-2</v>
      </c>
      <c r="F499" s="89">
        <f t="shared" si="15"/>
        <v>6.3465959549590004E-6</v>
      </c>
      <c r="G499" s="59">
        <v>1019.124</v>
      </c>
      <c r="H499" s="101">
        <v>4.6166896799999995</v>
      </c>
    </row>
    <row r="500" spans="1:8" x14ac:dyDescent="0.15">
      <c r="A500" s="100" t="s">
        <v>213</v>
      </c>
      <c r="B500" s="49" t="s">
        <v>846</v>
      </c>
      <c r="C500" s="50">
        <v>3.5048228799999999</v>
      </c>
      <c r="D500" s="50">
        <v>0.53596308999999998</v>
      </c>
      <c r="E500" s="51">
        <f t="shared" si="14"/>
        <v>5.5392989655313762</v>
      </c>
      <c r="F500" s="89">
        <f t="shared" si="15"/>
        <v>2.4143844226276806E-4</v>
      </c>
      <c r="G500" s="59">
        <v>21.672636363599999</v>
      </c>
      <c r="H500" s="101">
        <v>85.513932699999998</v>
      </c>
    </row>
    <row r="501" spans="1:8" x14ac:dyDescent="0.15">
      <c r="A501" s="100" t="s">
        <v>214</v>
      </c>
      <c r="B501" s="49" t="s">
        <v>856</v>
      </c>
      <c r="C501" s="50">
        <v>0.99604802000000003</v>
      </c>
      <c r="D501" s="50">
        <v>0</v>
      </c>
      <c r="E501" s="51" t="str">
        <f t="shared" si="14"/>
        <v/>
      </c>
      <c r="F501" s="89">
        <f t="shared" si="15"/>
        <v>6.8615245506418993E-5</v>
      </c>
      <c r="G501" s="59">
        <v>22.300409090900001</v>
      </c>
      <c r="H501" s="101">
        <v>16.9402211779305</v>
      </c>
    </row>
    <row r="502" spans="1:8" x14ac:dyDescent="0.15">
      <c r="A502" s="100" t="s">
        <v>215</v>
      </c>
      <c r="B502" s="49" t="s">
        <v>860</v>
      </c>
      <c r="C502" s="50">
        <v>1.6429999999999999E-3</v>
      </c>
      <c r="D502" s="50">
        <v>8.5000000000000006E-3</v>
      </c>
      <c r="E502" s="51">
        <f t="shared" si="14"/>
        <v>-0.80670588235294116</v>
      </c>
      <c r="F502" s="89">
        <f t="shared" si="15"/>
        <v>1.1318214192830422E-7</v>
      </c>
      <c r="G502" s="59">
        <v>17.626933333299998</v>
      </c>
      <c r="H502" s="101">
        <v>136.23648988738282</v>
      </c>
    </row>
    <row r="503" spans="1:8" x14ac:dyDescent="0.15">
      <c r="A503" s="100" t="s">
        <v>216</v>
      </c>
      <c r="B503" s="49" t="s">
        <v>854</v>
      </c>
      <c r="C503" s="50">
        <v>8.7759799999999999E-2</v>
      </c>
      <c r="D503" s="50">
        <v>3.5472806499999998</v>
      </c>
      <c r="E503" s="51">
        <f t="shared" si="14"/>
        <v>-0.97525997837244705</v>
      </c>
      <c r="F503" s="89">
        <f t="shared" si="15"/>
        <v>6.0455521236759546E-6</v>
      </c>
      <c r="G503" s="59">
        <v>21.5665909091</v>
      </c>
      <c r="H503" s="101">
        <v>78.220549027749811</v>
      </c>
    </row>
    <row r="504" spans="1:8" x14ac:dyDescent="0.15">
      <c r="A504" s="100" t="s">
        <v>593</v>
      </c>
      <c r="B504" s="49" t="s">
        <v>594</v>
      </c>
      <c r="C504" s="50">
        <v>0</v>
      </c>
      <c r="D504" s="50">
        <v>4.9360000000000007E-4</v>
      </c>
      <c r="E504" s="51">
        <f t="shared" si="14"/>
        <v>-1</v>
      </c>
      <c r="F504" s="89">
        <f t="shared" si="15"/>
        <v>0</v>
      </c>
      <c r="G504" s="59">
        <v>32.83</v>
      </c>
      <c r="H504" s="101">
        <v>2.9300058600000005</v>
      </c>
    </row>
    <row r="505" spans="1:8" x14ac:dyDescent="0.15">
      <c r="A505" s="100" t="s">
        <v>595</v>
      </c>
      <c r="B505" s="49" t="s">
        <v>596</v>
      </c>
      <c r="C505" s="50">
        <v>0</v>
      </c>
      <c r="D505" s="50">
        <v>1.2740399999999999E-3</v>
      </c>
      <c r="E505" s="51">
        <f t="shared" si="14"/>
        <v>-1</v>
      </c>
      <c r="F505" s="89">
        <f t="shared" si="15"/>
        <v>0</v>
      </c>
      <c r="G505" s="59">
        <v>43.365272727300002</v>
      </c>
      <c r="H505" s="101">
        <v>1.5720039300000002</v>
      </c>
    </row>
    <row r="506" spans="1:8" x14ac:dyDescent="0.15">
      <c r="A506" s="100" t="s">
        <v>597</v>
      </c>
      <c r="B506" s="49" t="s">
        <v>598</v>
      </c>
      <c r="C506" s="50">
        <v>1.6800000000000001E-3</v>
      </c>
      <c r="D506" s="50">
        <v>0</v>
      </c>
      <c r="E506" s="51" t="str">
        <f t="shared" si="14"/>
        <v/>
      </c>
      <c r="F506" s="89">
        <f t="shared" si="15"/>
        <v>1.1573097896503414E-7</v>
      </c>
      <c r="G506" s="59">
        <v>21.166909090899999</v>
      </c>
      <c r="H506" s="101">
        <v>19.320004599999997</v>
      </c>
    </row>
    <row r="507" spans="1:8" x14ac:dyDescent="0.15">
      <c r="A507" s="100" t="s">
        <v>599</v>
      </c>
      <c r="B507" s="49" t="s">
        <v>600</v>
      </c>
      <c r="C507" s="50">
        <v>8.7883139700000008</v>
      </c>
      <c r="D507" s="50">
        <v>9.2060697259999991</v>
      </c>
      <c r="E507" s="51">
        <f t="shared" si="14"/>
        <v>-4.5378295888870213E-2</v>
      </c>
      <c r="F507" s="89">
        <f t="shared" si="15"/>
        <v>6.0540486857153916E-4</v>
      </c>
      <c r="G507" s="59">
        <v>19.455090909100001</v>
      </c>
      <c r="H507" s="101">
        <v>407.77800000000002</v>
      </c>
    </row>
    <row r="508" spans="1:8" x14ac:dyDescent="0.15">
      <c r="A508" s="100" t="s">
        <v>1081</v>
      </c>
      <c r="B508" s="49" t="s">
        <v>1080</v>
      </c>
      <c r="C508" s="50">
        <v>4.9272681500000006</v>
      </c>
      <c r="D508" s="50">
        <v>2.7396521600000003</v>
      </c>
      <c r="E508" s="51">
        <f t="shared" si="14"/>
        <v>0.79850136522440862</v>
      </c>
      <c r="F508" s="89">
        <f t="shared" si="15"/>
        <v>3.3942712298972187E-4</v>
      </c>
      <c r="G508" s="59">
        <v>4.952</v>
      </c>
      <c r="H508" s="101">
        <v>110.57320098000001</v>
      </c>
    </row>
    <row r="509" spans="1:8" x14ac:dyDescent="0.15">
      <c r="A509" s="100" t="s">
        <v>601</v>
      </c>
      <c r="B509" s="49" t="s">
        <v>602</v>
      </c>
      <c r="C509" s="50">
        <v>0.10473553999999999</v>
      </c>
      <c r="D509" s="50">
        <v>7.5964259999999992E-2</v>
      </c>
      <c r="E509" s="51">
        <f t="shared" si="14"/>
        <v>0.3787475847194457</v>
      </c>
      <c r="F509" s="89">
        <f t="shared" si="15"/>
        <v>7.2149682003758872E-6</v>
      </c>
      <c r="G509" s="59">
        <v>43.574045454500002</v>
      </c>
      <c r="H509" s="101">
        <v>3.0240075600000003</v>
      </c>
    </row>
    <row r="510" spans="1:8" x14ac:dyDescent="0.15">
      <c r="A510" s="100" t="s">
        <v>603</v>
      </c>
      <c r="B510" s="49" t="s">
        <v>604</v>
      </c>
      <c r="C510" s="50">
        <v>0.22918098000000001</v>
      </c>
      <c r="D510" s="50">
        <v>1.3768184099999998</v>
      </c>
      <c r="E510" s="51">
        <f t="shared" si="14"/>
        <v>-0.83354305961088937</v>
      </c>
      <c r="F510" s="89">
        <f t="shared" si="15"/>
        <v>1.5787701890217805E-5</v>
      </c>
      <c r="G510" s="59">
        <v>52.793863636399998</v>
      </c>
      <c r="H510" s="101">
        <v>3.6600073200000005</v>
      </c>
    </row>
    <row r="511" spans="1:8" x14ac:dyDescent="0.15">
      <c r="A511" s="100" t="s">
        <v>605</v>
      </c>
      <c r="B511" s="49" t="s">
        <v>606</v>
      </c>
      <c r="C511" s="50">
        <v>0.40468468000000002</v>
      </c>
      <c r="D511" s="50">
        <v>8.2083980000000001E-2</v>
      </c>
      <c r="E511" s="51">
        <f t="shared" si="14"/>
        <v>3.930129849941487</v>
      </c>
      <c r="F511" s="89">
        <f t="shared" si="15"/>
        <v>2.7877710826518795E-5</v>
      </c>
      <c r="G511" s="59">
        <v>27.513681818199998</v>
      </c>
      <c r="H511" s="101">
        <v>19.208006860000001</v>
      </c>
    </row>
    <row r="512" spans="1:8" x14ac:dyDescent="0.15">
      <c r="A512" s="100" t="s">
        <v>607</v>
      </c>
      <c r="B512" s="49" t="s">
        <v>608</v>
      </c>
      <c r="C512" s="50">
        <v>0.13156799999999999</v>
      </c>
      <c r="D512" s="50">
        <v>1.604E-3</v>
      </c>
      <c r="E512" s="51">
        <f t="shared" si="14"/>
        <v>81.024937655860342</v>
      </c>
      <c r="F512" s="89">
        <f t="shared" si="15"/>
        <v>9.0633889526616734E-6</v>
      </c>
      <c r="G512" s="59">
        <v>40.249090909099998</v>
      </c>
      <c r="H512" s="101">
        <v>10.584005040000001</v>
      </c>
    </row>
    <row r="513" spans="1:8" x14ac:dyDescent="0.15">
      <c r="A513" s="100" t="s">
        <v>609</v>
      </c>
      <c r="B513" s="49" t="s">
        <v>610</v>
      </c>
      <c r="C513" s="50">
        <v>0.595236349</v>
      </c>
      <c r="D513" s="50">
        <v>0.84720662499999999</v>
      </c>
      <c r="E513" s="51">
        <f t="shared" si="14"/>
        <v>-0.29741301421008126</v>
      </c>
      <c r="F513" s="89">
        <f t="shared" si="15"/>
        <v>4.1004336538894479E-5</v>
      </c>
      <c r="G513" s="59">
        <v>37.619952380999997</v>
      </c>
      <c r="H513" s="101">
        <v>5.0000049999999998</v>
      </c>
    </row>
    <row r="514" spans="1:8" x14ac:dyDescent="0.15">
      <c r="A514" s="100" t="s">
        <v>611</v>
      </c>
      <c r="B514" s="49" t="s">
        <v>612</v>
      </c>
      <c r="C514" s="50">
        <v>2.51135E-2</v>
      </c>
      <c r="D514" s="50">
        <v>4.9159000000000001E-2</v>
      </c>
      <c r="E514" s="51">
        <f t="shared" si="14"/>
        <v>-0.48913728920441835</v>
      </c>
      <c r="F514" s="89">
        <f t="shared" si="15"/>
        <v>1.7300059168085624E-6</v>
      </c>
      <c r="G514" s="59">
        <v>43.340181818200001</v>
      </c>
      <c r="H514" s="101">
        <v>2.1750043499999996</v>
      </c>
    </row>
    <row r="515" spans="1:8" x14ac:dyDescent="0.15">
      <c r="A515" s="100" t="s">
        <v>613</v>
      </c>
      <c r="B515" s="49" t="s">
        <v>614</v>
      </c>
      <c r="C515" s="50">
        <v>0.25658419100000002</v>
      </c>
      <c r="D515" s="50">
        <v>1.1979869000000001E-2</v>
      </c>
      <c r="E515" s="51">
        <f t="shared" si="14"/>
        <v>20.417946306424554</v>
      </c>
      <c r="F515" s="89">
        <f t="shared" si="15"/>
        <v>1.7675440244869825E-5</v>
      </c>
      <c r="G515" s="59">
        <v>30.798999999999999</v>
      </c>
      <c r="H515" s="101">
        <v>3.8100063499999997</v>
      </c>
    </row>
    <row r="516" spans="1:8" x14ac:dyDescent="0.15">
      <c r="A516" s="100" t="s">
        <v>217</v>
      </c>
      <c r="B516" s="49" t="s">
        <v>848</v>
      </c>
      <c r="C516" s="50">
        <v>0.19426952</v>
      </c>
      <c r="D516" s="50">
        <v>0.68083274999999999</v>
      </c>
      <c r="E516" s="51">
        <f t="shared" si="14"/>
        <v>-0.7146589672720649</v>
      </c>
      <c r="F516" s="89">
        <f t="shared" si="15"/>
        <v>1.3382739126587666E-5</v>
      </c>
      <c r="G516" s="59">
        <v>15.498636363599999</v>
      </c>
      <c r="H516" s="101">
        <v>21.4780466231689</v>
      </c>
    </row>
    <row r="517" spans="1:8" x14ac:dyDescent="0.15">
      <c r="A517" s="100" t="s">
        <v>616</v>
      </c>
      <c r="B517" s="49" t="s">
        <v>615</v>
      </c>
      <c r="C517" s="50">
        <v>16.33866913</v>
      </c>
      <c r="D517" s="50">
        <v>12.930669960000001</v>
      </c>
      <c r="E517" s="51">
        <f t="shared" si="14"/>
        <v>0.26355936548859216</v>
      </c>
      <c r="F517" s="89">
        <f t="shared" si="15"/>
        <v>1.1255298651194538E-3</v>
      </c>
      <c r="G517" s="59">
        <v>14.438227272700001</v>
      </c>
      <c r="H517" s="101">
        <v>372.22831306</v>
      </c>
    </row>
    <row r="518" spans="1:8" x14ac:dyDescent="0.15">
      <c r="A518" s="100" t="s">
        <v>485</v>
      </c>
      <c r="B518" s="49" t="s">
        <v>617</v>
      </c>
      <c r="C518" s="50">
        <v>11.258965880000002</v>
      </c>
      <c r="D518" s="50">
        <v>9.2696391800000004</v>
      </c>
      <c r="E518" s="51">
        <f t="shared" si="14"/>
        <v>0.21460670273899507</v>
      </c>
      <c r="F518" s="89">
        <f t="shared" si="15"/>
        <v>7.7560187108709363E-4</v>
      </c>
      <c r="G518" s="59">
        <v>9.4779545454999994</v>
      </c>
      <c r="H518" s="101">
        <v>250.12775019999998</v>
      </c>
    </row>
    <row r="519" spans="1:8" x14ac:dyDescent="0.15">
      <c r="A519" s="100" t="s">
        <v>621</v>
      </c>
      <c r="B519" s="49" t="s">
        <v>622</v>
      </c>
      <c r="C519" s="50">
        <v>1.1524154900000001</v>
      </c>
      <c r="D519" s="50">
        <v>1.6547033999999998</v>
      </c>
      <c r="E519" s="51">
        <f t="shared" ref="E519:E525" si="16">IF(ISERROR(C519/D519-1),"",((C519/D519-1)))</f>
        <v>-0.30355162743969688</v>
      </c>
      <c r="F519" s="89">
        <f t="shared" ref="F519:F524" si="17">C519/$C$525</f>
        <v>7.9387007638196151E-5</v>
      </c>
      <c r="G519" s="59">
        <v>38.014863636400001</v>
      </c>
      <c r="H519" s="101">
        <v>113.67716669639472</v>
      </c>
    </row>
    <row r="520" spans="1:8" x14ac:dyDescent="0.15">
      <c r="A520" s="100" t="s">
        <v>951</v>
      </c>
      <c r="B520" s="49" t="s">
        <v>618</v>
      </c>
      <c r="C520" s="50">
        <v>3.29763948</v>
      </c>
      <c r="D520" s="50">
        <v>1.8620540569999999</v>
      </c>
      <c r="E520" s="51">
        <f t="shared" si="16"/>
        <v>0.77096871468538697</v>
      </c>
      <c r="F520" s="89">
        <f t="shared" si="17"/>
        <v>2.2716609838937269E-4</v>
      </c>
      <c r="G520" s="59">
        <v>24.045999999999999</v>
      </c>
      <c r="H520" s="101">
        <v>153.27434393000001</v>
      </c>
    </row>
    <row r="521" spans="1:8" x14ac:dyDescent="0.15">
      <c r="A521" s="100" t="s">
        <v>952</v>
      </c>
      <c r="B521" s="49" t="s">
        <v>620</v>
      </c>
      <c r="C521" s="50">
        <v>6.9596547300000005</v>
      </c>
      <c r="D521" s="50">
        <v>2.9978429649999998</v>
      </c>
      <c r="E521" s="51">
        <f t="shared" si="16"/>
        <v>1.3215541345075095</v>
      </c>
      <c r="F521" s="89">
        <f t="shared" si="17"/>
        <v>4.7943312807233955E-4</v>
      </c>
      <c r="G521" s="59">
        <v>38.768272727300001</v>
      </c>
      <c r="H521" s="101">
        <v>208.83594723815705</v>
      </c>
    </row>
    <row r="522" spans="1:8" x14ac:dyDescent="0.15">
      <c r="A522" s="100" t="s">
        <v>953</v>
      </c>
      <c r="B522" s="49" t="s">
        <v>619</v>
      </c>
      <c r="C522" s="50">
        <v>23.407736399999997</v>
      </c>
      <c r="D522" s="50">
        <v>4.38808709</v>
      </c>
      <c r="E522" s="51">
        <f t="shared" si="16"/>
        <v>4.334382823290774</v>
      </c>
      <c r="F522" s="89">
        <f t="shared" si="17"/>
        <v>1.6125001481711093E-3</v>
      </c>
      <c r="G522" s="59">
        <v>19.347318181799999</v>
      </c>
      <c r="H522" s="101">
        <v>177.74581883970166</v>
      </c>
    </row>
    <row r="523" spans="1:8" x14ac:dyDescent="0.15">
      <c r="A523" s="100" t="s">
        <v>966</v>
      </c>
      <c r="B523" s="49" t="s">
        <v>967</v>
      </c>
      <c r="C523" s="50">
        <v>2.5979638430000001</v>
      </c>
      <c r="D523" s="50">
        <v>0.3637475</v>
      </c>
      <c r="E523" s="51">
        <f t="shared" si="16"/>
        <v>6.1422177279568935</v>
      </c>
      <c r="F523" s="89">
        <f t="shared" si="17"/>
        <v>1.7896720170604302E-4</v>
      </c>
      <c r="G523" s="59">
        <v>29.148904761899999</v>
      </c>
      <c r="H523" s="101">
        <v>87.342007842582873</v>
      </c>
    </row>
    <row r="524" spans="1:8" x14ac:dyDescent="0.15">
      <c r="A524" s="102" t="s">
        <v>623</v>
      </c>
      <c r="B524" s="52" t="s">
        <v>624</v>
      </c>
      <c r="C524" s="53">
        <v>3.1408740499999999</v>
      </c>
      <c r="D524" s="53">
        <v>24.702717700000001</v>
      </c>
      <c r="E524" s="54">
        <f t="shared" si="16"/>
        <v>-0.87285309705012737</v>
      </c>
      <c r="F524" s="90">
        <f t="shared" si="17"/>
        <v>2.1636692179307832E-4</v>
      </c>
      <c r="G524" s="60">
        <v>26.648</v>
      </c>
      <c r="H524" s="103">
        <v>872.70005632000004</v>
      </c>
    </row>
    <row r="525" spans="1:8" s="3" customFormat="1" ht="12" thickBot="1" x14ac:dyDescent="0.2">
      <c r="A525" s="104" t="s">
        <v>482</v>
      </c>
      <c r="B525" s="105"/>
      <c r="C525" s="106">
        <f>SUM(C7:C524)</f>
        <v>14516.424340518015</v>
      </c>
      <c r="D525" s="106">
        <f>SUM(D7:D524)</f>
        <v>11692.300581699999</v>
      </c>
      <c r="E525" s="107">
        <f t="shared" si="16"/>
        <v>0.24153704731455017</v>
      </c>
      <c r="F525" s="108">
        <f>SUM(F7:F524)</f>
        <v>0.99999999999999889</v>
      </c>
      <c r="G525" s="109"/>
      <c r="H525" s="110"/>
    </row>
    <row r="526" spans="1:8" x14ac:dyDescent="0.15">
      <c r="F526" s="87"/>
    </row>
    <row r="527" spans="1:8" x14ac:dyDescent="0.15">
      <c r="F527" s="87"/>
    </row>
    <row r="528" spans="1:8" x14ac:dyDescent="0.15">
      <c r="E528" s="19"/>
    </row>
    <row r="529" spans="1:5" x14ac:dyDescent="0.15">
      <c r="A529" s="17" t="s">
        <v>491</v>
      </c>
      <c r="E529" s="19"/>
    </row>
    <row r="530" spans="1:5" x14ac:dyDescent="0.15">
      <c r="A530" s="17" t="s">
        <v>628</v>
      </c>
      <c r="E530" s="19"/>
    </row>
    <row r="531" spans="1:5" x14ac:dyDescent="0.15">
      <c r="E531" s="45"/>
    </row>
    <row r="532" spans="1:5" x14ac:dyDescent="0.15">
      <c r="E532" s="45"/>
    </row>
    <row r="533" spans="1:5" x14ac:dyDescent="0.15">
      <c r="E533" s="45"/>
    </row>
    <row r="534" spans="1:5" x14ac:dyDescent="0.15">
      <c r="E534" s="45"/>
    </row>
    <row r="535" spans="1:5" x14ac:dyDescent="0.15">
      <c r="E535" s="45"/>
    </row>
    <row r="536" spans="1:5" x14ac:dyDescent="0.15">
      <c r="E536" s="45"/>
    </row>
    <row r="537" spans="1:5" x14ac:dyDescent="0.15">
      <c r="E537" s="45"/>
    </row>
    <row r="538" spans="1:5" x14ac:dyDescent="0.15">
      <c r="E538" s="45"/>
    </row>
    <row r="539" spans="1:5" x14ac:dyDescent="0.15">
      <c r="E539" s="45"/>
    </row>
    <row r="540" spans="1:5" x14ac:dyDescent="0.15">
      <c r="E540" s="45"/>
    </row>
    <row r="541" spans="1:5" x14ac:dyDescent="0.15">
      <c r="E541" s="45"/>
    </row>
    <row r="542" spans="1:5" x14ac:dyDescent="0.15">
      <c r="E542" s="45"/>
    </row>
    <row r="543" spans="1:5" x14ac:dyDescent="0.15">
      <c r="E543" s="45"/>
    </row>
    <row r="544" spans="1:5" x14ac:dyDescent="0.15">
      <c r="E544" s="45"/>
    </row>
    <row r="545" spans="5:6" x14ac:dyDescent="0.15">
      <c r="E545" s="45"/>
    </row>
    <row r="546" spans="5:6" x14ac:dyDescent="0.15">
      <c r="E546" s="45"/>
    </row>
    <row r="547" spans="5:6" x14ac:dyDescent="0.15">
      <c r="E547" s="45"/>
    </row>
    <row r="548" spans="5:6" x14ac:dyDescent="0.15">
      <c r="E548" s="46"/>
      <c r="F548" s="18"/>
    </row>
  </sheetData>
  <autoFilter ref="A6:I525" xr:uid="{00000000-0009-0000-0000-000001000000}"/>
  <mergeCells count="1">
    <mergeCell ref="C5:E5"/>
  </mergeCells>
  <phoneticPr fontId="2" type="noConversion"/>
  <pageMargins left="0.74803149606299213" right="0.74803149606299213" top="0.98425196850393704" bottom="0.98425196850393704" header="0.51181102362204722" footer="0.51181102362204722"/>
  <pageSetup paperSize="9" scale="56" orientation="portrait" verticalDpi="0"/>
  <headerFooter alignWithMargins="0"/>
  <colBreaks count="1" manualBreakCount="1">
    <brk id="8" max="1048575" man="1"/>
  </colBreaks>
  <ignoredErrors>
    <ignoredError sqref="E52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25"/>
  <sheetViews>
    <sheetView showGridLines="0" workbookViewId="0">
      <selection activeCell="A10" sqref="A10"/>
    </sheetView>
  </sheetViews>
  <sheetFormatPr baseColWidth="10" defaultRowHeight="13" x14ac:dyDescent="0.15"/>
  <cols>
    <col min="1" max="1" width="46.83203125" style="3" customWidth="1"/>
    <col min="2" max="2" width="12.6640625" style="29" bestFit="1" customWidth="1"/>
    <col min="3" max="4" width="11.33203125" style="3" customWidth="1"/>
    <col min="5" max="5" width="10.6640625" style="3" customWidth="1"/>
    <col min="6" max="7" width="10.33203125" style="3" customWidth="1"/>
    <col min="8" max="8" width="11.5" style="3" customWidth="1"/>
    <col min="9" max="9" width="12.83203125" style="3" customWidth="1"/>
    <col min="10" max="256" width="8.83203125" customWidth="1"/>
  </cols>
  <sheetData>
    <row r="1" spans="1:9" ht="20" x14ac:dyDescent="0.2">
      <c r="A1" s="56" t="s">
        <v>382</v>
      </c>
      <c r="B1" s="20"/>
      <c r="C1" s="21"/>
      <c r="E1" s="15"/>
      <c r="H1" s="15"/>
    </row>
    <row r="2" spans="1:9" ht="16" x14ac:dyDescent="0.2">
      <c r="A2" s="57" t="s">
        <v>828</v>
      </c>
      <c r="B2" s="22"/>
      <c r="E2" s="15"/>
      <c r="H2" s="15"/>
    </row>
    <row r="3" spans="1:9" ht="16" x14ac:dyDescent="0.2">
      <c r="A3" s="57"/>
      <c r="B3" s="22"/>
      <c r="E3" s="15"/>
      <c r="H3" s="15"/>
    </row>
    <row r="4" spans="1:9" x14ac:dyDescent="0.15">
      <c r="A4" s="2"/>
      <c r="B4" s="22"/>
      <c r="E4" s="15"/>
      <c r="H4" s="15"/>
    </row>
    <row r="5" spans="1:9" ht="19.5" customHeight="1" x14ac:dyDescent="0.15">
      <c r="A5" s="85" t="s">
        <v>630</v>
      </c>
      <c r="B5" s="86" t="s">
        <v>631</v>
      </c>
      <c r="C5" s="120" t="s">
        <v>408</v>
      </c>
      <c r="D5" s="121"/>
      <c r="E5" s="122"/>
      <c r="F5" s="123" t="s">
        <v>409</v>
      </c>
      <c r="G5" s="124"/>
      <c r="H5" s="124"/>
      <c r="I5" s="125"/>
    </row>
    <row r="6" spans="1:9" ht="24" x14ac:dyDescent="0.15">
      <c r="A6" s="4"/>
      <c r="B6" s="41"/>
      <c r="C6" s="42" t="s">
        <v>389</v>
      </c>
      <c r="D6" s="43" t="s">
        <v>309</v>
      </c>
      <c r="E6" s="43" t="s">
        <v>625</v>
      </c>
      <c r="F6" s="42" t="s">
        <v>389</v>
      </c>
      <c r="G6" s="43" t="s">
        <v>309</v>
      </c>
      <c r="H6" s="23" t="s">
        <v>625</v>
      </c>
      <c r="I6" s="23" t="s">
        <v>629</v>
      </c>
    </row>
    <row r="7" spans="1:9" x14ac:dyDescent="0.15">
      <c r="A7" s="32" t="s">
        <v>209</v>
      </c>
      <c r="B7" s="35" t="s">
        <v>210</v>
      </c>
      <c r="C7" s="25">
        <v>2.4297930499999998</v>
      </c>
      <c r="D7" s="24">
        <v>0.92139455000000003</v>
      </c>
      <c r="E7" s="26">
        <f t="shared" ref="E7:E36" si="0">IF(ISERROR(C7/D7-1),"",(C7/D7-1))</f>
        <v>1.6370820730380919</v>
      </c>
      <c r="F7" s="25">
        <v>3.5677489999999999E-2</v>
      </c>
      <c r="G7" s="24">
        <v>0.12025348</v>
      </c>
      <c r="H7" s="26">
        <f t="shared" ref="H7:H36" si="1">IF(ISERROR(F7/G7-1),"",(F7/G7-1))</f>
        <v>-0.70331428246400851</v>
      </c>
      <c r="I7" s="27">
        <f t="shared" ref="I7:I70" si="2">IF(ISERROR(F7/C7),"",(F7/C7))</f>
        <v>1.4683345151555192E-2</v>
      </c>
    </row>
    <row r="8" spans="1:9" x14ac:dyDescent="0.15">
      <c r="A8" s="30" t="s">
        <v>507</v>
      </c>
      <c r="B8" s="35" t="s">
        <v>508</v>
      </c>
      <c r="C8" s="25">
        <v>1.4501894099999999</v>
      </c>
      <c r="D8" s="24">
        <v>0.70261452000000002</v>
      </c>
      <c r="E8" s="26">
        <f t="shared" si="0"/>
        <v>1.0639900951662655</v>
      </c>
      <c r="F8" s="25">
        <v>1.0553030000000001E-2</v>
      </c>
      <c r="G8" s="24">
        <v>0.18351320999999998</v>
      </c>
      <c r="H8" s="26">
        <f t="shared" si="1"/>
        <v>-0.94249443950111278</v>
      </c>
      <c r="I8" s="27">
        <f t="shared" si="2"/>
        <v>7.277001147043269E-3</v>
      </c>
    </row>
    <row r="9" spans="1:9" x14ac:dyDescent="0.15">
      <c r="A9" s="30" t="s">
        <v>1138</v>
      </c>
      <c r="B9" s="35" t="s">
        <v>1139</v>
      </c>
      <c r="C9" s="25">
        <v>38.065786288000005</v>
      </c>
      <c r="D9" s="24">
        <v>20.593108659999999</v>
      </c>
      <c r="E9" s="26">
        <f t="shared" si="0"/>
        <v>0.84847207463819641</v>
      </c>
      <c r="F9" s="25">
        <v>21.39844205</v>
      </c>
      <c r="G9" s="24">
        <v>14.27842706</v>
      </c>
      <c r="H9" s="26">
        <f t="shared" si="1"/>
        <v>0.49865541632006627</v>
      </c>
      <c r="I9" s="27">
        <f t="shared" si="2"/>
        <v>0.56214370269676317</v>
      </c>
    </row>
    <row r="10" spans="1:9" x14ac:dyDescent="0.15">
      <c r="A10" s="30" t="s">
        <v>1140</v>
      </c>
      <c r="B10" s="35" t="s">
        <v>1141</v>
      </c>
      <c r="C10" s="25">
        <v>3.7100800000000003E-2</v>
      </c>
      <c r="D10" s="24">
        <v>0.13689348999999998</v>
      </c>
      <c r="E10" s="26">
        <f t="shared" si="0"/>
        <v>-0.7289805380811023</v>
      </c>
      <c r="F10" s="25">
        <v>2.00580471</v>
      </c>
      <c r="G10" s="24">
        <v>0</v>
      </c>
      <c r="H10" s="26" t="str">
        <f t="shared" si="1"/>
        <v/>
      </c>
      <c r="I10" s="27">
        <f t="shared" si="2"/>
        <v>54.063651188114541</v>
      </c>
    </row>
    <row r="11" spans="1:9" x14ac:dyDescent="0.15">
      <c r="A11" s="30" t="s">
        <v>1088</v>
      </c>
      <c r="B11" s="35" t="s">
        <v>1089</v>
      </c>
      <c r="C11" s="25">
        <v>732.20100201800005</v>
      </c>
      <c r="D11" s="24">
        <v>903.44033013399996</v>
      </c>
      <c r="E11" s="26">
        <f t="shared" si="0"/>
        <v>-0.18954138132244036</v>
      </c>
      <c r="F11" s="25">
        <v>8.5530752100000011</v>
      </c>
      <c r="G11" s="24">
        <v>6.4037644299999998</v>
      </c>
      <c r="H11" s="26">
        <f t="shared" si="1"/>
        <v>0.33563239302355186</v>
      </c>
      <c r="I11" s="27">
        <f t="shared" si="2"/>
        <v>1.1681321367257207E-2</v>
      </c>
    </row>
    <row r="12" spans="1:9" x14ac:dyDescent="0.15">
      <c r="A12" s="32" t="s">
        <v>207</v>
      </c>
      <c r="B12" s="35" t="s">
        <v>208</v>
      </c>
      <c r="C12" s="25">
        <v>5.7143428200000006</v>
      </c>
      <c r="D12" s="24">
        <v>2.9729231700000001</v>
      </c>
      <c r="E12" s="26">
        <f t="shared" si="0"/>
        <v>0.92212932969942862</v>
      </c>
      <c r="F12" s="25">
        <v>1.6239506499999998</v>
      </c>
      <c r="G12" s="24">
        <v>0.58189953999999999</v>
      </c>
      <c r="H12" s="26">
        <f t="shared" si="1"/>
        <v>1.7907749334189194</v>
      </c>
      <c r="I12" s="27">
        <f t="shared" si="2"/>
        <v>0.28418852371198822</v>
      </c>
    </row>
    <row r="13" spans="1:9" x14ac:dyDescent="0.15">
      <c r="A13" s="32" t="s">
        <v>205</v>
      </c>
      <c r="B13" s="35" t="s">
        <v>206</v>
      </c>
      <c r="C13" s="25">
        <v>4.6125258099999993</v>
      </c>
      <c r="D13" s="24">
        <v>17.612732872000002</v>
      </c>
      <c r="E13" s="26">
        <f t="shared" si="0"/>
        <v>-0.7381141334782404</v>
      </c>
      <c r="F13" s="25">
        <v>9.3369240000000006E-2</v>
      </c>
      <c r="G13" s="24">
        <v>0.48270405999999999</v>
      </c>
      <c r="H13" s="26">
        <f t="shared" si="1"/>
        <v>-0.80657042743746543</v>
      </c>
      <c r="I13" s="27">
        <f t="shared" si="2"/>
        <v>2.0242540388082951E-2</v>
      </c>
    </row>
    <row r="14" spans="1:9" x14ac:dyDescent="0.15">
      <c r="A14" s="30" t="s">
        <v>1090</v>
      </c>
      <c r="B14" s="35" t="s">
        <v>1091</v>
      </c>
      <c r="C14" s="25">
        <v>585.79519522500004</v>
      </c>
      <c r="D14" s="24">
        <v>203.14432198399999</v>
      </c>
      <c r="E14" s="26">
        <f t="shared" si="0"/>
        <v>1.8836405049565617</v>
      </c>
      <c r="F14" s="25">
        <v>11.586232150000001</v>
      </c>
      <c r="G14" s="24">
        <v>9.6767531800000004</v>
      </c>
      <c r="H14" s="26">
        <f t="shared" si="1"/>
        <v>0.197326410468599</v>
      </c>
      <c r="I14" s="27">
        <f t="shared" si="2"/>
        <v>1.9778639777934346E-2</v>
      </c>
    </row>
    <row r="15" spans="1:9" x14ac:dyDescent="0.15">
      <c r="A15" s="30" t="s">
        <v>1092</v>
      </c>
      <c r="B15" s="35" t="s">
        <v>1093</v>
      </c>
      <c r="C15" s="25">
        <v>1.06190323</v>
      </c>
      <c r="D15" s="24">
        <v>0.53931529</v>
      </c>
      <c r="E15" s="26">
        <f t="shared" si="0"/>
        <v>0.96898409833698573</v>
      </c>
      <c r="F15" s="25">
        <v>0.16198715999999999</v>
      </c>
      <c r="G15" s="24">
        <v>8.1269820000000006E-2</v>
      </c>
      <c r="H15" s="26">
        <f t="shared" si="1"/>
        <v>0.99320190447081069</v>
      </c>
      <c r="I15" s="27">
        <f t="shared" si="2"/>
        <v>0.1525441823922129</v>
      </c>
    </row>
    <row r="16" spans="1:9" x14ac:dyDescent="0.15">
      <c r="A16" s="30" t="s">
        <v>1096</v>
      </c>
      <c r="B16" s="35" t="s">
        <v>1097</v>
      </c>
      <c r="C16" s="25">
        <v>0.749035008</v>
      </c>
      <c r="D16" s="24">
        <v>0.17915020000000001</v>
      </c>
      <c r="E16" s="26">
        <f t="shared" si="0"/>
        <v>3.1810447769525236</v>
      </c>
      <c r="F16" s="25">
        <v>2.3083080000000002E-2</v>
      </c>
      <c r="G16" s="24">
        <v>0</v>
      </c>
      <c r="H16" s="26" t="str">
        <f t="shared" si="1"/>
        <v/>
      </c>
      <c r="I16" s="27">
        <f t="shared" si="2"/>
        <v>3.0817090995031306E-2</v>
      </c>
    </row>
    <row r="17" spans="1:9" x14ac:dyDescent="0.15">
      <c r="A17" s="30" t="s">
        <v>1098</v>
      </c>
      <c r="B17" s="35" t="s">
        <v>1099</v>
      </c>
      <c r="C17" s="25">
        <v>5.2335214670000001</v>
      </c>
      <c r="D17" s="24">
        <v>1.361023101</v>
      </c>
      <c r="E17" s="26">
        <f t="shared" si="0"/>
        <v>2.8452848178364607</v>
      </c>
      <c r="F17" s="25">
        <v>1.9204225700000002</v>
      </c>
      <c r="G17" s="24">
        <v>6.9668529999999992E-2</v>
      </c>
      <c r="H17" s="26">
        <f t="shared" si="1"/>
        <v>26.565136942031078</v>
      </c>
      <c r="I17" s="27">
        <f t="shared" si="2"/>
        <v>0.36694653535085997</v>
      </c>
    </row>
    <row r="18" spans="1:9" x14ac:dyDescent="0.15">
      <c r="A18" s="30" t="s">
        <v>1100</v>
      </c>
      <c r="B18" s="35" t="s">
        <v>1101</v>
      </c>
      <c r="C18" s="25">
        <v>6.2116093980000002</v>
      </c>
      <c r="D18" s="24">
        <v>3.1112782020000003</v>
      </c>
      <c r="E18" s="26">
        <f t="shared" si="0"/>
        <v>0.99648150847038908</v>
      </c>
      <c r="F18" s="25">
        <v>5.3830027999999999</v>
      </c>
      <c r="G18" s="24">
        <v>0.13504686999999999</v>
      </c>
      <c r="H18" s="26">
        <f t="shared" si="1"/>
        <v>38.86025592448015</v>
      </c>
      <c r="I18" s="27">
        <f t="shared" si="2"/>
        <v>0.86660355716075876</v>
      </c>
    </row>
    <row r="19" spans="1:9" x14ac:dyDescent="0.15">
      <c r="A19" s="30" t="s">
        <v>1102</v>
      </c>
      <c r="B19" s="35" t="s">
        <v>1103</v>
      </c>
      <c r="C19" s="25">
        <v>0.20319078899999998</v>
      </c>
      <c r="D19" s="24">
        <v>0.17807471999999999</v>
      </c>
      <c r="E19" s="26">
        <f t="shared" si="0"/>
        <v>0.14104230516268679</v>
      </c>
      <c r="F19" s="25">
        <v>0.1121337</v>
      </c>
      <c r="G19" s="24">
        <v>0</v>
      </c>
      <c r="H19" s="26" t="str">
        <f t="shared" si="1"/>
        <v/>
      </c>
      <c r="I19" s="27">
        <f t="shared" si="2"/>
        <v>0.5518640906502903</v>
      </c>
    </row>
    <row r="20" spans="1:9" x14ac:dyDescent="0.15">
      <c r="A20" s="30" t="s">
        <v>1104</v>
      </c>
      <c r="B20" s="35" t="s">
        <v>1105</v>
      </c>
      <c r="C20" s="25">
        <v>4.1002216000000001E-2</v>
      </c>
      <c r="D20" s="24">
        <v>3.224441026</v>
      </c>
      <c r="E20" s="26">
        <f t="shared" si="0"/>
        <v>-0.98728393055745722</v>
      </c>
      <c r="F20" s="25">
        <v>0</v>
      </c>
      <c r="G20" s="24">
        <v>2.8565999999999998</v>
      </c>
      <c r="H20" s="26">
        <f t="shared" si="1"/>
        <v>-1</v>
      </c>
      <c r="I20" s="27">
        <f t="shared" si="2"/>
        <v>0</v>
      </c>
    </row>
    <row r="21" spans="1:9" x14ac:dyDescent="0.15">
      <c r="A21" s="30" t="s">
        <v>1106</v>
      </c>
      <c r="B21" s="35" t="s">
        <v>1107</v>
      </c>
      <c r="C21" s="25">
        <v>1.4800811399999998</v>
      </c>
      <c r="D21" s="24">
        <v>1.2108237500000001</v>
      </c>
      <c r="E21" s="26">
        <f t="shared" si="0"/>
        <v>0.2223753787452547</v>
      </c>
      <c r="F21" s="25">
        <v>4.6225429999999998E-2</v>
      </c>
      <c r="G21" s="24">
        <v>0</v>
      </c>
      <c r="H21" s="26" t="str">
        <f t="shared" si="1"/>
        <v/>
      </c>
      <c r="I21" s="27">
        <f t="shared" si="2"/>
        <v>3.1231686392544672E-2</v>
      </c>
    </row>
    <row r="22" spans="1:9" x14ac:dyDescent="0.15">
      <c r="A22" s="30" t="s">
        <v>1108</v>
      </c>
      <c r="B22" s="35" t="s">
        <v>1109</v>
      </c>
      <c r="C22" s="25">
        <v>0.19933558199999998</v>
      </c>
      <c r="D22" s="24">
        <v>0.42266529999999997</v>
      </c>
      <c r="E22" s="26">
        <f t="shared" si="0"/>
        <v>-0.528384322062871</v>
      </c>
      <c r="F22" s="25">
        <v>0.11809976</v>
      </c>
      <c r="G22" s="24">
        <v>0.68216543000000007</v>
      </c>
      <c r="H22" s="26">
        <f t="shared" si="1"/>
        <v>-0.82687519067039217</v>
      </c>
      <c r="I22" s="27">
        <f t="shared" si="2"/>
        <v>0.59246702879167856</v>
      </c>
    </row>
    <row r="23" spans="1:9" x14ac:dyDescent="0.15">
      <c r="A23" s="30" t="s">
        <v>1110</v>
      </c>
      <c r="B23" s="35" t="s">
        <v>1111</v>
      </c>
      <c r="C23" s="25">
        <v>0.27271659499999995</v>
      </c>
      <c r="D23" s="24">
        <v>1.9086172560000001</v>
      </c>
      <c r="E23" s="26">
        <f t="shared" si="0"/>
        <v>-0.85711299940169883</v>
      </c>
      <c r="F23" s="25">
        <v>9.3760000000000007E-3</v>
      </c>
      <c r="G23" s="24">
        <v>2.41282459</v>
      </c>
      <c r="H23" s="26">
        <f t="shared" si="1"/>
        <v>-0.9961140979585259</v>
      </c>
      <c r="I23" s="27">
        <f t="shared" si="2"/>
        <v>3.4380012701463958E-2</v>
      </c>
    </row>
    <row r="24" spans="1:9" x14ac:dyDescent="0.15">
      <c r="A24" s="30" t="s">
        <v>1112</v>
      </c>
      <c r="B24" s="35" t="s">
        <v>1113</v>
      </c>
      <c r="C24" s="25">
        <v>5.2179055000000002E-2</v>
      </c>
      <c r="D24" s="24">
        <v>1.08597E-2</v>
      </c>
      <c r="E24" s="26">
        <f t="shared" si="0"/>
        <v>3.8048339272723926</v>
      </c>
      <c r="F24" s="25">
        <v>0</v>
      </c>
      <c r="G24" s="24">
        <v>0</v>
      </c>
      <c r="H24" s="26" t="str">
        <f t="shared" si="1"/>
        <v/>
      </c>
      <c r="I24" s="27">
        <f t="shared" si="2"/>
        <v>0</v>
      </c>
    </row>
    <row r="25" spans="1:9" x14ac:dyDescent="0.15">
      <c r="A25" s="30" t="s">
        <v>1114</v>
      </c>
      <c r="B25" s="35" t="s">
        <v>1115</v>
      </c>
      <c r="C25" s="25">
        <v>0.24311664000000002</v>
      </c>
      <c r="D25" s="24">
        <v>0.54398180000000007</v>
      </c>
      <c r="E25" s="26">
        <f t="shared" si="0"/>
        <v>-0.55307945964368654</v>
      </c>
      <c r="F25" s="25">
        <v>0.19438011999999999</v>
      </c>
      <c r="G25" s="24">
        <v>1.21982693</v>
      </c>
      <c r="H25" s="26">
        <f t="shared" si="1"/>
        <v>-0.84064942721013713</v>
      </c>
      <c r="I25" s="27">
        <f t="shared" si="2"/>
        <v>0.79953441278227588</v>
      </c>
    </row>
    <row r="26" spans="1:9" x14ac:dyDescent="0.15">
      <c r="A26" s="30" t="s">
        <v>1116</v>
      </c>
      <c r="B26" s="35" t="s">
        <v>1117</v>
      </c>
      <c r="C26" s="25">
        <v>3.7434129999999996E-2</v>
      </c>
      <c r="D26" s="24">
        <v>0.20705597000000001</v>
      </c>
      <c r="E26" s="26">
        <f t="shared" si="0"/>
        <v>-0.81920767606942224</v>
      </c>
      <c r="F26" s="25">
        <v>5.1690359999999998E-2</v>
      </c>
      <c r="G26" s="24">
        <v>2.598495E-2</v>
      </c>
      <c r="H26" s="26">
        <f t="shared" si="1"/>
        <v>0.98924223444724735</v>
      </c>
      <c r="I26" s="27">
        <f t="shared" si="2"/>
        <v>1.3808350828508638</v>
      </c>
    </row>
    <row r="27" spans="1:9" x14ac:dyDescent="0.15">
      <c r="A27" s="30" t="s">
        <v>1118</v>
      </c>
      <c r="B27" s="35" t="s">
        <v>1119</v>
      </c>
      <c r="C27" s="25">
        <v>1.097176675</v>
      </c>
      <c r="D27" s="24">
        <v>2.3656912979999998</v>
      </c>
      <c r="E27" s="26">
        <f t="shared" si="0"/>
        <v>-0.53621308243912713</v>
      </c>
      <c r="F27" s="25">
        <v>0.20833886999999998</v>
      </c>
      <c r="G27" s="24">
        <v>0.18773879000000002</v>
      </c>
      <c r="H27" s="26">
        <f t="shared" si="1"/>
        <v>0.10972735043194826</v>
      </c>
      <c r="I27" s="27">
        <f t="shared" si="2"/>
        <v>0.18988634624409964</v>
      </c>
    </row>
    <row r="28" spans="1:9" x14ac:dyDescent="0.15">
      <c r="A28" s="30" t="s">
        <v>1120</v>
      </c>
      <c r="B28" s="35" t="s">
        <v>1121</v>
      </c>
      <c r="C28" s="25">
        <v>2.0995080000000003E-2</v>
      </c>
      <c r="D28" s="24">
        <v>9.5257999999999992E-3</v>
      </c>
      <c r="E28" s="26">
        <f t="shared" si="0"/>
        <v>1.2040227592433186</v>
      </c>
      <c r="F28" s="25">
        <v>0</v>
      </c>
      <c r="G28" s="24">
        <v>0</v>
      </c>
      <c r="H28" s="26" t="str">
        <f t="shared" si="1"/>
        <v/>
      </c>
      <c r="I28" s="27">
        <f t="shared" si="2"/>
        <v>0</v>
      </c>
    </row>
    <row r="29" spans="1:9" x14ac:dyDescent="0.15">
      <c r="A29" s="30" t="s">
        <v>1066</v>
      </c>
      <c r="B29" s="37" t="s">
        <v>1067</v>
      </c>
      <c r="C29" s="25">
        <v>6.0616320000000001E-2</v>
      </c>
      <c r="D29" s="24">
        <v>0.26370155000000001</v>
      </c>
      <c r="E29" s="26">
        <f t="shared" si="0"/>
        <v>-0.77013286421714244</v>
      </c>
      <c r="F29" s="25">
        <v>0</v>
      </c>
      <c r="G29" s="24">
        <v>0.21058364999999998</v>
      </c>
      <c r="H29" s="26">
        <f t="shared" si="1"/>
        <v>-1</v>
      </c>
      <c r="I29" s="27">
        <f t="shared" si="2"/>
        <v>0</v>
      </c>
    </row>
    <row r="30" spans="1:9" x14ac:dyDescent="0.15">
      <c r="A30" s="30" t="s">
        <v>1122</v>
      </c>
      <c r="B30" s="35" t="s">
        <v>1123</v>
      </c>
      <c r="C30" s="25">
        <v>0</v>
      </c>
      <c r="D30" s="24">
        <v>0.60252530000000004</v>
      </c>
      <c r="E30" s="26">
        <f t="shared" si="0"/>
        <v>-1</v>
      </c>
      <c r="F30" s="25">
        <v>3.2156999999999997E-3</v>
      </c>
      <c r="G30" s="24">
        <v>0.56846569999999996</v>
      </c>
      <c r="H30" s="26">
        <f t="shared" si="1"/>
        <v>-0.99434319432113494</v>
      </c>
      <c r="I30" s="27" t="str">
        <f t="shared" si="2"/>
        <v/>
      </c>
    </row>
    <row r="31" spans="1:9" x14ac:dyDescent="0.15">
      <c r="A31" s="30" t="s">
        <v>1124</v>
      </c>
      <c r="B31" s="35" t="s">
        <v>1125</v>
      </c>
      <c r="C31" s="25">
        <v>0.64926804799999993</v>
      </c>
      <c r="D31" s="24">
        <v>0.41299156999999997</v>
      </c>
      <c r="E31" s="26">
        <f t="shared" si="0"/>
        <v>0.57210968737206902</v>
      </c>
      <c r="F31" s="25">
        <v>0.24968351</v>
      </c>
      <c r="G31" s="24">
        <v>0.16383836999999998</v>
      </c>
      <c r="H31" s="26">
        <f t="shared" si="1"/>
        <v>0.52396236608066848</v>
      </c>
      <c r="I31" s="27">
        <f t="shared" si="2"/>
        <v>0.3845615239639823</v>
      </c>
    </row>
    <row r="32" spans="1:9" x14ac:dyDescent="0.15">
      <c r="A32" s="30" t="s">
        <v>1126</v>
      </c>
      <c r="B32" s="35" t="s">
        <v>1127</v>
      </c>
      <c r="C32" s="25">
        <v>3.2830230000000002E-2</v>
      </c>
      <c r="D32" s="24">
        <v>2.2853869999999998E-2</v>
      </c>
      <c r="E32" s="26">
        <f t="shared" si="0"/>
        <v>0.43652825538956885</v>
      </c>
      <c r="F32" s="25">
        <v>0</v>
      </c>
      <c r="G32" s="24">
        <v>8.7036100000000005E-3</v>
      </c>
      <c r="H32" s="26">
        <f t="shared" si="1"/>
        <v>-1</v>
      </c>
      <c r="I32" s="27">
        <f t="shared" si="2"/>
        <v>0</v>
      </c>
    </row>
    <row r="33" spans="1:9" x14ac:dyDescent="0.15">
      <c r="A33" s="30" t="s">
        <v>1094</v>
      </c>
      <c r="B33" s="35" t="s">
        <v>1095</v>
      </c>
      <c r="C33" s="25">
        <v>5.3076500219999998</v>
      </c>
      <c r="D33" s="24">
        <v>2.9406474739999999</v>
      </c>
      <c r="E33" s="26">
        <f t="shared" si="0"/>
        <v>0.80492563931177274</v>
      </c>
      <c r="F33" s="25">
        <v>3.4116201200000003</v>
      </c>
      <c r="G33" s="24">
        <v>2.6607023299999999</v>
      </c>
      <c r="H33" s="26">
        <f t="shared" si="1"/>
        <v>0.28222540399699669</v>
      </c>
      <c r="I33" s="27">
        <f t="shared" si="2"/>
        <v>0.64277412901358788</v>
      </c>
    </row>
    <row r="34" spans="1:9" x14ac:dyDescent="0.15">
      <c r="A34" s="30" t="s">
        <v>1128</v>
      </c>
      <c r="B34" s="35" t="s">
        <v>1129</v>
      </c>
      <c r="C34" s="25">
        <v>1.2003816E-2</v>
      </c>
      <c r="D34" s="24">
        <v>7.6350000000000001E-2</v>
      </c>
      <c r="E34" s="26">
        <f t="shared" si="0"/>
        <v>-0.84277909626719061</v>
      </c>
      <c r="F34" s="25">
        <v>0</v>
      </c>
      <c r="G34" s="24">
        <v>7.6363360000000005E-2</v>
      </c>
      <c r="H34" s="26">
        <f t="shared" si="1"/>
        <v>-1</v>
      </c>
      <c r="I34" s="27">
        <f t="shared" si="2"/>
        <v>0</v>
      </c>
    </row>
    <row r="35" spans="1:9" x14ac:dyDescent="0.15">
      <c r="A35" s="30" t="s">
        <v>1130</v>
      </c>
      <c r="B35" s="35" t="s">
        <v>1131</v>
      </c>
      <c r="C35" s="25">
        <v>3.5683875299999999</v>
      </c>
      <c r="D35" s="24">
        <v>2.3369239199999998</v>
      </c>
      <c r="E35" s="26">
        <f t="shared" si="0"/>
        <v>0.5269592216763308</v>
      </c>
      <c r="F35" s="25">
        <v>4.0708092799999998</v>
      </c>
      <c r="G35" s="24">
        <v>0.23078493999999999</v>
      </c>
      <c r="H35" s="26">
        <f t="shared" si="1"/>
        <v>16.63897280299139</v>
      </c>
      <c r="I35" s="27">
        <f t="shared" si="2"/>
        <v>1.1407979782958158</v>
      </c>
    </row>
    <row r="36" spans="1:9" x14ac:dyDescent="0.15">
      <c r="A36" s="30" t="s">
        <v>1132</v>
      </c>
      <c r="B36" s="35" t="s">
        <v>1133</v>
      </c>
      <c r="C36" s="25">
        <v>0.71010942299999991</v>
      </c>
      <c r="D36" s="24">
        <v>1.2677575190000001</v>
      </c>
      <c r="E36" s="26">
        <f t="shared" si="0"/>
        <v>-0.43986968141973226</v>
      </c>
      <c r="F36" s="25">
        <v>4.6729300000000001E-2</v>
      </c>
      <c r="G36" s="24">
        <v>1.74447394</v>
      </c>
      <c r="H36" s="26">
        <f t="shared" si="1"/>
        <v>-0.97321295610755876</v>
      </c>
      <c r="I36" s="27">
        <f t="shared" si="2"/>
        <v>6.5805773711018631E-2</v>
      </c>
    </row>
    <row r="37" spans="1:9" x14ac:dyDescent="0.15">
      <c r="A37" s="30" t="s">
        <v>1043</v>
      </c>
      <c r="B37" s="37" t="s">
        <v>1044</v>
      </c>
      <c r="C37" s="25">
        <v>5.7687500000000003E-2</v>
      </c>
      <c r="D37" s="24"/>
      <c r="E37" s="26"/>
      <c r="F37" s="25">
        <v>0</v>
      </c>
      <c r="G37" s="24"/>
      <c r="H37" s="26" t="str">
        <f t="shared" ref="H37:H48" si="3">IF(ISERROR(F37/G37-1),"",(F37/G37-1))</f>
        <v/>
      </c>
      <c r="I37" s="27">
        <f t="shared" si="2"/>
        <v>0</v>
      </c>
    </row>
    <row r="38" spans="1:9" x14ac:dyDescent="0.15">
      <c r="A38" s="30" t="s">
        <v>1035</v>
      </c>
      <c r="B38" s="37" t="s">
        <v>1036</v>
      </c>
      <c r="C38" s="25">
        <v>0</v>
      </c>
      <c r="D38" s="24"/>
      <c r="E38" s="26"/>
      <c r="F38" s="25">
        <v>0</v>
      </c>
      <c r="G38" s="24"/>
      <c r="H38" s="26" t="str">
        <f t="shared" si="3"/>
        <v/>
      </c>
      <c r="I38" s="27" t="str">
        <f t="shared" si="2"/>
        <v/>
      </c>
    </row>
    <row r="39" spans="1:9" x14ac:dyDescent="0.15">
      <c r="A39" s="30" t="s">
        <v>1045</v>
      </c>
      <c r="B39" s="37" t="s">
        <v>1046</v>
      </c>
      <c r="C39" s="25">
        <v>10.942882000000001</v>
      </c>
      <c r="D39" s="24"/>
      <c r="E39" s="26"/>
      <c r="F39" s="25">
        <v>0</v>
      </c>
      <c r="G39" s="24"/>
      <c r="H39" s="26" t="str">
        <f t="shared" si="3"/>
        <v/>
      </c>
      <c r="I39" s="27">
        <f t="shared" si="2"/>
        <v>0</v>
      </c>
    </row>
    <row r="40" spans="1:9" x14ac:dyDescent="0.15">
      <c r="A40" s="30" t="s">
        <v>1047</v>
      </c>
      <c r="B40" s="37" t="s">
        <v>1048</v>
      </c>
      <c r="C40" s="25">
        <v>7.0205764999999998</v>
      </c>
      <c r="D40" s="24"/>
      <c r="E40" s="26"/>
      <c r="F40" s="25">
        <v>0</v>
      </c>
      <c r="G40" s="24"/>
      <c r="H40" s="26" t="str">
        <f t="shared" si="3"/>
        <v/>
      </c>
      <c r="I40" s="27">
        <f t="shared" si="2"/>
        <v>0</v>
      </c>
    </row>
    <row r="41" spans="1:9" x14ac:dyDescent="0.15">
      <c r="A41" s="30" t="s">
        <v>1037</v>
      </c>
      <c r="B41" s="37" t="s">
        <v>1038</v>
      </c>
      <c r="C41" s="25">
        <v>0</v>
      </c>
      <c r="D41" s="24"/>
      <c r="E41" s="26"/>
      <c r="F41" s="25">
        <v>0</v>
      </c>
      <c r="G41" s="24"/>
      <c r="H41" s="26" t="str">
        <f t="shared" si="3"/>
        <v/>
      </c>
      <c r="I41" s="27" t="str">
        <f t="shared" si="2"/>
        <v/>
      </c>
    </row>
    <row r="42" spans="1:9" x14ac:dyDescent="0.15">
      <c r="A42" s="30" t="s">
        <v>1039</v>
      </c>
      <c r="B42" s="37" t="s">
        <v>1040</v>
      </c>
      <c r="C42" s="25">
        <v>0</v>
      </c>
      <c r="D42" s="24"/>
      <c r="E42" s="26"/>
      <c r="F42" s="25">
        <v>0</v>
      </c>
      <c r="G42" s="24"/>
      <c r="H42" s="26" t="str">
        <f t="shared" si="3"/>
        <v/>
      </c>
      <c r="I42" s="27" t="str">
        <f t="shared" si="2"/>
        <v/>
      </c>
    </row>
    <row r="43" spans="1:9" x14ac:dyDescent="0.15">
      <c r="A43" s="30" t="s">
        <v>1041</v>
      </c>
      <c r="B43" s="37" t="s">
        <v>1042</v>
      </c>
      <c r="C43" s="25">
        <v>0</v>
      </c>
      <c r="D43" s="24"/>
      <c r="E43" s="26"/>
      <c r="F43" s="25">
        <v>0</v>
      </c>
      <c r="G43" s="24"/>
      <c r="H43" s="26" t="str">
        <f t="shared" si="3"/>
        <v/>
      </c>
      <c r="I43" s="27" t="str">
        <f t="shared" si="2"/>
        <v/>
      </c>
    </row>
    <row r="44" spans="1:9" x14ac:dyDescent="0.15">
      <c r="A44" s="30" t="s">
        <v>1033</v>
      </c>
      <c r="B44" s="37" t="s">
        <v>1034</v>
      </c>
      <c r="C44" s="25">
        <v>0</v>
      </c>
      <c r="D44" s="24"/>
      <c r="E44" s="26"/>
      <c r="F44" s="25">
        <v>0</v>
      </c>
      <c r="G44" s="24"/>
      <c r="H44" s="26" t="str">
        <f t="shared" si="3"/>
        <v/>
      </c>
      <c r="I44" s="27" t="str">
        <f t="shared" si="2"/>
        <v/>
      </c>
    </row>
    <row r="45" spans="1:9" x14ac:dyDescent="0.15">
      <c r="A45" s="30" t="s">
        <v>1053</v>
      </c>
      <c r="B45" s="37" t="s">
        <v>1054</v>
      </c>
      <c r="C45" s="25">
        <v>0</v>
      </c>
      <c r="D45" s="24"/>
      <c r="E45" s="26"/>
      <c r="F45" s="25">
        <v>0</v>
      </c>
      <c r="G45" s="24"/>
      <c r="H45" s="26" t="str">
        <f t="shared" si="3"/>
        <v/>
      </c>
      <c r="I45" s="27" t="str">
        <f t="shared" si="2"/>
        <v/>
      </c>
    </row>
    <row r="46" spans="1:9" x14ac:dyDescent="0.15">
      <c r="A46" s="30" t="s">
        <v>1049</v>
      </c>
      <c r="B46" s="37" t="s">
        <v>1050</v>
      </c>
      <c r="C46" s="25">
        <v>0</v>
      </c>
      <c r="D46" s="24"/>
      <c r="E46" s="26"/>
      <c r="F46" s="25">
        <v>0</v>
      </c>
      <c r="G46" s="24"/>
      <c r="H46" s="26" t="str">
        <f t="shared" si="3"/>
        <v/>
      </c>
      <c r="I46" s="27" t="str">
        <f t="shared" si="2"/>
        <v/>
      </c>
    </row>
    <row r="47" spans="1:9" x14ac:dyDescent="0.15">
      <c r="A47" s="30" t="s">
        <v>1051</v>
      </c>
      <c r="B47" s="37" t="s">
        <v>1052</v>
      </c>
      <c r="C47" s="25">
        <v>2.0321979099999998</v>
      </c>
      <c r="D47" s="24"/>
      <c r="E47" s="26"/>
      <c r="F47" s="25">
        <v>0</v>
      </c>
      <c r="G47" s="24"/>
      <c r="H47" s="26" t="str">
        <f t="shared" si="3"/>
        <v/>
      </c>
      <c r="I47" s="27">
        <f t="shared" si="2"/>
        <v>0</v>
      </c>
    </row>
    <row r="48" spans="1:9" x14ac:dyDescent="0.15">
      <c r="A48" s="32" t="s">
        <v>172</v>
      </c>
      <c r="B48" s="35" t="s">
        <v>173</v>
      </c>
      <c r="C48" s="25">
        <v>0.43551794999999999</v>
      </c>
      <c r="D48" s="24">
        <v>9.4939630000000011E-2</v>
      </c>
      <c r="E48" s="26">
        <f t="shared" ref="E48:E111" si="4">IF(ISERROR(C48/D48-1),"",(C48/D48-1))</f>
        <v>3.5873145913882318</v>
      </c>
      <c r="F48" s="25">
        <v>0.60166580000000003</v>
      </c>
      <c r="G48" s="24">
        <v>0.41970499999999999</v>
      </c>
      <c r="H48" s="26">
        <f t="shared" si="3"/>
        <v>0.43354451340822719</v>
      </c>
      <c r="I48" s="27">
        <f t="shared" si="2"/>
        <v>1.3814948385020642</v>
      </c>
    </row>
    <row r="49" spans="1:9" x14ac:dyDescent="0.15">
      <c r="A49" s="32" t="s">
        <v>164</v>
      </c>
      <c r="B49" s="35" t="s">
        <v>165</v>
      </c>
      <c r="C49" s="25">
        <v>6.5159999999999996E-2</v>
      </c>
      <c r="D49" s="24">
        <v>0.20020550000000001</v>
      </c>
      <c r="E49" s="26">
        <f t="shared" si="4"/>
        <v>-0.67453441588767538</v>
      </c>
      <c r="F49" s="25">
        <v>0</v>
      </c>
      <c r="G49" s="24">
        <v>1.0045532399999999</v>
      </c>
      <c r="H49" s="26">
        <f t="shared" ref="H49:H112" si="5">IF(ISERROR(F49/G49-1),"",(F49/G49-1))</f>
        <v>-1</v>
      </c>
      <c r="I49" s="27">
        <f t="shared" si="2"/>
        <v>0</v>
      </c>
    </row>
    <row r="50" spans="1:9" x14ac:dyDescent="0.15">
      <c r="A50" s="32" t="s">
        <v>195</v>
      </c>
      <c r="B50" s="35" t="s">
        <v>196</v>
      </c>
      <c r="C50" s="25">
        <v>0</v>
      </c>
      <c r="D50" s="24">
        <v>0</v>
      </c>
      <c r="E50" s="26" t="str">
        <f t="shared" si="4"/>
        <v/>
      </c>
      <c r="F50" s="25">
        <v>0</v>
      </c>
      <c r="G50" s="24">
        <v>0</v>
      </c>
      <c r="H50" s="26" t="str">
        <f t="shared" si="5"/>
        <v/>
      </c>
      <c r="I50" s="27" t="str">
        <f t="shared" si="2"/>
        <v/>
      </c>
    </row>
    <row r="51" spans="1:9" x14ac:dyDescent="0.15">
      <c r="A51" s="32" t="s">
        <v>197</v>
      </c>
      <c r="B51" s="35" t="s">
        <v>198</v>
      </c>
      <c r="C51" s="25">
        <v>1.42154E-2</v>
      </c>
      <c r="D51" s="24">
        <v>4.1232279999999996E-2</v>
      </c>
      <c r="E51" s="26">
        <f t="shared" si="4"/>
        <v>-0.65523614022799603</v>
      </c>
      <c r="F51" s="25">
        <v>0</v>
      </c>
      <c r="G51" s="24">
        <v>3.099849E-2</v>
      </c>
      <c r="H51" s="26">
        <f t="shared" si="5"/>
        <v>-1</v>
      </c>
      <c r="I51" s="27">
        <f t="shared" si="2"/>
        <v>0</v>
      </c>
    </row>
    <row r="52" spans="1:9" x14ac:dyDescent="0.15">
      <c r="A52" s="32" t="s">
        <v>199</v>
      </c>
      <c r="B52" s="35" t="s">
        <v>200</v>
      </c>
      <c r="C52" s="25">
        <v>5.3927913600000004</v>
      </c>
      <c r="D52" s="24">
        <v>0.40616632600000002</v>
      </c>
      <c r="E52" s="26">
        <f t="shared" si="4"/>
        <v>12.277298029871634</v>
      </c>
      <c r="F52" s="25">
        <v>1.19923958</v>
      </c>
      <c r="G52" s="24">
        <v>3.3803690000000004E-2</v>
      </c>
      <c r="H52" s="26">
        <f t="shared" si="5"/>
        <v>34.476587910964746</v>
      </c>
      <c r="I52" s="27">
        <f t="shared" si="2"/>
        <v>0.22237826386074019</v>
      </c>
    </row>
    <row r="53" spans="1:9" x14ac:dyDescent="0.15">
      <c r="A53" s="44" t="s">
        <v>162</v>
      </c>
      <c r="B53" s="35" t="s">
        <v>163</v>
      </c>
      <c r="C53" s="25">
        <v>6.3364749999999997E-2</v>
      </c>
      <c r="D53" s="24">
        <v>0</v>
      </c>
      <c r="E53" s="26" t="str">
        <f t="shared" si="4"/>
        <v/>
      </c>
      <c r="F53" s="25">
        <v>0</v>
      </c>
      <c r="G53" s="24">
        <v>0</v>
      </c>
      <c r="H53" s="26" t="str">
        <f t="shared" si="5"/>
        <v/>
      </c>
      <c r="I53" s="27">
        <f t="shared" si="2"/>
        <v>0</v>
      </c>
    </row>
    <row r="54" spans="1:9" x14ac:dyDescent="0.15">
      <c r="A54" s="44" t="s">
        <v>174</v>
      </c>
      <c r="B54" s="35" t="s">
        <v>175</v>
      </c>
      <c r="C54" s="25">
        <v>0.99372930000000004</v>
      </c>
      <c r="D54" s="24">
        <v>0.75495377800000008</v>
      </c>
      <c r="E54" s="26">
        <f t="shared" si="4"/>
        <v>0.31627833247295833</v>
      </c>
      <c r="F54" s="25">
        <v>0</v>
      </c>
      <c r="G54" s="24">
        <v>6.8876999999999994E-2</v>
      </c>
      <c r="H54" s="26">
        <f t="shared" si="5"/>
        <v>-1</v>
      </c>
      <c r="I54" s="27">
        <f t="shared" si="2"/>
        <v>0</v>
      </c>
    </row>
    <row r="55" spans="1:9" x14ac:dyDescent="0.15">
      <c r="A55" s="44" t="s">
        <v>166</v>
      </c>
      <c r="B55" s="35" t="s">
        <v>167</v>
      </c>
      <c r="C55" s="25">
        <v>0.38738203999999998</v>
      </c>
      <c r="D55" s="24">
        <v>0.90625586999999996</v>
      </c>
      <c r="E55" s="26">
        <f t="shared" si="4"/>
        <v>-0.57254672458011224</v>
      </c>
      <c r="F55" s="25">
        <v>0.18629444000000001</v>
      </c>
      <c r="G55" s="24">
        <v>6.1516399999999999E-2</v>
      </c>
      <c r="H55" s="26">
        <f t="shared" si="5"/>
        <v>2.0283703207599926</v>
      </c>
      <c r="I55" s="27">
        <f t="shared" si="2"/>
        <v>0.48090623922575249</v>
      </c>
    </row>
    <row r="56" spans="1:9" x14ac:dyDescent="0.15">
      <c r="A56" s="44" t="s">
        <v>170</v>
      </c>
      <c r="B56" s="35" t="s">
        <v>171</v>
      </c>
      <c r="C56" s="25">
        <v>8.14302262</v>
      </c>
      <c r="D56" s="24">
        <v>12.618981740000001</v>
      </c>
      <c r="E56" s="26">
        <f t="shared" si="4"/>
        <v>-0.35470049899604661</v>
      </c>
      <c r="F56" s="25">
        <v>6.5602070799999996</v>
      </c>
      <c r="G56" s="24">
        <v>4.2376132699999998</v>
      </c>
      <c r="H56" s="26">
        <f t="shared" si="5"/>
        <v>0.54809008326519604</v>
      </c>
      <c r="I56" s="27">
        <f t="shared" si="2"/>
        <v>0.80562309429026235</v>
      </c>
    </row>
    <row r="57" spans="1:9" x14ac:dyDescent="0.15">
      <c r="A57" s="44" t="s">
        <v>168</v>
      </c>
      <c r="B57" s="35" t="s">
        <v>169</v>
      </c>
      <c r="C57" s="25">
        <v>4.9171980000000004E-2</v>
      </c>
      <c r="D57" s="24">
        <v>2.585792E-2</v>
      </c>
      <c r="E57" s="26">
        <f t="shared" si="4"/>
        <v>0.90162163081949376</v>
      </c>
      <c r="F57" s="25">
        <v>0</v>
      </c>
      <c r="G57" s="24">
        <v>5.0270000000000002E-3</v>
      </c>
      <c r="H57" s="26">
        <f t="shared" si="5"/>
        <v>-1</v>
      </c>
      <c r="I57" s="27">
        <f t="shared" si="2"/>
        <v>0</v>
      </c>
    </row>
    <row r="58" spans="1:9" x14ac:dyDescent="0.15">
      <c r="A58" s="44" t="s">
        <v>176</v>
      </c>
      <c r="B58" s="35" t="s">
        <v>177</v>
      </c>
      <c r="C58" s="25">
        <v>0.66210787000000004</v>
      </c>
      <c r="D58" s="24">
        <v>0.50403918000000003</v>
      </c>
      <c r="E58" s="26">
        <f t="shared" si="4"/>
        <v>0.31360397419898978</v>
      </c>
      <c r="F58" s="25">
        <v>2.4709499999999999E-2</v>
      </c>
      <c r="G58" s="24">
        <v>3.8681399999999999E-3</v>
      </c>
      <c r="H58" s="26">
        <f t="shared" si="5"/>
        <v>5.3879539003241863</v>
      </c>
      <c r="I58" s="27">
        <f t="shared" si="2"/>
        <v>3.7319447660394064E-2</v>
      </c>
    </row>
    <row r="59" spans="1:9" x14ac:dyDescent="0.15">
      <c r="A59" s="44" t="s">
        <v>178</v>
      </c>
      <c r="B59" s="35" t="s">
        <v>179</v>
      </c>
      <c r="C59" s="25">
        <v>2.8706597500000002</v>
      </c>
      <c r="D59" s="24">
        <v>2.0067662899999998</v>
      </c>
      <c r="E59" s="26">
        <f t="shared" si="4"/>
        <v>0.43049031883030109</v>
      </c>
      <c r="F59" s="25">
        <v>0</v>
      </c>
      <c r="G59" s="24">
        <v>0</v>
      </c>
      <c r="H59" s="26" t="str">
        <f t="shared" si="5"/>
        <v/>
      </c>
      <c r="I59" s="27">
        <f t="shared" si="2"/>
        <v>0</v>
      </c>
    </row>
    <row r="60" spans="1:9" x14ac:dyDescent="0.15">
      <c r="A60" s="44" t="s">
        <v>189</v>
      </c>
      <c r="B60" s="35" t="s">
        <v>190</v>
      </c>
      <c r="C60" s="25">
        <v>0.3851812</v>
      </c>
      <c r="D60" s="24">
        <v>0.73206612000000004</v>
      </c>
      <c r="E60" s="26">
        <f t="shared" si="4"/>
        <v>-0.47384370144052024</v>
      </c>
      <c r="F60" s="25">
        <v>0</v>
      </c>
      <c r="G60" s="24">
        <v>0</v>
      </c>
      <c r="H60" s="26" t="str">
        <f t="shared" si="5"/>
        <v/>
      </c>
      <c r="I60" s="27">
        <f t="shared" si="2"/>
        <v>0</v>
      </c>
    </row>
    <row r="61" spans="1:9" x14ac:dyDescent="0.15">
      <c r="A61" s="44" t="s">
        <v>191</v>
      </c>
      <c r="B61" s="35" t="s">
        <v>192</v>
      </c>
      <c r="C61" s="25">
        <v>0.90115257999999998</v>
      </c>
      <c r="D61" s="24">
        <v>2.6067450000000002E-2</v>
      </c>
      <c r="E61" s="26">
        <f t="shared" si="4"/>
        <v>33.570031974742442</v>
      </c>
      <c r="F61" s="25">
        <v>0</v>
      </c>
      <c r="G61" s="24">
        <v>0</v>
      </c>
      <c r="H61" s="26" t="str">
        <f t="shared" si="5"/>
        <v/>
      </c>
      <c r="I61" s="27">
        <f t="shared" si="2"/>
        <v>0</v>
      </c>
    </row>
    <row r="62" spans="1:9" x14ac:dyDescent="0.15">
      <c r="A62" s="44" t="s">
        <v>193</v>
      </c>
      <c r="B62" s="35" t="s">
        <v>194</v>
      </c>
      <c r="C62" s="25">
        <v>0.20480045999999999</v>
      </c>
      <c r="D62" s="24">
        <v>0.12604699899999999</v>
      </c>
      <c r="E62" s="26">
        <f t="shared" si="4"/>
        <v>0.62479441497849542</v>
      </c>
      <c r="F62" s="25">
        <v>9.8611700000000007E-3</v>
      </c>
      <c r="G62" s="24">
        <v>1.0438370000000001E-2</v>
      </c>
      <c r="H62" s="26">
        <f t="shared" si="5"/>
        <v>-5.5295989699541193E-2</v>
      </c>
      <c r="I62" s="27">
        <f t="shared" si="2"/>
        <v>4.8150135990905493E-2</v>
      </c>
    </row>
    <row r="63" spans="1:9" x14ac:dyDescent="0.15">
      <c r="A63" s="44" t="s">
        <v>180</v>
      </c>
      <c r="B63" s="35" t="s">
        <v>181</v>
      </c>
      <c r="C63" s="25">
        <v>15.788418330000001</v>
      </c>
      <c r="D63" s="24">
        <v>2.212119237</v>
      </c>
      <c r="E63" s="26">
        <f t="shared" si="4"/>
        <v>6.1372365765471626</v>
      </c>
      <c r="F63" s="25">
        <v>0</v>
      </c>
      <c r="G63" s="24">
        <v>0</v>
      </c>
      <c r="H63" s="26" t="str">
        <f t="shared" si="5"/>
        <v/>
      </c>
      <c r="I63" s="27">
        <f t="shared" si="2"/>
        <v>0</v>
      </c>
    </row>
    <row r="64" spans="1:9" x14ac:dyDescent="0.15">
      <c r="A64" s="44" t="s">
        <v>160</v>
      </c>
      <c r="B64" s="35" t="s">
        <v>161</v>
      </c>
      <c r="C64" s="25">
        <v>1.60102682</v>
      </c>
      <c r="D64" s="24">
        <v>1.2741017299999999</v>
      </c>
      <c r="E64" s="26">
        <f t="shared" si="4"/>
        <v>0.25659261132939526</v>
      </c>
      <c r="F64" s="25">
        <v>7.5502079999999999E-2</v>
      </c>
      <c r="G64" s="24">
        <v>4.347475E-2</v>
      </c>
      <c r="H64" s="26">
        <f t="shared" si="5"/>
        <v>0.73668807756226307</v>
      </c>
      <c r="I64" s="27">
        <f t="shared" si="2"/>
        <v>4.7158535420412255E-2</v>
      </c>
    </row>
    <row r="65" spans="1:9" x14ac:dyDescent="0.15">
      <c r="A65" s="36" t="s">
        <v>1134</v>
      </c>
      <c r="B65" s="35" t="s">
        <v>1135</v>
      </c>
      <c r="C65" s="25">
        <v>0.93281338600000008</v>
      </c>
      <c r="D65" s="24">
        <v>0.673441595</v>
      </c>
      <c r="E65" s="26">
        <f t="shared" si="4"/>
        <v>0.38514370500087702</v>
      </c>
      <c r="F65" s="25">
        <v>6.8532700000000002E-2</v>
      </c>
      <c r="G65" s="24">
        <v>1.9697880000000001E-2</v>
      </c>
      <c r="H65" s="26">
        <f t="shared" si="5"/>
        <v>2.4791916693573115</v>
      </c>
      <c r="I65" s="27">
        <f t="shared" si="2"/>
        <v>7.3468821340434753E-2</v>
      </c>
    </row>
    <row r="66" spans="1:9" x14ac:dyDescent="0.15">
      <c r="A66" s="36" t="s">
        <v>1136</v>
      </c>
      <c r="B66" s="35" t="s">
        <v>1137</v>
      </c>
      <c r="C66" s="25">
        <v>2.603714847</v>
      </c>
      <c r="D66" s="24">
        <v>4.619021966</v>
      </c>
      <c r="E66" s="26">
        <f t="shared" si="4"/>
        <v>-0.43630602621819181</v>
      </c>
      <c r="F66" s="25">
        <v>0.31678550999999999</v>
      </c>
      <c r="G66" s="24">
        <v>8.6347030000000005E-2</v>
      </c>
      <c r="H66" s="26">
        <f t="shared" si="5"/>
        <v>2.6687481897177006</v>
      </c>
      <c r="I66" s="27">
        <f t="shared" si="2"/>
        <v>0.12166674486839457</v>
      </c>
    </row>
    <row r="67" spans="1:9" x14ac:dyDescent="0.15">
      <c r="A67" s="44" t="s">
        <v>201</v>
      </c>
      <c r="B67" s="35" t="s">
        <v>202</v>
      </c>
      <c r="C67" s="25">
        <v>0.14412716</v>
      </c>
      <c r="D67" s="24">
        <v>1.41995322</v>
      </c>
      <c r="E67" s="26">
        <f t="shared" si="4"/>
        <v>-0.89849865617403935</v>
      </c>
      <c r="F67" s="25">
        <v>2.1891740000000003E-2</v>
      </c>
      <c r="G67" s="24">
        <v>8.3777099999999983E-3</v>
      </c>
      <c r="H67" s="26">
        <f t="shared" si="5"/>
        <v>1.6130935542051477</v>
      </c>
      <c r="I67" s="27">
        <f t="shared" si="2"/>
        <v>0.15189184328616481</v>
      </c>
    </row>
    <row r="68" spans="1:9" x14ac:dyDescent="0.15">
      <c r="A68" s="32" t="s">
        <v>203</v>
      </c>
      <c r="B68" s="35" t="s">
        <v>204</v>
      </c>
      <c r="C68" s="25">
        <v>2.9291E-3</v>
      </c>
      <c r="D68" s="24">
        <v>0.41980453000000001</v>
      </c>
      <c r="E68" s="26">
        <f t="shared" si="4"/>
        <v>-0.9930227051146876</v>
      </c>
      <c r="F68" s="25">
        <v>0</v>
      </c>
      <c r="G68" s="24">
        <v>0</v>
      </c>
      <c r="H68" s="26" t="str">
        <f t="shared" si="5"/>
        <v/>
      </c>
      <c r="I68" s="27">
        <f t="shared" si="2"/>
        <v>0</v>
      </c>
    </row>
    <row r="69" spans="1:9" x14ac:dyDescent="0.15">
      <c r="A69" s="39" t="s">
        <v>964</v>
      </c>
      <c r="B69" s="16" t="s">
        <v>965</v>
      </c>
      <c r="C69" s="25">
        <v>21.963177510000001</v>
      </c>
      <c r="D69" s="24">
        <v>3.19307528</v>
      </c>
      <c r="E69" s="26">
        <f t="shared" si="4"/>
        <v>5.8783776090615696</v>
      </c>
      <c r="F69" s="25">
        <v>12.433289419999999</v>
      </c>
      <c r="G69" s="24">
        <v>4.3620142099999999</v>
      </c>
      <c r="H69" s="26">
        <f t="shared" si="5"/>
        <v>1.85035509318068</v>
      </c>
      <c r="I69" s="27">
        <f t="shared" si="2"/>
        <v>0.56609702372705539</v>
      </c>
    </row>
    <row r="70" spans="1:9" x14ac:dyDescent="0.15">
      <c r="A70" s="39" t="s">
        <v>182</v>
      </c>
      <c r="B70" s="16" t="s">
        <v>963</v>
      </c>
      <c r="C70" s="25">
        <v>0.30366976000000001</v>
      </c>
      <c r="D70" s="24">
        <v>1.8656839999999999</v>
      </c>
      <c r="E70" s="26">
        <f t="shared" si="4"/>
        <v>-0.83723408680140898</v>
      </c>
      <c r="F70" s="25">
        <v>3.97507571</v>
      </c>
      <c r="G70" s="24">
        <v>7.0278444999999996</v>
      </c>
      <c r="H70" s="26">
        <f t="shared" si="5"/>
        <v>-0.43438194883224857</v>
      </c>
      <c r="I70" s="27">
        <f t="shared" si="2"/>
        <v>13.090126952384063</v>
      </c>
    </row>
    <row r="71" spans="1:9" x14ac:dyDescent="0.15">
      <c r="A71" s="30" t="s">
        <v>632</v>
      </c>
      <c r="B71" s="35" t="s">
        <v>633</v>
      </c>
      <c r="C71" s="25">
        <v>3.6173724249999997</v>
      </c>
      <c r="D71" s="24">
        <v>0.36434045000000004</v>
      </c>
      <c r="E71" s="26">
        <f t="shared" si="4"/>
        <v>8.9285501376528451</v>
      </c>
      <c r="F71" s="25">
        <v>3.6508448199999997</v>
      </c>
      <c r="G71" s="24">
        <v>1.53831191</v>
      </c>
      <c r="H71" s="26">
        <f t="shared" si="5"/>
        <v>1.3732799546484689</v>
      </c>
      <c r="I71" s="27">
        <f t="shared" ref="I71:I134" si="6">IF(ISERROR(F71/C71),"",(F71/C71))</f>
        <v>1.009253234410886</v>
      </c>
    </row>
    <row r="72" spans="1:9" x14ac:dyDescent="0.15">
      <c r="A72" s="30" t="s">
        <v>634</v>
      </c>
      <c r="B72" s="35" t="s">
        <v>635</v>
      </c>
      <c r="C72" s="25">
        <v>4.783461E-2</v>
      </c>
      <c r="D72" s="24">
        <v>6.4286394999999996E-2</v>
      </c>
      <c r="E72" s="26">
        <f t="shared" si="4"/>
        <v>-0.25591394571121928</v>
      </c>
      <c r="F72" s="25">
        <v>1.2821040000000001E-2</v>
      </c>
      <c r="G72" s="24">
        <v>0.65233144999999992</v>
      </c>
      <c r="H72" s="26">
        <f t="shared" si="5"/>
        <v>-0.98034581959830391</v>
      </c>
      <c r="I72" s="27">
        <f t="shared" si="6"/>
        <v>0.26802852578917236</v>
      </c>
    </row>
    <row r="73" spans="1:9" x14ac:dyDescent="0.15">
      <c r="A73" s="30" t="s">
        <v>636</v>
      </c>
      <c r="B73" s="35" t="s">
        <v>637</v>
      </c>
      <c r="C73" s="25">
        <v>11.304009847</v>
      </c>
      <c r="D73" s="24">
        <v>7.2264556239999997</v>
      </c>
      <c r="E73" s="26">
        <f t="shared" si="4"/>
        <v>0.56425368606124304</v>
      </c>
      <c r="F73" s="25">
        <v>41.977196859999999</v>
      </c>
      <c r="G73" s="24">
        <v>79.668903299999997</v>
      </c>
      <c r="H73" s="26">
        <f t="shared" si="5"/>
        <v>-0.47310437170282971</v>
      </c>
      <c r="I73" s="27">
        <f t="shared" si="6"/>
        <v>3.7134784406739025</v>
      </c>
    </row>
    <row r="74" spans="1:9" x14ac:dyDescent="0.15">
      <c r="A74" s="30" t="s">
        <v>638</v>
      </c>
      <c r="B74" s="35" t="s">
        <v>639</v>
      </c>
      <c r="C74" s="25">
        <v>3.2686399589999997</v>
      </c>
      <c r="D74" s="24">
        <v>8.9842891760000008</v>
      </c>
      <c r="E74" s="26">
        <f t="shared" si="4"/>
        <v>-0.63618268568963532</v>
      </c>
      <c r="F74" s="25">
        <v>6.9139780999999996</v>
      </c>
      <c r="G74" s="24">
        <v>13.92620666</v>
      </c>
      <c r="H74" s="26">
        <f t="shared" si="5"/>
        <v>-0.50352753848907772</v>
      </c>
      <c r="I74" s="27">
        <f t="shared" si="6"/>
        <v>2.1152461533619769</v>
      </c>
    </row>
    <row r="75" spans="1:9" x14ac:dyDescent="0.15">
      <c r="A75" s="30" t="s">
        <v>640</v>
      </c>
      <c r="B75" s="35" t="s">
        <v>641</v>
      </c>
      <c r="C75" s="25">
        <v>1336.7504624839999</v>
      </c>
      <c r="D75" s="24">
        <v>676.51742676600009</v>
      </c>
      <c r="E75" s="26">
        <f t="shared" si="4"/>
        <v>0.97592908858852967</v>
      </c>
      <c r="F75" s="25">
        <v>571.00348170000007</v>
      </c>
      <c r="G75" s="24">
        <v>405.96288433999996</v>
      </c>
      <c r="H75" s="26">
        <f t="shared" si="5"/>
        <v>0.40654109951040773</v>
      </c>
      <c r="I75" s="27">
        <f t="shared" si="6"/>
        <v>0.42715787106513503</v>
      </c>
    </row>
    <row r="76" spans="1:9" x14ac:dyDescent="0.15">
      <c r="A76" s="30" t="s">
        <v>865</v>
      </c>
      <c r="B76" s="35" t="s">
        <v>866</v>
      </c>
      <c r="C76" s="25">
        <v>5.3618983199999999</v>
      </c>
      <c r="D76" s="24">
        <v>7.3410023400000002</v>
      </c>
      <c r="E76" s="26">
        <f t="shared" si="4"/>
        <v>-0.2695958846404618</v>
      </c>
      <c r="F76" s="25">
        <v>7.5756951399999997</v>
      </c>
      <c r="G76" s="24">
        <v>75.503562620000011</v>
      </c>
      <c r="H76" s="26">
        <f t="shared" si="5"/>
        <v>-0.89966440155774463</v>
      </c>
      <c r="I76" s="27">
        <f t="shared" si="6"/>
        <v>1.4128755690391384</v>
      </c>
    </row>
    <row r="77" spans="1:9" x14ac:dyDescent="0.15">
      <c r="A77" s="30" t="s">
        <v>759</v>
      </c>
      <c r="B77" s="35" t="s">
        <v>778</v>
      </c>
      <c r="C77" s="25">
        <v>0.37267378000000001</v>
      </c>
      <c r="D77" s="24">
        <v>0.47901418000000001</v>
      </c>
      <c r="E77" s="26">
        <f t="shared" si="4"/>
        <v>-0.22199843854309287</v>
      </c>
      <c r="F77" s="25">
        <v>0.68601948999999995</v>
      </c>
      <c r="G77" s="24">
        <v>11.999611439999999</v>
      </c>
      <c r="H77" s="26">
        <f t="shared" si="5"/>
        <v>-0.94282985799746866</v>
      </c>
      <c r="I77" s="27">
        <f t="shared" si="6"/>
        <v>1.8408042819647787</v>
      </c>
    </row>
    <row r="78" spans="1:9" x14ac:dyDescent="0.15">
      <c r="A78" s="32" t="s">
        <v>515</v>
      </c>
      <c r="B78" s="35" t="s">
        <v>535</v>
      </c>
      <c r="C78" s="25">
        <v>17.368354739999997</v>
      </c>
      <c r="D78" s="24">
        <v>16.531681949999999</v>
      </c>
      <c r="E78" s="26">
        <f t="shared" si="4"/>
        <v>5.0610264129839377E-2</v>
      </c>
      <c r="F78" s="25">
        <v>91.896931159999994</v>
      </c>
      <c r="G78" s="24">
        <v>70.280965890000004</v>
      </c>
      <c r="H78" s="26">
        <f t="shared" si="5"/>
        <v>0.30756499994368514</v>
      </c>
      <c r="I78" s="27">
        <f t="shared" si="6"/>
        <v>5.2910556316746442</v>
      </c>
    </row>
    <row r="79" spans="1:9" x14ac:dyDescent="0.15">
      <c r="A79" s="30" t="s">
        <v>642</v>
      </c>
      <c r="B79" s="35" t="s">
        <v>643</v>
      </c>
      <c r="C79" s="25">
        <v>40.346260803999996</v>
      </c>
      <c r="D79" s="24">
        <v>33.958679200999995</v>
      </c>
      <c r="E79" s="26">
        <f t="shared" si="4"/>
        <v>0.18809864674630528</v>
      </c>
      <c r="F79" s="25">
        <v>76.800010909999997</v>
      </c>
      <c r="G79" s="24">
        <v>90.500680150000008</v>
      </c>
      <c r="H79" s="26">
        <f t="shared" si="5"/>
        <v>-0.15138747263879004</v>
      </c>
      <c r="I79" s="27">
        <f t="shared" si="6"/>
        <v>1.9035223928951035</v>
      </c>
    </row>
    <row r="80" spans="1:9" x14ac:dyDescent="0.15">
      <c r="A80" s="30" t="s">
        <v>988</v>
      </c>
      <c r="B80" s="35" t="s">
        <v>644</v>
      </c>
      <c r="C80" s="25">
        <v>529.98008452499994</v>
      </c>
      <c r="D80" s="24">
        <v>355.98833147000005</v>
      </c>
      <c r="E80" s="26">
        <f t="shared" si="4"/>
        <v>0.48875689924028465</v>
      </c>
      <c r="F80" s="25">
        <v>560.59110403</v>
      </c>
      <c r="G80" s="24">
        <v>1053.7425227200001</v>
      </c>
      <c r="H80" s="26">
        <f t="shared" si="5"/>
        <v>-0.46799992223625964</v>
      </c>
      <c r="I80" s="27">
        <f t="shared" si="6"/>
        <v>1.0577588109418026</v>
      </c>
    </row>
    <row r="81" spans="1:9" x14ac:dyDescent="0.15">
      <c r="A81" s="30" t="s">
        <v>989</v>
      </c>
      <c r="B81" s="35" t="s">
        <v>645</v>
      </c>
      <c r="C81" s="25">
        <v>425.81178411100001</v>
      </c>
      <c r="D81" s="24">
        <v>382.74827440499996</v>
      </c>
      <c r="E81" s="26">
        <f t="shared" si="4"/>
        <v>0.11251130987577751</v>
      </c>
      <c r="F81" s="25">
        <v>480.01027185000004</v>
      </c>
      <c r="G81" s="24">
        <v>468.31563268000002</v>
      </c>
      <c r="H81" s="26">
        <f t="shared" si="5"/>
        <v>2.4971703598865247E-2</v>
      </c>
      <c r="I81" s="27">
        <f t="shared" si="6"/>
        <v>1.1272827332671274</v>
      </c>
    </row>
    <row r="82" spans="1:9" x14ac:dyDescent="0.15">
      <c r="A82" s="30" t="s">
        <v>1086</v>
      </c>
      <c r="B82" s="35" t="s">
        <v>1087</v>
      </c>
      <c r="C82" s="25">
        <v>329.08506019999999</v>
      </c>
      <c r="D82" s="24">
        <v>158.73843238999999</v>
      </c>
      <c r="E82" s="26">
        <f t="shared" si="4"/>
        <v>1.0731278194273721</v>
      </c>
      <c r="F82" s="25">
        <v>393.665122</v>
      </c>
      <c r="G82" s="24">
        <v>232.35283949000001</v>
      </c>
      <c r="H82" s="26">
        <f t="shared" si="5"/>
        <v>0.69425569691366973</v>
      </c>
      <c r="I82" s="27">
        <f t="shared" si="6"/>
        <v>1.1962412446215327</v>
      </c>
    </row>
    <row r="83" spans="1:9" x14ac:dyDescent="0.15">
      <c r="A83" s="30" t="s">
        <v>990</v>
      </c>
      <c r="B83" s="35" t="s">
        <v>646</v>
      </c>
      <c r="C83" s="25">
        <v>11.925246130000001</v>
      </c>
      <c r="D83" s="24">
        <v>8.3615657169999995</v>
      </c>
      <c r="E83" s="26">
        <f t="shared" si="4"/>
        <v>0.42619774018574552</v>
      </c>
      <c r="F83" s="25">
        <v>10.240946109999999</v>
      </c>
      <c r="G83" s="24">
        <v>16.298490820000001</v>
      </c>
      <c r="H83" s="26">
        <f t="shared" si="5"/>
        <v>-0.37166292124217681</v>
      </c>
      <c r="I83" s="27">
        <f t="shared" si="6"/>
        <v>0.85876182330837969</v>
      </c>
    </row>
    <row r="84" spans="1:9" x14ac:dyDescent="0.15">
      <c r="A84" s="30" t="s">
        <v>809</v>
      </c>
      <c r="B84" s="35" t="s">
        <v>810</v>
      </c>
      <c r="C84" s="25">
        <v>0.33517179999999996</v>
      </c>
      <c r="D84" s="24">
        <v>0.31450279999999997</v>
      </c>
      <c r="E84" s="26">
        <f t="shared" si="4"/>
        <v>6.5719605676006765E-2</v>
      </c>
      <c r="F84" s="25">
        <v>0.92155085999999997</v>
      </c>
      <c r="G84" s="24">
        <v>2.3867297999999999</v>
      </c>
      <c r="H84" s="26">
        <f t="shared" si="5"/>
        <v>-0.61388555168666348</v>
      </c>
      <c r="I84" s="27">
        <f t="shared" si="6"/>
        <v>2.7494880535892343</v>
      </c>
    </row>
    <row r="85" spans="1:9" x14ac:dyDescent="0.15">
      <c r="A85" s="30" t="s">
        <v>647</v>
      </c>
      <c r="B85" s="36" t="s">
        <v>648</v>
      </c>
      <c r="C85" s="25">
        <v>28.179944254999999</v>
      </c>
      <c r="D85" s="24">
        <v>16.209881660000001</v>
      </c>
      <c r="E85" s="26">
        <f t="shared" si="4"/>
        <v>0.73844231846168817</v>
      </c>
      <c r="F85" s="25">
        <v>109.57748723</v>
      </c>
      <c r="G85" s="24">
        <v>212.14964850999999</v>
      </c>
      <c r="H85" s="26">
        <f t="shared" si="5"/>
        <v>-0.48348965930605869</v>
      </c>
      <c r="I85" s="27">
        <f t="shared" si="6"/>
        <v>3.8884919799143161</v>
      </c>
    </row>
    <row r="86" spans="1:9" x14ac:dyDescent="0.15">
      <c r="A86" s="30" t="s">
        <v>649</v>
      </c>
      <c r="B86" s="36" t="s">
        <v>650</v>
      </c>
      <c r="C86" s="25">
        <v>49.769662857</v>
      </c>
      <c r="D86" s="24">
        <v>37.657371299000005</v>
      </c>
      <c r="E86" s="26">
        <f t="shared" si="4"/>
        <v>0.32164463796020826</v>
      </c>
      <c r="F86" s="25">
        <v>47.825151380000001</v>
      </c>
      <c r="G86" s="24">
        <v>44.620823109999996</v>
      </c>
      <c r="H86" s="26">
        <f t="shared" si="5"/>
        <v>7.181239714248755E-2</v>
      </c>
      <c r="I86" s="27">
        <f t="shared" si="6"/>
        <v>0.96092978402150242</v>
      </c>
    </row>
    <row r="87" spans="1:9" x14ac:dyDescent="0.15">
      <c r="A87" s="30" t="s">
        <v>651</v>
      </c>
      <c r="B87" s="36" t="s">
        <v>652</v>
      </c>
      <c r="C87" s="25">
        <v>88.070065026999998</v>
      </c>
      <c r="D87" s="24">
        <v>36.408917824</v>
      </c>
      <c r="E87" s="26">
        <f t="shared" si="4"/>
        <v>1.4189146585660408</v>
      </c>
      <c r="F87" s="25">
        <v>57.68957984</v>
      </c>
      <c r="G87" s="24">
        <v>39.301728670000003</v>
      </c>
      <c r="H87" s="26">
        <f t="shared" si="5"/>
        <v>0.46786367399752327</v>
      </c>
      <c r="I87" s="27">
        <f t="shared" si="6"/>
        <v>0.65504186720327584</v>
      </c>
    </row>
    <row r="88" spans="1:9" x14ac:dyDescent="0.15">
      <c r="A88" s="39" t="s">
        <v>289</v>
      </c>
      <c r="B88" s="16" t="s">
        <v>290</v>
      </c>
      <c r="C88" s="25">
        <v>1.2855350000000001</v>
      </c>
      <c r="D88" s="24">
        <v>0.63985236999999995</v>
      </c>
      <c r="E88" s="26">
        <f t="shared" si="4"/>
        <v>1.0091118831051609</v>
      </c>
      <c r="F88" s="25">
        <v>3.7015731199999999</v>
      </c>
      <c r="G88" s="24">
        <v>1.2487348500000002</v>
      </c>
      <c r="H88" s="26">
        <f t="shared" si="5"/>
        <v>1.964258681496716</v>
      </c>
      <c r="I88" s="27">
        <f t="shared" si="6"/>
        <v>2.879402832283835</v>
      </c>
    </row>
    <row r="89" spans="1:9" x14ac:dyDescent="0.15">
      <c r="A89" s="39" t="s">
        <v>183</v>
      </c>
      <c r="B89" s="16" t="s">
        <v>184</v>
      </c>
      <c r="C89" s="25">
        <v>5.5367011399999999</v>
      </c>
      <c r="D89" s="24">
        <v>1.9999988</v>
      </c>
      <c r="E89" s="26">
        <f t="shared" si="4"/>
        <v>1.7683522310113386</v>
      </c>
      <c r="F89" s="25">
        <v>4.9989609499999998</v>
      </c>
      <c r="G89" s="24">
        <v>3.1181503500000001</v>
      </c>
      <c r="H89" s="26">
        <f t="shared" si="5"/>
        <v>0.60318149828791912</v>
      </c>
      <c r="I89" s="27">
        <f t="shared" si="6"/>
        <v>0.90287715077935382</v>
      </c>
    </row>
    <row r="90" spans="1:9" x14ac:dyDescent="0.15">
      <c r="A90" s="30" t="s">
        <v>1009</v>
      </c>
      <c r="B90" s="36" t="s">
        <v>653</v>
      </c>
      <c r="C90" s="25">
        <v>8.1786247159999999</v>
      </c>
      <c r="D90" s="24">
        <v>1.6028703200000001</v>
      </c>
      <c r="E90" s="26">
        <f t="shared" si="4"/>
        <v>4.1024868412311726</v>
      </c>
      <c r="F90" s="25">
        <v>10.288104630000001</v>
      </c>
      <c r="G90" s="24">
        <v>5.8339684900000002</v>
      </c>
      <c r="H90" s="26">
        <f t="shared" si="5"/>
        <v>0.76348306433859414</v>
      </c>
      <c r="I90" s="27">
        <f t="shared" si="6"/>
        <v>1.2579259945591079</v>
      </c>
    </row>
    <row r="91" spans="1:9" x14ac:dyDescent="0.15">
      <c r="A91" s="36" t="s">
        <v>654</v>
      </c>
      <c r="B91" s="36" t="s">
        <v>655</v>
      </c>
      <c r="C91" s="25">
        <v>9.5744360020000006</v>
      </c>
      <c r="D91" s="24">
        <v>5.8289575219999996</v>
      </c>
      <c r="E91" s="26">
        <f t="shared" si="4"/>
        <v>0.64256403754249236</v>
      </c>
      <c r="F91" s="25">
        <v>29.119225629999999</v>
      </c>
      <c r="G91" s="24">
        <v>34.15233147</v>
      </c>
      <c r="H91" s="26">
        <f t="shared" si="5"/>
        <v>-0.14737224732142129</v>
      </c>
      <c r="I91" s="27">
        <f t="shared" si="6"/>
        <v>3.0413515348493942</v>
      </c>
    </row>
    <row r="92" spans="1:9" x14ac:dyDescent="0.15">
      <c r="A92" s="36" t="s">
        <v>656</v>
      </c>
      <c r="B92" s="36" t="s">
        <v>657</v>
      </c>
      <c r="C92" s="25">
        <v>3.93701773</v>
      </c>
      <c r="D92" s="24">
        <v>0.24678020000000001</v>
      </c>
      <c r="E92" s="26">
        <f t="shared" si="4"/>
        <v>14.953539749137086</v>
      </c>
      <c r="F92" s="25">
        <v>3.3255338299999999</v>
      </c>
      <c r="G92" s="24">
        <v>0.79708570000000001</v>
      </c>
      <c r="H92" s="26">
        <f t="shared" si="5"/>
        <v>3.1721157837858591</v>
      </c>
      <c r="I92" s="27">
        <f t="shared" si="6"/>
        <v>0.84468347822248691</v>
      </c>
    </row>
    <row r="93" spans="1:9" x14ac:dyDescent="0.15">
      <c r="A93" s="30" t="s">
        <v>658</v>
      </c>
      <c r="B93" s="36" t="s">
        <v>659</v>
      </c>
      <c r="C93" s="25">
        <v>1.1914622500000001</v>
      </c>
      <c r="D93" s="24">
        <v>1.96968352</v>
      </c>
      <c r="E93" s="26">
        <f t="shared" si="4"/>
        <v>-0.39509965032352001</v>
      </c>
      <c r="F93" s="25">
        <v>1.8495319800000001</v>
      </c>
      <c r="G93" s="24">
        <v>3.9658487400000002</v>
      </c>
      <c r="H93" s="26">
        <f t="shared" si="5"/>
        <v>-0.53363526920595561</v>
      </c>
      <c r="I93" s="27">
        <f t="shared" si="6"/>
        <v>1.5523210911634002</v>
      </c>
    </row>
    <row r="94" spans="1:9" x14ac:dyDescent="0.15">
      <c r="A94" s="39" t="s">
        <v>293</v>
      </c>
      <c r="B94" s="16" t="s">
        <v>294</v>
      </c>
      <c r="C94" s="25">
        <v>1.9657599999999997E-2</v>
      </c>
      <c r="D94" s="24">
        <v>5.5279999999999999E-3</v>
      </c>
      <c r="E94" s="26">
        <f t="shared" si="4"/>
        <v>2.5560057887120111</v>
      </c>
      <c r="F94" s="25">
        <v>2.0173623300000001</v>
      </c>
      <c r="G94" s="24">
        <v>0</v>
      </c>
      <c r="H94" s="26" t="str">
        <f t="shared" si="5"/>
        <v/>
      </c>
      <c r="I94" s="27">
        <f t="shared" si="6"/>
        <v>102.62505748412829</v>
      </c>
    </row>
    <row r="95" spans="1:9" x14ac:dyDescent="0.15">
      <c r="A95" s="30" t="s">
        <v>660</v>
      </c>
      <c r="B95" s="36" t="s">
        <v>661</v>
      </c>
      <c r="C95" s="25">
        <v>5.0251356940000003</v>
      </c>
      <c r="D95" s="24">
        <v>2.6730632400000003</v>
      </c>
      <c r="E95" s="26">
        <f t="shared" si="4"/>
        <v>0.8799165013394894</v>
      </c>
      <c r="F95" s="25">
        <v>2.8451644200000001</v>
      </c>
      <c r="G95" s="24">
        <v>32.388947129999998</v>
      </c>
      <c r="H95" s="26">
        <f t="shared" si="5"/>
        <v>-0.91215631651809115</v>
      </c>
      <c r="I95" s="27">
        <f t="shared" si="6"/>
        <v>0.56618658544825362</v>
      </c>
    </row>
    <row r="96" spans="1:9" x14ac:dyDescent="0.15">
      <c r="A96" s="39" t="s">
        <v>295</v>
      </c>
      <c r="B96" s="16" t="s">
        <v>296</v>
      </c>
      <c r="C96" s="25">
        <v>0.50026579999999998</v>
      </c>
      <c r="D96" s="24">
        <v>9.572999999999999E-4</v>
      </c>
      <c r="E96" s="26">
        <f t="shared" si="4"/>
        <v>521.57996448344306</v>
      </c>
      <c r="F96" s="25">
        <v>0.26011679999999998</v>
      </c>
      <c r="G96" s="24">
        <v>4.8500000000000003E-4</v>
      </c>
      <c r="H96" s="26">
        <f t="shared" si="5"/>
        <v>535.32329896907208</v>
      </c>
      <c r="I96" s="27">
        <f t="shared" si="6"/>
        <v>0.51995719075739333</v>
      </c>
    </row>
    <row r="97" spans="1:9" x14ac:dyDescent="0.15">
      <c r="A97" s="30" t="s">
        <v>1010</v>
      </c>
      <c r="B97" s="36" t="s">
        <v>664</v>
      </c>
      <c r="C97" s="25">
        <v>19.172925047</v>
      </c>
      <c r="D97" s="24">
        <v>10.509546746</v>
      </c>
      <c r="E97" s="26">
        <f t="shared" si="4"/>
        <v>0.8243341516414433</v>
      </c>
      <c r="F97" s="25">
        <v>34.910806960000002</v>
      </c>
      <c r="G97" s="24">
        <v>11.88109485</v>
      </c>
      <c r="H97" s="26">
        <f t="shared" si="5"/>
        <v>1.9383493188761136</v>
      </c>
      <c r="I97" s="27">
        <f t="shared" si="6"/>
        <v>1.8208388586728721</v>
      </c>
    </row>
    <row r="98" spans="1:9" x14ac:dyDescent="0.15">
      <c r="A98" s="30" t="s">
        <v>662</v>
      </c>
      <c r="B98" s="36" t="s">
        <v>663</v>
      </c>
      <c r="C98" s="25">
        <v>4.0860425200000003</v>
      </c>
      <c r="D98" s="24">
        <v>3.7120198119999999</v>
      </c>
      <c r="E98" s="26">
        <f t="shared" si="4"/>
        <v>0.10075989001752683</v>
      </c>
      <c r="F98" s="25">
        <v>2.7455682499999998</v>
      </c>
      <c r="G98" s="24">
        <v>6.4828197000000003</v>
      </c>
      <c r="H98" s="26">
        <f t="shared" si="5"/>
        <v>-0.57648548362373864</v>
      </c>
      <c r="I98" s="27">
        <f t="shared" si="6"/>
        <v>0.67193824747570163</v>
      </c>
    </row>
    <row r="99" spans="1:9" x14ac:dyDescent="0.15">
      <c r="A99" s="30" t="s">
        <v>665</v>
      </c>
      <c r="B99" s="35" t="s">
        <v>666</v>
      </c>
      <c r="C99" s="25">
        <v>6.7172846500000007</v>
      </c>
      <c r="D99" s="24">
        <v>0.46162568999999998</v>
      </c>
      <c r="E99" s="26">
        <f t="shared" si="4"/>
        <v>13.551366606134943</v>
      </c>
      <c r="F99" s="25">
        <v>9.9471966500000004</v>
      </c>
      <c r="G99" s="24">
        <v>9.9470522100000007</v>
      </c>
      <c r="H99" s="26">
        <f t="shared" si="5"/>
        <v>1.452088487630121E-5</v>
      </c>
      <c r="I99" s="27">
        <f t="shared" si="6"/>
        <v>1.4808359580236039</v>
      </c>
    </row>
    <row r="100" spans="1:9" x14ac:dyDescent="0.15">
      <c r="A100" s="30" t="s">
        <v>667</v>
      </c>
      <c r="B100" s="35" t="s">
        <v>668</v>
      </c>
      <c r="C100" s="25">
        <v>3.20909617</v>
      </c>
      <c r="D100" s="24">
        <v>0.99522648499999999</v>
      </c>
      <c r="E100" s="26">
        <f t="shared" si="4"/>
        <v>2.2244883133310105</v>
      </c>
      <c r="F100" s="25">
        <v>2.4837409400000001</v>
      </c>
      <c r="G100" s="24">
        <v>1.9772182700000001</v>
      </c>
      <c r="H100" s="26">
        <f t="shared" si="5"/>
        <v>0.25617944042161822</v>
      </c>
      <c r="I100" s="27">
        <f t="shared" si="6"/>
        <v>0.77396899576244238</v>
      </c>
    </row>
    <row r="101" spans="1:9" x14ac:dyDescent="0.15">
      <c r="A101" s="30" t="s">
        <v>669</v>
      </c>
      <c r="B101" s="36" t="s">
        <v>670</v>
      </c>
      <c r="C101" s="25">
        <v>5.5714941940000005</v>
      </c>
      <c r="D101" s="24">
        <v>8.145691725999999</v>
      </c>
      <c r="E101" s="26">
        <f t="shared" si="4"/>
        <v>-0.31601951296333641</v>
      </c>
      <c r="F101" s="25">
        <v>9.34449358</v>
      </c>
      <c r="G101" s="24">
        <v>17.19225952</v>
      </c>
      <c r="H101" s="26">
        <f t="shared" si="5"/>
        <v>-0.45647088626544885</v>
      </c>
      <c r="I101" s="27">
        <f t="shared" si="6"/>
        <v>1.6771970416954183</v>
      </c>
    </row>
    <row r="102" spans="1:9" x14ac:dyDescent="0.15">
      <c r="A102" s="30" t="s">
        <v>671</v>
      </c>
      <c r="B102" s="36" t="s">
        <v>672</v>
      </c>
      <c r="C102" s="25">
        <v>1.5567049900000001</v>
      </c>
      <c r="D102" s="24">
        <v>0.88543731000000003</v>
      </c>
      <c r="E102" s="26">
        <f t="shared" si="4"/>
        <v>0.75811993962621704</v>
      </c>
      <c r="F102" s="25">
        <v>0.89917100000000005</v>
      </c>
      <c r="G102" s="24">
        <v>1.8806710099999999</v>
      </c>
      <c r="H102" s="26">
        <f t="shared" si="5"/>
        <v>-0.52188820095652977</v>
      </c>
      <c r="I102" s="27">
        <f t="shared" si="6"/>
        <v>0.57761168993233591</v>
      </c>
    </row>
    <row r="103" spans="1:9" x14ac:dyDescent="0.15">
      <c r="A103" s="30" t="s">
        <v>673</v>
      </c>
      <c r="B103" s="36" t="s">
        <v>674</v>
      </c>
      <c r="C103" s="25">
        <v>3.2736911310000001</v>
      </c>
      <c r="D103" s="24">
        <v>1.960274622</v>
      </c>
      <c r="E103" s="26">
        <f t="shared" si="4"/>
        <v>0.67001658556389754</v>
      </c>
      <c r="F103" s="25">
        <v>2.06451655</v>
      </c>
      <c r="G103" s="24">
        <v>1.7367980199999999</v>
      </c>
      <c r="H103" s="26">
        <f t="shared" si="5"/>
        <v>0.18869121580412673</v>
      </c>
      <c r="I103" s="27">
        <f t="shared" si="6"/>
        <v>0.63063877054563822</v>
      </c>
    </row>
    <row r="104" spans="1:9" x14ac:dyDescent="0.15">
      <c r="A104" s="39" t="s">
        <v>291</v>
      </c>
      <c r="B104" s="16" t="s">
        <v>292</v>
      </c>
      <c r="C104" s="25">
        <v>0.36442170000000002</v>
      </c>
      <c r="D104" s="24">
        <v>4.0246999999999998E-2</v>
      </c>
      <c r="E104" s="26">
        <f t="shared" si="4"/>
        <v>8.0546301587695979</v>
      </c>
      <c r="F104" s="25">
        <v>0.16707649999999999</v>
      </c>
      <c r="G104" s="24">
        <v>1.93013E-2</v>
      </c>
      <c r="H104" s="26">
        <f t="shared" si="5"/>
        <v>7.6562304093506643</v>
      </c>
      <c r="I104" s="27">
        <f t="shared" si="6"/>
        <v>0.45847022830967527</v>
      </c>
    </row>
    <row r="105" spans="1:9" x14ac:dyDescent="0.15">
      <c r="A105" s="30" t="s">
        <v>675</v>
      </c>
      <c r="B105" s="36" t="s">
        <v>676</v>
      </c>
      <c r="C105" s="25">
        <v>14.789613851</v>
      </c>
      <c r="D105" s="24">
        <v>25.621500699999999</v>
      </c>
      <c r="E105" s="26">
        <f t="shared" si="4"/>
        <v>-0.42276551150651365</v>
      </c>
      <c r="F105" s="25">
        <v>38.114336100000003</v>
      </c>
      <c r="G105" s="24">
        <v>44.956320210000001</v>
      </c>
      <c r="H105" s="26">
        <f t="shared" si="5"/>
        <v>-0.15219181814792038</v>
      </c>
      <c r="I105" s="27">
        <f t="shared" si="6"/>
        <v>2.5771015040682013</v>
      </c>
    </row>
    <row r="106" spans="1:9" x14ac:dyDescent="0.15">
      <c r="A106" s="30" t="s">
        <v>677</v>
      </c>
      <c r="B106" s="35" t="s">
        <v>678</v>
      </c>
      <c r="C106" s="25">
        <v>42.114437130000006</v>
      </c>
      <c r="D106" s="24">
        <v>6.2849475899999998</v>
      </c>
      <c r="E106" s="26">
        <f t="shared" si="4"/>
        <v>5.7008414194270163</v>
      </c>
      <c r="F106" s="25">
        <v>35.007306560000004</v>
      </c>
      <c r="G106" s="24">
        <v>21.246236309999997</v>
      </c>
      <c r="H106" s="26">
        <f t="shared" si="5"/>
        <v>0.64769449276637592</v>
      </c>
      <c r="I106" s="27">
        <f t="shared" si="6"/>
        <v>0.83124241817452016</v>
      </c>
    </row>
    <row r="107" spans="1:9" x14ac:dyDescent="0.15">
      <c r="A107" s="30" t="s">
        <v>815</v>
      </c>
      <c r="B107" s="35" t="s">
        <v>987</v>
      </c>
      <c r="C107" s="25">
        <v>18.968450730000001</v>
      </c>
      <c r="D107" s="24">
        <v>11.760730150000001</v>
      </c>
      <c r="E107" s="26">
        <f t="shared" si="4"/>
        <v>0.61286335865805075</v>
      </c>
      <c r="F107" s="25">
        <v>21.147181800000002</v>
      </c>
      <c r="G107" s="24">
        <v>9.6791968000000015</v>
      </c>
      <c r="H107" s="26">
        <f t="shared" si="5"/>
        <v>1.1848075038623036</v>
      </c>
      <c r="I107" s="27">
        <f t="shared" si="6"/>
        <v>1.1148607812526397</v>
      </c>
    </row>
    <row r="108" spans="1:9" x14ac:dyDescent="0.15">
      <c r="A108" s="30" t="s">
        <v>679</v>
      </c>
      <c r="B108" s="36" t="s">
        <v>680</v>
      </c>
      <c r="C108" s="25">
        <v>7.0889774000000001</v>
      </c>
      <c r="D108" s="24">
        <v>0.75745515000000008</v>
      </c>
      <c r="E108" s="26">
        <f t="shared" si="4"/>
        <v>8.3589401299865731</v>
      </c>
      <c r="F108" s="25">
        <v>5.3723472800000005</v>
      </c>
      <c r="G108" s="24">
        <v>1.5639378899999998</v>
      </c>
      <c r="H108" s="26">
        <f t="shared" si="5"/>
        <v>2.4351410720025468</v>
      </c>
      <c r="I108" s="27">
        <f t="shared" si="6"/>
        <v>0.75784516960090753</v>
      </c>
    </row>
    <row r="109" spans="1:9" x14ac:dyDescent="0.15">
      <c r="A109" s="30" t="s">
        <v>681</v>
      </c>
      <c r="B109" s="36" t="s">
        <v>682</v>
      </c>
      <c r="C109" s="25">
        <v>9.6441947599999995</v>
      </c>
      <c r="D109" s="24">
        <v>0.87007044999999994</v>
      </c>
      <c r="E109" s="26">
        <f t="shared" si="4"/>
        <v>10.084383753062754</v>
      </c>
      <c r="F109" s="25">
        <v>1.4218340900000002</v>
      </c>
      <c r="G109" s="24">
        <v>1.1776116799999998</v>
      </c>
      <c r="H109" s="26">
        <f t="shared" si="5"/>
        <v>0.2073878971716725</v>
      </c>
      <c r="I109" s="27">
        <f t="shared" si="6"/>
        <v>0.14742901044441373</v>
      </c>
    </row>
    <row r="110" spans="1:9" x14ac:dyDescent="0.15">
      <c r="A110" s="30" t="s">
        <v>683</v>
      </c>
      <c r="B110" s="35" t="s">
        <v>684</v>
      </c>
      <c r="C110" s="25">
        <v>4.8081728339999996</v>
      </c>
      <c r="D110" s="24">
        <v>8.4871965950000003</v>
      </c>
      <c r="E110" s="26">
        <f t="shared" si="4"/>
        <v>-0.43347926724914054</v>
      </c>
      <c r="F110" s="25">
        <v>9.3433452300000006</v>
      </c>
      <c r="G110" s="24">
        <v>8.5429727500000006</v>
      </c>
      <c r="H110" s="26">
        <f t="shared" si="5"/>
        <v>9.3687818447038884E-2</v>
      </c>
      <c r="I110" s="27">
        <f t="shared" si="6"/>
        <v>1.9432215838687137</v>
      </c>
    </row>
    <row r="111" spans="1:9" x14ac:dyDescent="0.15">
      <c r="A111" s="30" t="s">
        <v>685</v>
      </c>
      <c r="B111" s="35" t="s">
        <v>686</v>
      </c>
      <c r="C111" s="25">
        <v>37.967534303000001</v>
      </c>
      <c r="D111" s="24">
        <v>35.524965860000002</v>
      </c>
      <c r="E111" s="26">
        <f t="shared" si="4"/>
        <v>6.8756391001919326E-2</v>
      </c>
      <c r="F111" s="25">
        <v>28.38031114</v>
      </c>
      <c r="G111" s="24">
        <v>24.74698665</v>
      </c>
      <c r="H111" s="26">
        <f t="shared" si="5"/>
        <v>0.1468188649142057</v>
      </c>
      <c r="I111" s="27">
        <f t="shared" si="6"/>
        <v>0.74748891812438645</v>
      </c>
    </row>
    <row r="112" spans="1:9" x14ac:dyDescent="0.15">
      <c r="A112" s="39" t="s">
        <v>307</v>
      </c>
      <c r="B112" s="16" t="s">
        <v>308</v>
      </c>
      <c r="C112" s="25">
        <v>0.29709781000000002</v>
      </c>
      <c r="D112" s="24">
        <v>0.13470995999999999</v>
      </c>
      <c r="E112" s="26">
        <f t="shared" ref="E112:E175" si="7">IF(ISERROR(C112/D112-1),"",(C112/D112-1))</f>
        <v>1.2054628328892685</v>
      </c>
      <c r="F112" s="25">
        <v>1.34271874</v>
      </c>
      <c r="G112" s="24">
        <v>1.2981817099999999</v>
      </c>
      <c r="H112" s="26">
        <f t="shared" si="5"/>
        <v>3.430723885333431E-2</v>
      </c>
      <c r="I112" s="27">
        <f t="shared" si="6"/>
        <v>4.5194501433719756</v>
      </c>
    </row>
    <row r="113" spans="1:9" x14ac:dyDescent="0.15">
      <c r="A113" s="30" t="s">
        <v>387</v>
      </c>
      <c r="B113" s="35" t="s">
        <v>950</v>
      </c>
      <c r="C113" s="25">
        <v>8.0097542449999999</v>
      </c>
      <c r="D113" s="24">
        <v>4.1780292049999996</v>
      </c>
      <c r="E113" s="26">
        <f t="shared" si="7"/>
        <v>0.91711303391906296</v>
      </c>
      <c r="F113" s="25">
        <v>41.425789560000005</v>
      </c>
      <c r="G113" s="24">
        <v>9.5370610399999993</v>
      </c>
      <c r="H113" s="26">
        <f t="shared" ref="H113:H176" si="8">IF(ISERROR(F113/G113-1),"",(F113/G113-1))</f>
        <v>3.3436640896239886</v>
      </c>
      <c r="I113" s="27">
        <f t="shared" si="6"/>
        <v>5.171917675983579</v>
      </c>
    </row>
    <row r="114" spans="1:9" x14ac:dyDescent="0.15">
      <c r="A114" s="30" t="s">
        <v>383</v>
      </c>
      <c r="B114" s="35" t="s">
        <v>687</v>
      </c>
      <c r="C114" s="25">
        <v>402.11902733200003</v>
      </c>
      <c r="D114" s="24">
        <v>375.99566524299996</v>
      </c>
      <c r="E114" s="26">
        <f t="shared" si="7"/>
        <v>6.9477827815161097E-2</v>
      </c>
      <c r="F114" s="25">
        <v>515.09512540000003</v>
      </c>
      <c r="G114" s="24">
        <v>390.34488743000003</v>
      </c>
      <c r="H114" s="26">
        <f t="shared" si="8"/>
        <v>0.31958978325896803</v>
      </c>
      <c r="I114" s="27">
        <f t="shared" si="6"/>
        <v>1.280951883370403</v>
      </c>
    </row>
    <row r="115" spans="1:9" x14ac:dyDescent="0.15">
      <c r="A115" s="39" t="s">
        <v>970</v>
      </c>
      <c r="B115" s="16" t="s">
        <v>384</v>
      </c>
      <c r="C115" s="25">
        <v>16.152565397</v>
      </c>
      <c r="D115" s="24">
        <v>8.889535887000001</v>
      </c>
      <c r="E115" s="26">
        <f t="shared" si="7"/>
        <v>0.81703135037920327</v>
      </c>
      <c r="F115" s="25">
        <v>52.48695472</v>
      </c>
      <c r="G115" s="24">
        <v>25.98256464</v>
      </c>
      <c r="H115" s="26">
        <f t="shared" si="8"/>
        <v>1.0200836771592843</v>
      </c>
      <c r="I115" s="27">
        <f t="shared" si="6"/>
        <v>3.2494500675260136</v>
      </c>
    </row>
    <row r="116" spans="1:9" x14ac:dyDescent="0.15">
      <c r="A116" s="30" t="s">
        <v>757</v>
      </c>
      <c r="B116" s="35" t="s">
        <v>776</v>
      </c>
      <c r="C116" s="25">
        <v>0.46337235999999998</v>
      </c>
      <c r="D116" s="24">
        <v>3.4550650000000002E-2</v>
      </c>
      <c r="E116" s="26">
        <f t="shared" si="7"/>
        <v>12.411393418068833</v>
      </c>
      <c r="F116" s="25">
        <v>0.46337235999999998</v>
      </c>
      <c r="G116" s="24">
        <v>0.55571333000000001</v>
      </c>
      <c r="H116" s="26">
        <f t="shared" si="8"/>
        <v>-0.16616655569518191</v>
      </c>
      <c r="I116" s="27">
        <f t="shared" si="6"/>
        <v>1</v>
      </c>
    </row>
    <row r="117" spans="1:9" x14ac:dyDescent="0.15">
      <c r="A117" s="30" t="s">
        <v>725</v>
      </c>
      <c r="B117" s="35" t="s">
        <v>726</v>
      </c>
      <c r="C117" s="25">
        <v>0</v>
      </c>
      <c r="D117" s="24">
        <v>0</v>
      </c>
      <c r="E117" s="26" t="str">
        <f t="shared" si="7"/>
        <v/>
      </c>
      <c r="F117" s="25">
        <v>1.47308134</v>
      </c>
      <c r="G117" s="24">
        <v>2.7861198700000003</v>
      </c>
      <c r="H117" s="26">
        <f t="shared" si="8"/>
        <v>-0.47127854911712763</v>
      </c>
      <c r="I117" s="27" t="str">
        <f t="shared" si="6"/>
        <v/>
      </c>
    </row>
    <row r="118" spans="1:9" x14ac:dyDescent="0.15">
      <c r="A118" s="30" t="s">
        <v>727</v>
      </c>
      <c r="B118" s="35" t="s">
        <v>832</v>
      </c>
      <c r="C118" s="25">
        <v>0</v>
      </c>
      <c r="D118" s="24">
        <v>1.2523729699999999</v>
      </c>
      <c r="E118" s="26">
        <f t="shared" si="7"/>
        <v>-1</v>
      </c>
      <c r="F118" s="25">
        <v>0</v>
      </c>
      <c r="G118" s="24">
        <v>3.9958823699999999</v>
      </c>
      <c r="H118" s="26">
        <f t="shared" si="8"/>
        <v>-1</v>
      </c>
      <c r="I118" s="27" t="str">
        <f t="shared" si="6"/>
        <v/>
      </c>
    </row>
    <row r="119" spans="1:9" x14ac:dyDescent="0.15">
      <c r="A119" s="30" t="s">
        <v>688</v>
      </c>
      <c r="B119" s="35" t="s">
        <v>689</v>
      </c>
      <c r="C119" s="25">
        <v>4.8410830199999992</v>
      </c>
      <c r="D119" s="24">
        <v>0.67672019999999999</v>
      </c>
      <c r="E119" s="26">
        <f t="shared" si="7"/>
        <v>6.1537439254805744</v>
      </c>
      <c r="F119" s="25">
        <v>6.6951902900000002</v>
      </c>
      <c r="G119" s="24">
        <v>0.78199779459358498</v>
      </c>
      <c r="H119" s="26">
        <f t="shared" si="8"/>
        <v>7.5616485574356158</v>
      </c>
      <c r="I119" s="27">
        <f t="shared" si="6"/>
        <v>1.3829943139458909</v>
      </c>
    </row>
    <row r="120" spans="1:9" x14ac:dyDescent="0.15">
      <c r="A120" s="39" t="s">
        <v>373</v>
      </c>
      <c r="B120" s="16" t="s">
        <v>374</v>
      </c>
      <c r="C120" s="25">
        <v>0.10414247</v>
      </c>
      <c r="D120" s="24">
        <v>7.5030429999999995E-2</v>
      </c>
      <c r="E120" s="26">
        <f t="shared" si="7"/>
        <v>0.38800310753916789</v>
      </c>
      <c r="F120" s="25">
        <v>3.9399330000000003E-2</v>
      </c>
      <c r="G120" s="24">
        <v>0.15021729</v>
      </c>
      <c r="H120" s="26">
        <f t="shared" si="8"/>
        <v>-0.73771774207882457</v>
      </c>
      <c r="I120" s="27">
        <f t="shared" si="6"/>
        <v>0.37832144753240443</v>
      </c>
    </row>
    <row r="121" spans="1:9" x14ac:dyDescent="0.15">
      <c r="A121" s="30" t="s">
        <v>690</v>
      </c>
      <c r="B121" s="35" t="s">
        <v>691</v>
      </c>
      <c r="C121" s="25">
        <v>11.553356966000001</v>
      </c>
      <c r="D121" s="24">
        <v>27.586163512999999</v>
      </c>
      <c r="E121" s="26">
        <f t="shared" si="7"/>
        <v>-0.58119015133962093</v>
      </c>
      <c r="F121" s="25">
        <v>50.471136869999995</v>
      </c>
      <c r="G121" s="24">
        <v>41.033442030000003</v>
      </c>
      <c r="H121" s="26">
        <f t="shared" si="8"/>
        <v>0.23000007732960803</v>
      </c>
      <c r="I121" s="27">
        <f t="shared" si="6"/>
        <v>4.3685257037006533</v>
      </c>
    </row>
    <row r="122" spans="1:9" x14ac:dyDescent="0.15">
      <c r="A122" s="30" t="s">
        <v>971</v>
      </c>
      <c r="B122" s="35" t="s">
        <v>692</v>
      </c>
      <c r="C122" s="25">
        <v>14.475174813999999</v>
      </c>
      <c r="D122" s="24">
        <v>10.260887884999999</v>
      </c>
      <c r="E122" s="26">
        <f t="shared" si="7"/>
        <v>0.41071367080822552</v>
      </c>
      <c r="F122" s="25">
        <v>33.148226780000002</v>
      </c>
      <c r="G122" s="24">
        <v>33.937441100000001</v>
      </c>
      <c r="H122" s="26">
        <f t="shared" si="8"/>
        <v>-2.3254974282666208E-2</v>
      </c>
      <c r="I122" s="27">
        <f t="shared" si="6"/>
        <v>2.2900052818664358</v>
      </c>
    </row>
    <row r="123" spans="1:9" x14ac:dyDescent="0.15">
      <c r="A123" s="30" t="s">
        <v>972</v>
      </c>
      <c r="B123" s="35" t="s">
        <v>693</v>
      </c>
      <c r="C123" s="25">
        <v>6.1168149500000002</v>
      </c>
      <c r="D123" s="24">
        <v>2.3536705850000001</v>
      </c>
      <c r="E123" s="26">
        <f t="shared" si="7"/>
        <v>1.5988407167012286</v>
      </c>
      <c r="F123" s="25">
        <v>26.722689899999999</v>
      </c>
      <c r="G123" s="24">
        <v>37.636965429999997</v>
      </c>
      <c r="H123" s="26">
        <f t="shared" si="8"/>
        <v>-0.28998819127166808</v>
      </c>
      <c r="I123" s="27">
        <f t="shared" si="6"/>
        <v>4.3687262273644549</v>
      </c>
    </row>
    <row r="124" spans="1:9" x14ac:dyDescent="0.15">
      <c r="A124" s="30" t="s">
        <v>973</v>
      </c>
      <c r="B124" s="35" t="s">
        <v>694</v>
      </c>
      <c r="C124" s="25">
        <v>59.644316924000002</v>
      </c>
      <c r="D124" s="24">
        <v>71.607851534999995</v>
      </c>
      <c r="E124" s="26">
        <f t="shared" si="7"/>
        <v>-0.16707015159018612</v>
      </c>
      <c r="F124" s="25">
        <v>236.56532908000003</v>
      </c>
      <c r="G124" s="24">
        <v>201.2583826</v>
      </c>
      <c r="H124" s="26">
        <f t="shared" si="8"/>
        <v>0.17543093621184669</v>
      </c>
      <c r="I124" s="27">
        <f t="shared" si="6"/>
        <v>3.9662677230663292</v>
      </c>
    </row>
    <row r="125" spans="1:9" x14ac:dyDescent="0.15">
      <c r="A125" s="30" t="s">
        <v>974</v>
      </c>
      <c r="B125" s="35" t="s">
        <v>695</v>
      </c>
      <c r="C125" s="25">
        <v>0.69861050000000002</v>
      </c>
      <c r="D125" s="24">
        <v>0.11655312</v>
      </c>
      <c r="E125" s="26">
        <f t="shared" si="7"/>
        <v>4.9939236289856508</v>
      </c>
      <c r="F125" s="25">
        <v>6.3306646900000008</v>
      </c>
      <c r="G125" s="24">
        <v>0.39582346999999996</v>
      </c>
      <c r="H125" s="26">
        <f t="shared" si="8"/>
        <v>14.99365669246445</v>
      </c>
      <c r="I125" s="27">
        <f t="shared" si="6"/>
        <v>9.0617943618081895</v>
      </c>
    </row>
    <row r="126" spans="1:9" x14ac:dyDescent="0.15">
      <c r="A126" s="30" t="s">
        <v>975</v>
      </c>
      <c r="B126" s="35" t="s">
        <v>696</v>
      </c>
      <c r="C126" s="25">
        <v>0.48479595000000003</v>
      </c>
      <c r="D126" s="24">
        <v>0.32080731000000001</v>
      </c>
      <c r="E126" s="26">
        <f t="shared" si="7"/>
        <v>0.51117488563461988</v>
      </c>
      <c r="F126" s="25">
        <v>3.9491874500000002</v>
      </c>
      <c r="G126" s="24">
        <v>0.92880002000000006</v>
      </c>
      <c r="H126" s="26">
        <f t="shared" si="8"/>
        <v>3.2519243808801814</v>
      </c>
      <c r="I126" s="27">
        <f t="shared" si="6"/>
        <v>8.1460817690411815</v>
      </c>
    </row>
    <row r="127" spans="1:9" x14ac:dyDescent="0.15">
      <c r="A127" s="30" t="s">
        <v>976</v>
      </c>
      <c r="B127" s="36" t="s">
        <v>697</v>
      </c>
      <c r="C127" s="25">
        <v>16.302220928000001</v>
      </c>
      <c r="D127" s="24">
        <v>10.800858287000001</v>
      </c>
      <c r="E127" s="26">
        <f t="shared" si="7"/>
        <v>0.50934495156014448</v>
      </c>
      <c r="F127" s="25">
        <v>96.153173760000001</v>
      </c>
      <c r="G127" s="24">
        <v>39.035163619999999</v>
      </c>
      <c r="H127" s="26">
        <f t="shared" si="8"/>
        <v>1.4632450550491636</v>
      </c>
      <c r="I127" s="27">
        <f t="shared" si="6"/>
        <v>5.8981640713046284</v>
      </c>
    </row>
    <row r="128" spans="1:9" x14ac:dyDescent="0.15">
      <c r="A128" s="30" t="s">
        <v>977</v>
      </c>
      <c r="B128" s="36" t="s">
        <v>698</v>
      </c>
      <c r="C128" s="25">
        <v>36.333573326</v>
      </c>
      <c r="D128" s="24">
        <v>21.480262476</v>
      </c>
      <c r="E128" s="26">
        <f t="shared" si="7"/>
        <v>0.69148646887325871</v>
      </c>
      <c r="F128" s="25">
        <v>95.219295819999999</v>
      </c>
      <c r="G128" s="24">
        <v>140.61427055000001</v>
      </c>
      <c r="H128" s="26">
        <f t="shared" si="8"/>
        <v>-0.32283334082978687</v>
      </c>
      <c r="I128" s="27">
        <f t="shared" si="6"/>
        <v>2.6206972533544306</v>
      </c>
    </row>
    <row r="129" spans="1:9" x14ac:dyDescent="0.15">
      <c r="A129" s="30" t="s">
        <v>978</v>
      </c>
      <c r="B129" s="36" t="s">
        <v>699</v>
      </c>
      <c r="C129" s="25">
        <v>12.388704752000001</v>
      </c>
      <c r="D129" s="24">
        <v>8.6809320799999998</v>
      </c>
      <c r="E129" s="26">
        <f t="shared" si="7"/>
        <v>0.42711688535639381</v>
      </c>
      <c r="F129" s="25">
        <v>101.77233729000001</v>
      </c>
      <c r="G129" s="24">
        <v>98.277246030000001</v>
      </c>
      <c r="H129" s="26">
        <f t="shared" si="8"/>
        <v>3.5563585684249777E-2</v>
      </c>
      <c r="I129" s="27">
        <f t="shared" si="6"/>
        <v>8.2149295933112096</v>
      </c>
    </row>
    <row r="130" spans="1:9" x14ac:dyDescent="0.15">
      <c r="A130" s="30" t="s">
        <v>979</v>
      </c>
      <c r="B130" s="36" t="s">
        <v>700</v>
      </c>
      <c r="C130" s="25">
        <v>48.242355844999999</v>
      </c>
      <c r="D130" s="24">
        <v>42.210163770000001</v>
      </c>
      <c r="E130" s="26">
        <f t="shared" si="7"/>
        <v>0.14290852098724272</v>
      </c>
      <c r="F130" s="25">
        <v>90.127105079999993</v>
      </c>
      <c r="G130" s="24">
        <v>124.21112137</v>
      </c>
      <c r="H130" s="26">
        <f t="shared" si="8"/>
        <v>-0.27440390130985581</v>
      </c>
      <c r="I130" s="27">
        <f t="shared" si="6"/>
        <v>1.8682152540305734</v>
      </c>
    </row>
    <row r="131" spans="1:9" x14ac:dyDescent="0.15">
      <c r="A131" s="30" t="s">
        <v>980</v>
      </c>
      <c r="B131" s="36" t="s">
        <v>701</v>
      </c>
      <c r="C131" s="25">
        <v>16.080602514999999</v>
      </c>
      <c r="D131" s="24">
        <v>12.495026017999999</v>
      </c>
      <c r="E131" s="26">
        <f t="shared" si="7"/>
        <v>0.28696030659197636</v>
      </c>
      <c r="F131" s="25">
        <v>37.68549453</v>
      </c>
      <c r="G131" s="24">
        <v>26.09837448</v>
      </c>
      <c r="H131" s="26">
        <f t="shared" si="8"/>
        <v>0.44397861096213376</v>
      </c>
      <c r="I131" s="27">
        <f t="shared" si="6"/>
        <v>2.3435374697463569</v>
      </c>
    </row>
    <row r="132" spans="1:9" x14ac:dyDescent="0.15">
      <c r="A132" s="30" t="s">
        <v>702</v>
      </c>
      <c r="B132" s="36" t="s">
        <v>703</v>
      </c>
      <c r="C132" s="25">
        <v>9.8067758999999999</v>
      </c>
      <c r="D132" s="24">
        <v>54.263302090000003</v>
      </c>
      <c r="E132" s="26">
        <f t="shared" si="7"/>
        <v>-0.81927425124746955</v>
      </c>
      <c r="F132" s="25">
        <v>15.72389274</v>
      </c>
      <c r="G132" s="24">
        <v>140.52277012000002</v>
      </c>
      <c r="H132" s="26">
        <f t="shared" si="8"/>
        <v>-0.88810430703456444</v>
      </c>
      <c r="I132" s="27">
        <f t="shared" si="6"/>
        <v>1.6033702513789472</v>
      </c>
    </row>
    <row r="133" spans="1:9" x14ac:dyDescent="0.15">
      <c r="A133" s="30" t="s">
        <v>981</v>
      </c>
      <c r="B133" s="36" t="s">
        <v>704</v>
      </c>
      <c r="C133" s="25">
        <v>13.628661619999999</v>
      </c>
      <c r="D133" s="24">
        <v>9.4719630000000006</v>
      </c>
      <c r="E133" s="26">
        <f t="shared" si="7"/>
        <v>0.43884236245432939</v>
      </c>
      <c r="F133" s="25">
        <v>52.589557999999997</v>
      </c>
      <c r="G133" s="24">
        <v>86.327301849999998</v>
      </c>
      <c r="H133" s="26">
        <f t="shared" si="8"/>
        <v>-0.39081198099555803</v>
      </c>
      <c r="I133" s="27">
        <f t="shared" si="6"/>
        <v>3.8587470630883565</v>
      </c>
    </row>
    <row r="134" spans="1:9" x14ac:dyDescent="0.15">
      <c r="A134" s="36" t="s">
        <v>705</v>
      </c>
      <c r="B134" s="36" t="s">
        <v>706</v>
      </c>
      <c r="C134" s="25">
        <v>8.8977762699999996</v>
      </c>
      <c r="D134" s="24">
        <v>0</v>
      </c>
      <c r="E134" s="26" t="str">
        <f t="shared" si="7"/>
        <v/>
      </c>
      <c r="F134" s="25">
        <v>13.464683789999999</v>
      </c>
      <c r="G134" s="24">
        <v>0</v>
      </c>
      <c r="H134" s="26" t="str">
        <f t="shared" si="8"/>
        <v/>
      </c>
      <c r="I134" s="27">
        <f t="shared" si="6"/>
        <v>1.5132639191432489</v>
      </c>
    </row>
    <row r="135" spans="1:9" x14ac:dyDescent="0.15">
      <c r="A135" s="30" t="s">
        <v>982</v>
      </c>
      <c r="B135" s="36" t="s">
        <v>707</v>
      </c>
      <c r="C135" s="25">
        <v>11.721414710000001</v>
      </c>
      <c r="D135" s="24">
        <v>6.5431469599999996</v>
      </c>
      <c r="E135" s="26">
        <f t="shared" si="7"/>
        <v>0.79140324703940346</v>
      </c>
      <c r="F135" s="25">
        <v>13.576031779999999</v>
      </c>
      <c r="G135" s="24">
        <v>41.72732748</v>
      </c>
      <c r="H135" s="26">
        <f t="shared" si="8"/>
        <v>-0.67464890277224154</v>
      </c>
      <c r="I135" s="27">
        <f t="shared" ref="I135:I198" si="9">IF(ISERROR(F135/C135),"",(F135/C135))</f>
        <v>1.1582246781540586</v>
      </c>
    </row>
    <row r="136" spans="1:9" x14ac:dyDescent="0.15">
      <c r="A136" s="30" t="s">
        <v>1070</v>
      </c>
      <c r="B136" s="37" t="s">
        <v>1071</v>
      </c>
      <c r="C136" s="25">
        <v>1.2036688500000001</v>
      </c>
      <c r="D136" s="24">
        <v>9.1434500000000002E-2</v>
      </c>
      <c r="E136" s="26">
        <f t="shared" si="7"/>
        <v>12.164274425955194</v>
      </c>
      <c r="F136" s="25">
        <v>2.0822034299999999</v>
      </c>
      <c r="G136" s="24">
        <v>9.1434500000000002E-2</v>
      </c>
      <c r="H136" s="26">
        <f t="shared" si="8"/>
        <v>21.772623353329429</v>
      </c>
      <c r="I136" s="27">
        <f t="shared" si="9"/>
        <v>1.7298806312051689</v>
      </c>
    </row>
    <row r="137" spans="1:9" x14ac:dyDescent="0.15">
      <c r="A137" s="30" t="s">
        <v>1068</v>
      </c>
      <c r="B137" s="37" t="s">
        <v>1069</v>
      </c>
      <c r="C137" s="25">
        <v>0.48975851000000004</v>
      </c>
      <c r="D137" s="24">
        <v>0.38521098999999998</v>
      </c>
      <c r="E137" s="26">
        <f t="shared" si="7"/>
        <v>0.27140326396191372</v>
      </c>
      <c r="F137" s="25">
        <v>0.57890644999999996</v>
      </c>
      <c r="G137" s="24">
        <v>1.0678478</v>
      </c>
      <c r="H137" s="26">
        <f t="shared" si="8"/>
        <v>-0.45787550435558333</v>
      </c>
      <c r="I137" s="27">
        <f t="shared" si="9"/>
        <v>1.1820242796802038</v>
      </c>
    </row>
    <row r="138" spans="1:9" x14ac:dyDescent="0.15">
      <c r="A138" s="30" t="s">
        <v>708</v>
      </c>
      <c r="B138" s="36" t="s">
        <v>709</v>
      </c>
      <c r="C138" s="25">
        <v>3.8192199999999999E-3</v>
      </c>
      <c r="D138" s="24">
        <v>1.0973759999999999</v>
      </c>
      <c r="E138" s="26">
        <f t="shared" si="7"/>
        <v>-0.99651967967223631</v>
      </c>
      <c r="F138" s="25">
        <v>3.3171199999999998E-3</v>
      </c>
      <c r="G138" s="24">
        <v>1.87703383</v>
      </c>
      <c r="H138" s="26">
        <f t="shared" si="8"/>
        <v>-0.99823278624658562</v>
      </c>
      <c r="I138" s="27">
        <f t="shared" si="9"/>
        <v>0.86853336545158433</v>
      </c>
    </row>
    <row r="139" spans="1:9" x14ac:dyDescent="0.15">
      <c r="A139" s="30" t="s">
        <v>983</v>
      </c>
      <c r="B139" s="36" t="s">
        <v>710</v>
      </c>
      <c r="C139" s="25">
        <v>1.6072167749999999</v>
      </c>
      <c r="D139" s="24">
        <v>3.59325034</v>
      </c>
      <c r="E139" s="26">
        <f t="shared" si="7"/>
        <v>-0.55271227359015573</v>
      </c>
      <c r="F139" s="25">
        <v>21.377362160000001</v>
      </c>
      <c r="G139" s="24">
        <v>4.51553234</v>
      </c>
      <c r="H139" s="26">
        <f t="shared" si="8"/>
        <v>3.7341842667436191</v>
      </c>
      <c r="I139" s="27">
        <f t="shared" si="9"/>
        <v>13.300858037647101</v>
      </c>
    </row>
    <row r="140" spans="1:9" x14ac:dyDescent="0.15">
      <c r="A140" s="30" t="s">
        <v>1076</v>
      </c>
      <c r="B140" s="37" t="s">
        <v>1077</v>
      </c>
      <c r="C140" s="25">
        <v>2.0002160000000001E-2</v>
      </c>
      <c r="D140" s="24">
        <v>0</v>
      </c>
      <c r="E140" s="26" t="str">
        <f t="shared" si="7"/>
        <v/>
      </c>
      <c r="F140" s="25">
        <v>6.4808599999999997E-3</v>
      </c>
      <c r="G140" s="24">
        <v>0</v>
      </c>
      <c r="H140" s="26" t="str">
        <f t="shared" si="8"/>
        <v/>
      </c>
      <c r="I140" s="27">
        <f t="shared" si="9"/>
        <v>0.32400800713522937</v>
      </c>
    </row>
    <row r="141" spans="1:9" x14ac:dyDescent="0.15">
      <c r="A141" s="30" t="s">
        <v>1078</v>
      </c>
      <c r="B141" s="37" t="s">
        <v>1079</v>
      </c>
      <c r="C141" s="25">
        <v>2.4773299999999998E-2</v>
      </c>
      <c r="D141" s="24">
        <v>1.25331E-2</v>
      </c>
      <c r="E141" s="26">
        <f t="shared" si="7"/>
        <v>0.97662988406699047</v>
      </c>
      <c r="F141" s="25">
        <v>2.4773299999999998E-2</v>
      </c>
      <c r="G141" s="24">
        <v>1.25331E-2</v>
      </c>
      <c r="H141" s="26">
        <f t="shared" si="8"/>
        <v>0.97662988406699047</v>
      </c>
      <c r="I141" s="27">
        <f t="shared" si="9"/>
        <v>1</v>
      </c>
    </row>
    <row r="142" spans="1:9" x14ac:dyDescent="0.15">
      <c r="A142" s="30" t="s">
        <v>984</v>
      </c>
      <c r="B142" s="35" t="s">
        <v>386</v>
      </c>
      <c r="C142" s="25">
        <v>7.8584137800000002</v>
      </c>
      <c r="D142" s="24">
        <v>11.343590653000001</v>
      </c>
      <c r="E142" s="26">
        <f t="shared" si="7"/>
        <v>-0.30723753876628901</v>
      </c>
      <c r="F142" s="25">
        <v>16.04983446</v>
      </c>
      <c r="G142" s="24">
        <v>27.288241420000002</v>
      </c>
      <c r="H142" s="26">
        <f t="shared" si="8"/>
        <v>-0.41184064546435695</v>
      </c>
      <c r="I142" s="27">
        <f t="shared" si="9"/>
        <v>2.0423758419094087</v>
      </c>
    </row>
    <row r="143" spans="1:9" x14ac:dyDescent="0.15">
      <c r="A143" s="30" t="s">
        <v>711</v>
      </c>
      <c r="B143" s="36" t="s">
        <v>712</v>
      </c>
      <c r="C143" s="25">
        <v>2.4148990000000002E-2</v>
      </c>
      <c r="D143" s="24">
        <v>7.1545449999999997E-2</v>
      </c>
      <c r="E143" s="26">
        <f t="shared" si="7"/>
        <v>-0.66246644615415784</v>
      </c>
      <c r="F143" s="25">
        <v>4.0355480000000006E-2</v>
      </c>
      <c r="G143" s="24">
        <v>0.12977404000000001</v>
      </c>
      <c r="H143" s="26">
        <f t="shared" si="8"/>
        <v>-0.68903272179859698</v>
      </c>
      <c r="I143" s="27">
        <f t="shared" si="9"/>
        <v>1.6711042573623163</v>
      </c>
    </row>
    <row r="144" spans="1:9" x14ac:dyDescent="0.15">
      <c r="A144" s="30" t="s">
        <v>713</v>
      </c>
      <c r="B144" s="36" t="s">
        <v>714</v>
      </c>
      <c r="C144" s="25">
        <v>1.9454535930000001</v>
      </c>
      <c r="D144" s="24">
        <v>1.6135556499999999</v>
      </c>
      <c r="E144" s="26">
        <f t="shared" si="7"/>
        <v>0.20569352101366944</v>
      </c>
      <c r="F144" s="25">
        <v>5.0930095899999994</v>
      </c>
      <c r="G144" s="24">
        <v>2.8459532099999998</v>
      </c>
      <c r="H144" s="26">
        <f t="shared" si="8"/>
        <v>0.78956195488540715</v>
      </c>
      <c r="I144" s="27">
        <f t="shared" si="9"/>
        <v>2.6179034073726162</v>
      </c>
    </row>
    <row r="145" spans="1:9" x14ac:dyDescent="0.15">
      <c r="A145" s="39" t="s">
        <v>187</v>
      </c>
      <c r="B145" s="16" t="s">
        <v>188</v>
      </c>
      <c r="C145" s="25">
        <v>17.7831619</v>
      </c>
      <c r="D145" s="24">
        <v>16.332779289999998</v>
      </c>
      <c r="E145" s="26">
        <f t="shared" si="7"/>
        <v>8.8801947558798E-2</v>
      </c>
      <c r="F145" s="25">
        <v>34.708943420000004</v>
      </c>
      <c r="G145" s="24">
        <v>32.120199559999996</v>
      </c>
      <c r="H145" s="26">
        <f t="shared" si="8"/>
        <v>8.059550984931696E-2</v>
      </c>
      <c r="I145" s="27">
        <f t="shared" si="9"/>
        <v>1.9517869552770593</v>
      </c>
    </row>
    <row r="146" spans="1:9" x14ac:dyDescent="0.15">
      <c r="A146" s="36" t="s">
        <v>715</v>
      </c>
      <c r="B146" s="36" t="s">
        <v>716</v>
      </c>
      <c r="C146" s="25">
        <v>70.479890495000006</v>
      </c>
      <c r="D146" s="24">
        <v>37.773362614</v>
      </c>
      <c r="E146" s="26">
        <f t="shared" si="7"/>
        <v>0.86586222717905281</v>
      </c>
      <c r="F146" s="25">
        <v>63.134148490000001</v>
      </c>
      <c r="G146" s="24">
        <v>58.918655000000001</v>
      </c>
      <c r="H146" s="26">
        <f t="shared" si="8"/>
        <v>7.1547687061084497E-2</v>
      </c>
      <c r="I146" s="27">
        <f t="shared" si="9"/>
        <v>0.89577534877808684</v>
      </c>
    </row>
    <row r="147" spans="1:9" x14ac:dyDescent="0.15">
      <c r="A147" s="30" t="s">
        <v>717</v>
      </c>
      <c r="B147" s="36" t="s">
        <v>718</v>
      </c>
      <c r="C147" s="25">
        <v>35.979785722000003</v>
      </c>
      <c r="D147" s="24">
        <v>34.824026093999997</v>
      </c>
      <c r="E147" s="26">
        <f t="shared" si="7"/>
        <v>3.3188570008541696E-2</v>
      </c>
      <c r="F147" s="25">
        <v>74.685316360000002</v>
      </c>
      <c r="G147" s="24">
        <v>64.929971549999991</v>
      </c>
      <c r="H147" s="26">
        <f t="shared" si="8"/>
        <v>0.15024409493985091</v>
      </c>
      <c r="I147" s="27">
        <f t="shared" si="9"/>
        <v>2.0757576750751277</v>
      </c>
    </row>
    <row r="148" spans="1:9" x14ac:dyDescent="0.15">
      <c r="A148" s="30" t="s">
        <v>719</v>
      </c>
      <c r="B148" s="35" t="s">
        <v>720</v>
      </c>
      <c r="C148" s="25">
        <v>3.7982191639999998</v>
      </c>
      <c r="D148" s="24">
        <v>8.2462772340000008</v>
      </c>
      <c r="E148" s="26">
        <f t="shared" si="7"/>
        <v>-0.53940195603178775</v>
      </c>
      <c r="F148" s="25">
        <v>3.9632118799999998</v>
      </c>
      <c r="G148" s="24">
        <v>5.91086665</v>
      </c>
      <c r="H148" s="26">
        <f t="shared" si="8"/>
        <v>-0.32950409564729399</v>
      </c>
      <c r="I148" s="27">
        <f t="shared" si="9"/>
        <v>1.0434394933193487</v>
      </c>
    </row>
    <row r="149" spans="1:9" x14ac:dyDescent="0.15">
      <c r="A149" s="30" t="s">
        <v>721</v>
      </c>
      <c r="B149" s="35" t="s">
        <v>722</v>
      </c>
      <c r="C149" s="25">
        <v>54.543175674000004</v>
      </c>
      <c r="D149" s="24">
        <v>32.046033839000003</v>
      </c>
      <c r="E149" s="26">
        <f t="shared" si="7"/>
        <v>0.70202577791767151</v>
      </c>
      <c r="F149" s="25">
        <v>61.626136159999994</v>
      </c>
      <c r="G149" s="24">
        <v>39.53722707</v>
      </c>
      <c r="H149" s="26">
        <f t="shared" si="8"/>
        <v>0.55868635023118718</v>
      </c>
      <c r="I149" s="27">
        <f t="shared" si="9"/>
        <v>1.1298597010253721</v>
      </c>
    </row>
    <row r="150" spans="1:9" x14ac:dyDescent="0.15">
      <c r="A150" s="30" t="s">
        <v>723</v>
      </c>
      <c r="B150" s="36" t="s">
        <v>724</v>
      </c>
      <c r="C150" s="25">
        <v>141.302241912</v>
      </c>
      <c r="D150" s="24">
        <v>82.957439723000007</v>
      </c>
      <c r="E150" s="26">
        <f t="shared" si="7"/>
        <v>0.70331006337486879</v>
      </c>
      <c r="F150" s="25">
        <v>175.75585816</v>
      </c>
      <c r="G150" s="24">
        <v>189.60688947999998</v>
      </c>
      <c r="H150" s="26">
        <f t="shared" si="8"/>
        <v>-7.3051308198698095E-2</v>
      </c>
      <c r="I150" s="27">
        <f t="shared" si="9"/>
        <v>1.2438292257914561</v>
      </c>
    </row>
    <row r="151" spans="1:9" x14ac:dyDescent="0.15">
      <c r="A151" s="30" t="s">
        <v>868</v>
      </c>
      <c r="B151" s="36" t="s">
        <v>869</v>
      </c>
      <c r="C151" s="25">
        <v>7.7255041619999991</v>
      </c>
      <c r="D151" s="24">
        <v>0.47194091999999999</v>
      </c>
      <c r="E151" s="26">
        <f t="shared" si="7"/>
        <v>15.369642543392931</v>
      </c>
      <c r="F151" s="25">
        <v>13.28439775</v>
      </c>
      <c r="G151" s="24">
        <v>0.65071500999999998</v>
      </c>
      <c r="H151" s="26">
        <f t="shared" si="8"/>
        <v>19.415078100011861</v>
      </c>
      <c r="I151" s="27">
        <f t="shared" si="9"/>
        <v>1.7195509149218942</v>
      </c>
    </row>
    <row r="152" spans="1:9" x14ac:dyDescent="0.15">
      <c r="A152" s="30" t="s">
        <v>870</v>
      </c>
      <c r="B152" s="36" t="s">
        <v>871</v>
      </c>
      <c r="C152" s="25">
        <v>13.421481694000001</v>
      </c>
      <c r="D152" s="24">
        <v>3.556022064</v>
      </c>
      <c r="E152" s="26">
        <f t="shared" si="7"/>
        <v>2.7742965179757109</v>
      </c>
      <c r="F152" s="25">
        <v>51.364875750000003</v>
      </c>
      <c r="G152" s="24">
        <v>20.91081986</v>
      </c>
      <c r="H152" s="26">
        <f t="shared" si="8"/>
        <v>1.4563778988051594</v>
      </c>
      <c r="I152" s="27">
        <f t="shared" si="9"/>
        <v>3.8270644717983995</v>
      </c>
    </row>
    <row r="153" spans="1:9" x14ac:dyDescent="0.15">
      <c r="A153" s="30" t="s">
        <v>872</v>
      </c>
      <c r="B153" s="35" t="s">
        <v>873</v>
      </c>
      <c r="C153" s="25">
        <v>55.468698105999998</v>
      </c>
      <c r="D153" s="24">
        <v>58.249159607999999</v>
      </c>
      <c r="E153" s="26">
        <f t="shared" si="7"/>
        <v>-4.7733933342758994E-2</v>
      </c>
      <c r="F153" s="25">
        <v>194.02165134999998</v>
      </c>
      <c r="G153" s="24">
        <v>175.54527797</v>
      </c>
      <c r="H153" s="26">
        <f t="shared" si="8"/>
        <v>0.10525132657317915</v>
      </c>
      <c r="I153" s="27">
        <f t="shared" si="9"/>
        <v>3.4978583953643008</v>
      </c>
    </row>
    <row r="154" spans="1:9" x14ac:dyDescent="0.15">
      <c r="A154" s="30" t="s">
        <v>874</v>
      </c>
      <c r="B154" s="35" t="s">
        <v>875</v>
      </c>
      <c r="C154" s="25">
        <v>26.871621932</v>
      </c>
      <c r="D154" s="24">
        <v>20.249289618000002</v>
      </c>
      <c r="E154" s="26">
        <f t="shared" si="7"/>
        <v>0.32704022901194874</v>
      </c>
      <c r="F154" s="25">
        <v>32.741385649999998</v>
      </c>
      <c r="G154" s="24">
        <v>49.266741020000005</v>
      </c>
      <c r="H154" s="26">
        <f t="shared" si="8"/>
        <v>-0.33542619275936036</v>
      </c>
      <c r="I154" s="27">
        <f t="shared" si="9"/>
        <v>1.2184372693562648</v>
      </c>
    </row>
    <row r="155" spans="1:9" x14ac:dyDescent="0.15">
      <c r="A155" s="30" t="s">
        <v>876</v>
      </c>
      <c r="B155" s="35" t="s">
        <v>877</v>
      </c>
      <c r="C155" s="25">
        <v>15.440277544000001</v>
      </c>
      <c r="D155" s="24">
        <v>8.7059931429999988</v>
      </c>
      <c r="E155" s="26">
        <f t="shared" si="7"/>
        <v>0.77352282391982619</v>
      </c>
      <c r="F155" s="25">
        <v>52.301718130000005</v>
      </c>
      <c r="G155" s="24">
        <v>12.876270849999999</v>
      </c>
      <c r="H155" s="26">
        <f t="shared" si="8"/>
        <v>3.0618684353008936</v>
      </c>
      <c r="I155" s="27">
        <f t="shared" si="9"/>
        <v>3.3873560874120519</v>
      </c>
    </row>
    <row r="156" spans="1:9" x14ac:dyDescent="0.15">
      <c r="A156" s="39" t="s">
        <v>185</v>
      </c>
      <c r="B156" s="16" t="s">
        <v>186</v>
      </c>
      <c r="C156" s="25">
        <v>11.169830359999999</v>
      </c>
      <c r="D156" s="24">
        <v>6.4959835899999998</v>
      </c>
      <c r="E156" s="26">
        <f t="shared" si="7"/>
        <v>0.71949793364548809</v>
      </c>
      <c r="F156" s="25">
        <v>16.33450156</v>
      </c>
      <c r="G156" s="24">
        <v>53.39468815</v>
      </c>
      <c r="H156" s="26">
        <f t="shared" si="8"/>
        <v>-0.69408002694739968</v>
      </c>
      <c r="I156" s="27">
        <f t="shared" si="9"/>
        <v>1.4623768699742368</v>
      </c>
    </row>
    <row r="157" spans="1:9" x14ac:dyDescent="0.15">
      <c r="A157" s="30" t="s">
        <v>863</v>
      </c>
      <c r="B157" s="35" t="s">
        <v>864</v>
      </c>
      <c r="C157" s="25">
        <v>2.1366000699999996</v>
      </c>
      <c r="D157" s="24">
        <v>0</v>
      </c>
      <c r="E157" s="26" t="str">
        <f t="shared" si="7"/>
        <v/>
      </c>
      <c r="F157" s="25">
        <v>40.019714289999996</v>
      </c>
      <c r="G157" s="24">
        <v>1.2660474399999999</v>
      </c>
      <c r="H157" s="26">
        <f t="shared" si="8"/>
        <v>30.609964228512638</v>
      </c>
      <c r="I157" s="27">
        <f t="shared" si="9"/>
        <v>18.730559289928323</v>
      </c>
    </row>
    <row r="158" spans="1:9" x14ac:dyDescent="0.15">
      <c r="A158" s="30" t="s">
        <v>878</v>
      </c>
      <c r="B158" s="36" t="s">
        <v>879</v>
      </c>
      <c r="C158" s="25">
        <v>26.099783111000001</v>
      </c>
      <c r="D158" s="24">
        <v>16.381173544999999</v>
      </c>
      <c r="E158" s="26">
        <f t="shared" si="7"/>
        <v>0.59327920184121341</v>
      </c>
      <c r="F158" s="25">
        <v>32.572887860000002</v>
      </c>
      <c r="G158" s="24">
        <v>18.703557140000001</v>
      </c>
      <c r="H158" s="26">
        <f t="shared" si="8"/>
        <v>0.74153438387068227</v>
      </c>
      <c r="I158" s="27">
        <f t="shared" si="9"/>
        <v>1.2480137371820477</v>
      </c>
    </row>
    <row r="159" spans="1:9" x14ac:dyDescent="0.15">
      <c r="A159" s="30" t="s">
        <v>880</v>
      </c>
      <c r="B159" s="36" t="s">
        <v>881</v>
      </c>
      <c r="C159" s="25">
        <v>21.025393565000002</v>
      </c>
      <c r="D159" s="24">
        <v>19.025838874000002</v>
      </c>
      <c r="E159" s="26">
        <f t="shared" si="7"/>
        <v>0.10509679516588966</v>
      </c>
      <c r="F159" s="25">
        <v>36.172707630000005</v>
      </c>
      <c r="G159" s="24">
        <v>32.037464980000003</v>
      </c>
      <c r="H159" s="26">
        <f t="shared" si="8"/>
        <v>0.12907521405271938</v>
      </c>
      <c r="I159" s="27">
        <f t="shared" si="9"/>
        <v>1.7204295138719798</v>
      </c>
    </row>
    <row r="160" spans="1:9" x14ac:dyDescent="0.15">
      <c r="A160" s="30" t="s">
        <v>882</v>
      </c>
      <c r="B160" s="36" t="s">
        <v>883</v>
      </c>
      <c r="C160" s="25">
        <v>19.318046647999999</v>
      </c>
      <c r="D160" s="24">
        <v>44.565951259000002</v>
      </c>
      <c r="E160" s="26">
        <f t="shared" si="7"/>
        <v>-0.56652901817957357</v>
      </c>
      <c r="F160" s="25">
        <v>156.88550913</v>
      </c>
      <c r="G160" s="24">
        <v>298.80754152999998</v>
      </c>
      <c r="H160" s="26">
        <f t="shared" si="8"/>
        <v>-0.47496134693692516</v>
      </c>
      <c r="I160" s="27">
        <f t="shared" si="9"/>
        <v>8.1211890616405764</v>
      </c>
    </row>
    <row r="161" spans="1:9" x14ac:dyDescent="0.15">
      <c r="A161" s="30" t="s">
        <v>884</v>
      </c>
      <c r="B161" s="36" t="s">
        <v>885</v>
      </c>
      <c r="C161" s="25">
        <v>44.385947156</v>
      </c>
      <c r="D161" s="24">
        <v>30.239769767999999</v>
      </c>
      <c r="E161" s="26">
        <f t="shared" si="7"/>
        <v>0.46780043289117956</v>
      </c>
      <c r="F161" s="25">
        <v>66.235945909999998</v>
      </c>
      <c r="G161" s="24">
        <v>102.86771839000001</v>
      </c>
      <c r="H161" s="26">
        <f t="shared" si="8"/>
        <v>-0.35610561849071853</v>
      </c>
      <c r="I161" s="27">
        <f t="shared" si="9"/>
        <v>1.492272896130963</v>
      </c>
    </row>
    <row r="162" spans="1:9" x14ac:dyDescent="0.15">
      <c r="A162" s="32" t="s">
        <v>152</v>
      </c>
      <c r="B162" s="35" t="s">
        <v>153</v>
      </c>
      <c r="C162" s="25">
        <v>6.6755859600000003</v>
      </c>
      <c r="D162" s="24">
        <v>7.9054904199999996</v>
      </c>
      <c r="E162" s="26">
        <f t="shared" si="7"/>
        <v>-0.15557598512654947</v>
      </c>
      <c r="F162" s="25">
        <v>4.9204679599999999</v>
      </c>
      <c r="G162" s="24">
        <v>6.3997616200000005</v>
      </c>
      <c r="H162" s="26">
        <f t="shared" si="8"/>
        <v>-0.23114824392474798</v>
      </c>
      <c r="I162" s="27">
        <f t="shared" si="9"/>
        <v>0.73708405366710306</v>
      </c>
    </row>
    <row r="163" spans="1:9" x14ac:dyDescent="0.15">
      <c r="A163" s="32" t="s">
        <v>516</v>
      </c>
      <c r="B163" s="35" t="s">
        <v>536</v>
      </c>
      <c r="C163" s="25">
        <v>4.4161669899999998</v>
      </c>
      <c r="D163" s="24">
        <v>3.8711110299999998</v>
      </c>
      <c r="E163" s="26">
        <f t="shared" si="7"/>
        <v>0.1408009111017412</v>
      </c>
      <c r="F163" s="25">
        <v>25.199276489999999</v>
      </c>
      <c r="G163" s="24">
        <v>4.8668077400000005</v>
      </c>
      <c r="H163" s="26">
        <f t="shared" si="8"/>
        <v>4.1777834334585808</v>
      </c>
      <c r="I163" s="27">
        <f t="shared" si="9"/>
        <v>5.7061421243946215</v>
      </c>
    </row>
    <row r="164" spans="1:9" x14ac:dyDescent="0.15">
      <c r="A164" s="30" t="s">
        <v>813</v>
      </c>
      <c r="B164" s="35" t="s">
        <v>814</v>
      </c>
      <c r="C164" s="25">
        <v>8.0744999999999997E-2</v>
      </c>
      <c r="D164" s="24">
        <v>0.56166430000000001</v>
      </c>
      <c r="E164" s="26">
        <f t="shared" si="7"/>
        <v>-0.85623975032773136</v>
      </c>
      <c r="F164" s="25">
        <v>0.44742500000000002</v>
      </c>
      <c r="G164" s="24">
        <v>0.9706283</v>
      </c>
      <c r="H164" s="26">
        <f t="shared" si="8"/>
        <v>-0.53903569471444424</v>
      </c>
      <c r="I164" s="27">
        <f t="shared" si="9"/>
        <v>5.5412099820422318</v>
      </c>
    </row>
    <row r="165" spans="1:9" x14ac:dyDescent="0.15">
      <c r="A165" s="30" t="s">
        <v>886</v>
      </c>
      <c r="B165" s="35" t="s">
        <v>887</v>
      </c>
      <c r="C165" s="25">
        <v>31.090108006000001</v>
      </c>
      <c r="D165" s="24">
        <v>24.786532263999998</v>
      </c>
      <c r="E165" s="26">
        <f t="shared" si="7"/>
        <v>0.25431454770925455</v>
      </c>
      <c r="F165" s="25">
        <v>47.031766359999999</v>
      </c>
      <c r="G165" s="24">
        <v>24.363180100000001</v>
      </c>
      <c r="H165" s="26">
        <f t="shared" si="8"/>
        <v>0.93044447264090935</v>
      </c>
      <c r="I165" s="27">
        <f t="shared" si="9"/>
        <v>1.5127566089806912</v>
      </c>
    </row>
    <row r="166" spans="1:9" x14ac:dyDescent="0.15">
      <c r="A166" s="30" t="s">
        <v>888</v>
      </c>
      <c r="B166" s="35" t="s">
        <v>889</v>
      </c>
      <c r="C166" s="25">
        <v>9.4603877129999994</v>
      </c>
      <c r="D166" s="24">
        <v>5.6018324609999999</v>
      </c>
      <c r="E166" s="26">
        <f t="shared" si="7"/>
        <v>0.68880233010595915</v>
      </c>
      <c r="F166" s="25">
        <v>11.26142417</v>
      </c>
      <c r="G166" s="24">
        <v>12.560029759999999</v>
      </c>
      <c r="H166" s="26">
        <f t="shared" si="8"/>
        <v>-0.10339191982933638</v>
      </c>
      <c r="I166" s="27">
        <f t="shared" si="9"/>
        <v>1.1903766010060142</v>
      </c>
    </row>
    <row r="167" spans="1:9" x14ac:dyDescent="0.15">
      <c r="A167" s="30" t="s">
        <v>807</v>
      </c>
      <c r="B167" s="35" t="s">
        <v>808</v>
      </c>
      <c r="C167" s="25">
        <v>0.61389899999999997</v>
      </c>
      <c r="D167" s="24">
        <v>2.3140000000000001E-3</v>
      </c>
      <c r="E167" s="26">
        <f t="shared" si="7"/>
        <v>264.29775280898872</v>
      </c>
      <c r="F167" s="25">
        <v>1.58723305</v>
      </c>
      <c r="G167" s="24">
        <v>0.17449300000000001</v>
      </c>
      <c r="H167" s="26">
        <f t="shared" si="8"/>
        <v>8.0962562968141984</v>
      </c>
      <c r="I167" s="27">
        <f t="shared" si="9"/>
        <v>2.5854954153696292</v>
      </c>
    </row>
    <row r="168" spans="1:9" x14ac:dyDescent="0.15">
      <c r="A168" s="30" t="s">
        <v>890</v>
      </c>
      <c r="B168" s="35" t="s">
        <v>891</v>
      </c>
      <c r="C168" s="25">
        <v>4.4126380459999996</v>
      </c>
      <c r="D168" s="24">
        <v>2.2892826400000001</v>
      </c>
      <c r="E168" s="26">
        <f t="shared" si="7"/>
        <v>0.92751998765866639</v>
      </c>
      <c r="F168" s="25">
        <v>7.0876786100000002</v>
      </c>
      <c r="G168" s="24">
        <v>6.70277674</v>
      </c>
      <c r="H168" s="26">
        <f t="shared" si="8"/>
        <v>5.742424146444125E-2</v>
      </c>
      <c r="I168" s="27">
        <f t="shared" si="9"/>
        <v>1.606222521791673</v>
      </c>
    </row>
    <row r="169" spans="1:9" x14ac:dyDescent="0.15">
      <c r="A169" s="30" t="s">
        <v>811</v>
      </c>
      <c r="B169" s="35" t="s">
        <v>812</v>
      </c>
      <c r="C169" s="25">
        <v>1.0545000000000001E-3</v>
      </c>
      <c r="D169" s="24">
        <v>1.4729999999999999E-3</v>
      </c>
      <c r="E169" s="26">
        <f t="shared" si="7"/>
        <v>-0.28411405295315673</v>
      </c>
      <c r="F169" s="25">
        <v>6.8924199999999991E-2</v>
      </c>
      <c r="G169" s="24">
        <v>1.4729999999999999E-3</v>
      </c>
      <c r="H169" s="26">
        <f t="shared" si="8"/>
        <v>45.79171758316361</v>
      </c>
      <c r="I169" s="27">
        <f t="shared" si="9"/>
        <v>65.361972498814595</v>
      </c>
    </row>
    <row r="170" spans="1:9" x14ac:dyDescent="0.15">
      <c r="A170" s="30" t="s">
        <v>892</v>
      </c>
      <c r="B170" s="35" t="s">
        <v>893</v>
      </c>
      <c r="C170" s="25">
        <v>0.75414145099999996</v>
      </c>
      <c r="D170" s="24">
        <v>0.723761396</v>
      </c>
      <c r="E170" s="26">
        <f t="shared" si="7"/>
        <v>4.1975235440714131E-2</v>
      </c>
      <c r="F170" s="25">
        <v>12.564892990000001</v>
      </c>
      <c r="G170" s="24">
        <v>2.0787787</v>
      </c>
      <c r="H170" s="26">
        <f t="shared" si="8"/>
        <v>5.0443629665822538</v>
      </c>
      <c r="I170" s="27">
        <f t="shared" si="9"/>
        <v>16.661188658094332</v>
      </c>
    </row>
    <row r="171" spans="1:9" x14ac:dyDescent="0.15">
      <c r="A171" s="30" t="s">
        <v>758</v>
      </c>
      <c r="B171" s="35" t="s">
        <v>777</v>
      </c>
      <c r="C171" s="25">
        <v>4.9139300000000004E-2</v>
      </c>
      <c r="D171" s="24">
        <v>5.0625000000000002E-3</v>
      </c>
      <c r="E171" s="26">
        <f t="shared" si="7"/>
        <v>8.7065283950617296</v>
      </c>
      <c r="F171" s="25">
        <v>0.1010433</v>
      </c>
      <c r="G171" s="24">
        <v>5.2517800000000002E-3</v>
      </c>
      <c r="H171" s="26">
        <f t="shared" si="8"/>
        <v>18.239819642102297</v>
      </c>
      <c r="I171" s="27">
        <f t="shared" si="9"/>
        <v>2.0562625027218537</v>
      </c>
    </row>
    <row r="172" spans="1:9" x14ac:dyDescent="0.15">
      <c r="A172" s="30" t="s">
        <v>894</v>
      </c>
      <c r="B172" s="35" t="s">
        <v>895</v>
      </c>
      <c r="C172" s="25">
        <v>9.7847835429999996</v>
      </c>
      <c r="D172" s="24">
        <v>12.164977854</v>
      </c>
      <c r="E172" s="26">
        <f t="shared" si="7"/>
        <v>-0.19565956794712636</v>
      </c>
      <c r="F172" s="25">
        <v>27.565674980000001</v>
      </c>
      <c r="G172" s="24">
        <v>67.336984110000003</v>
      </c>
      <c r="H172" s="26">
        <f t="shared" si="8"/>
        <v>-0.59063098319091023</v>
      </c>
      <c r="I172" s="27">
        <f t="shared" si="9"/>
        <v>2.8171982403964764</v>
      </c>
    </row>
    <row r="173" spans="1:9" x14ac:dyDescent="0.15">
      <c r="A173" s="30" t="s">
        <v>896</v>
      </c>
      <c r="B173" s="35" t="s">
        <v>897</v>
      </c>
      <c r="C173" s="25">
        <v>4.1536092250000003</v>
      </c>
      <c r="D173" s="24">
        <v>3.5903192799999997</v>
      </c>
      <c r="E173" s="26">
        <f t="shared" si="7"/>
        <v>0.15689132388248228</v>
      </c>
      <c r="F173" s="25">
        <v>4.1793595099999994</v>
      </c>
      <c r="G173" s="24">
        <v>6.0943842000000004</v>
      </c>
      <c r="H173" s="26">
        <f t="shared" si="8"/>
        <v>-0.31422775905726474</v>
      </c>
      <c r="I173" s="27">
        <f t="shared" si="9"/>
        <v>1.0061994962946952</v>
      </c>
    </row>
    <row r="174" spans="1:9" x14ac:dyDescent="0.15">
      <c r="A174" s="30" t="s">
        <v>898</v>
      </c>
      <c r="B174" s="35" t="s">
        <v>899</v>
      </c>
      <c r="C174" s="25">
        <v>869.77013932199998</v>
      </c>
      <c r="D174" s="24">
        <v>674.824266846</v>
      </c>
      <c r="E174" s="26">
        <f t="shared" si="7"/>
        <v>0.28888390956528553</v>
      </c>
      <c r="F174" s="25">
        <v>460.23895735000002</v>
      </c>
      <c r="G174" s="24">
        <v>355.25675569999999</v>
      </c>
      <c r="H174" s="26">
        <f t="shared" si="8"/>
        <v>0.295510781893908</v>
      </c>
      <c r="I174" s="27">
        <f t="shared" si="9"/>
        <v>0.52915010132305051</v>
      </c>
    </row>
    <row r="175" spans="1:9" x14ac:dyDescent="0.15">
      <c r="A175" s="30" t="s">
        <v>900</v>
      </c>
      <c r="B175" s="35" t="s">
        <v>901</v>
      </c>
      <c r="C175" s="25">
        <v>10.998969599999999</v>
      </c>
      <c r="D175" s="24">
        <v>4.0196871400000003</v>
      </c>
      <c r="E175" s="26">
        <f t="shared" si="7"/>
        <v>1.7362750425397531</v>
      </c>
      <c r="F175" s="25">
        <v>9.1303944399999999</v>
      </c>
      <c r="G175" s="24">
        <v>0.31162479999999998</v>
      </c>
      <c r="H175" s="26">
        <f t="shared" si="8"/>
        <v>28.299319052912349</v>
      </c>
      <c r="I175" s="27">
        <f t="shared" si="9"/>
        <v>0.83011361718828647</v>
      </c>
    </row>
    <row r="176" spans="1:9" x14ac:dyDescent="0.15">
      <c r="A176" s="30" t="s">
        <v>902</v>
      </c>
      <c r="B176" s="35" t="s">
        <v>903</v>
      </c>
      <c r="C176" s="25">
        <v>41.657741770000001</v>
      </c>
      <c r="D176" s="24">
        <v>11.432348515000001</v>
      </c>
      <c r="E176" s="26">
        <f t="shared" ref="E176:E239" si="10">IF(ISERROR(C176/D176-1),"",(C176/D176-1))</f>
        <v>2.643848131059185</v>
      </c>
      <c r="F176" s="25">
        <v>74.402158201672009</v>
      </c>
      <c r="G176" s="24">
        <v>75.897530534089</v>
      </c>
      <c r="H176" s="26">
        <f t="shared" si="8"/>
        <v>-1.9702516299200945E-2</v>
      </c>
      <c r="I176" s="27">
        <f t="shared" si="9"/>
        <v>1.7860343609708829</v>
      </c>
    </row>
    <row r="177" spans="1:9" x14ac:dyDescent="0.15">
      <c r="A177" s="30" t="s">
        <v>851</v>
      </c>
      <c r="B177" s="35" t="s">
        <v>852</v>
      </c>
      <c r="C177" s="25">
        <v>3.8013344600000001</v>
      </c>
      <c r="D177" s="24">
        <v>0.93313941</v>
      </c>
      <c r="E177" s="26">
        <f t="shared" si="10"/>
        <v>3.073704764007342</v>
      </c>
      <c r="F177" s="25">
        <v>4.85310737</v>
      </c>
      <c r="G177" s="24">
        <v>9.2579628500000002</v>
      </c>
      <c r="H177" s="26">
        <f t="shared" ref="H177:H240" si="11">IF(ISERROR(F177/G177-1),"",(F177/G177-1))</f>
        <v>-0.47579100838582433</v>
      </c>
      <c r="I177" s="27">
        <f t="shared" si="9"/>
        <v>1.2766851801827508</v>
      </c>
    </row>
    <row r="178" spans="1:9" x14ac:dyDescent="0.15">
      <c r="A178" s="30" t="s">
        <v>849</v>
      </c>
      <c r="B178" s="35" t="s">
        <v>850</v>
      </c>
      <c r="C178" s="25">
        <v>1.0792045299999999</v>
      </c>
      <c r="D178" s="24">
        <v>0.76774323</v>
      </c>
      <c r="E178" s="26">
        <f t="shared" si="10"/>
        <v>0.40568420251651061</v>
      </c>
      <c r="F178" s="25">
        <v>3.0345306600000002</v>
      </c>
      <c r="G178" s="24">
        <v>0</v>
      </c>
      <c r="H178" s="26" t="str">
        <f t="shared" si="11"/>
        <v/>
      </c>
      <c r="I178" s="27">
        <f t="shared" si="9"/>
        <v>2.8118216479317413</v>
      </c>
    </row>
    <row r="179" spans="1:9" x14ac:dyDescent="0.15">
      <c r="A179" s="30" t="s">
        <v>857</v>
      </c>
      <c r="B179" s="35" t="s">
        <v>858</v>
      </c>
      <c r="C179" s="25">
        <v>1.5488421999999999</v>
      </c>
      <c r="D179" s="24">
        <v>1.1028958400000002</v>
      </c>
      <c r="E179" s="26">
        <f t="shared" si="10"/>
        <v>0.40434132021025637</v>
      </c>
      <c r="F179" s="25">
        <v>0.73396077999999998</v>
      </c>
      <c r="G179" s="24">
        <v>19.934160460000001</v>
      </c>
      <c r="H179" s="26">
        <f t="shared" si="11"/>
        <v>-0.96318075288534122</v>
      </c>
      <c r="I179" s="27">
        <f t="shared" si="9"/>
        <v>0.47387705474450531</v>
      </c>
    </row>
    <row r="180" spans="1:9" x14ac:dyDescent="0.15">
      <c r="A180" s="30" t="s">
        <v>835</v>
      </c>
      <c r="B180" s="35" t="s">
        <v>836</v>
      </c>
      <c r="C180" s="25">
        <v>1.8321701000000001</v>
      </c>
      <c r="D180" s="24">
        <v>0.42156979999999999</v>
      </c>
      <c r="E180" s="26">
        <f t="shared" si="10"/>
        <v>3.3460658235006404</v>
      </c>
      <c r="F180" s="25">
        <v>4.9947561299999998</v>
      </c>
      <c r="G180" s="24">
        <v>5.7622588399999994</v>
      </c>
      <c r="H180" s="26">
        <f t="shared" si="11"/>
        <v>-0.13319476464198543</v>
      </c>
      <c r="I180" s="27">
        <f t="shared" si="9"/>
        <v>2.7261421469545866</v>
      </c>
    </row>
    <row r="181" spans="1:9" x14ac:dyDescent="0.15">
      <c r="A181" s="30" t="s">
        <v>843</v>
      </c>
      <c r="B181" s="35" t="s">
        <v>844</v>
      </c>
      <c r="C181" s="25">
        <v>21.8858462</v>
      </c>
      <c r="D181" s="24">
        <v>5.5582385199999997</v>
      </c>
      <c r="E181" s="26">
        <f t="shared" si="10"/>
        <v>2.9375507404457339</v>
      </c>
      <c r="F181" s="25">
        <v>300.89518977999995</v>
      </c>
      <c r="G181" s="24">
        <v>414.35862261</v>
      </c>
      <c r="H181" s="26">
        <f t="shared" si="11"/>
        <v>-0.27382906168407017</v>
      </c>
      <c r="I181" s="27">
        <f t="shared" si="9"/>
        <v>13.748391861585866</v>
      </c>
    </row>
    <row r="182" spans="1:9" x14ac:dyDescent="0.15">
      <c r="A182" s="30" t="s">
        <v>769</v>
      </c>
      <c r="B182" s="35" t="s">
        <v>789</v>
      </c>
      <c r="C182" s="25">
        <v>0.29913930999999999</v>
      </c>
      <c r="D182" s="24">
        <v>0</v>
      </c>
      <c r="E182" s="26" t="str">
        <f t="shared" si="10"/>
        <v/>
      </c>
      <c r="F182" s="25">
        <v>0</v>
      </c>
      <c r="G182" s="24">
        <v>2.03988886</v>
      </c>
      <c r="H182" s="26">
        <f t="shared" si="11"/>
        <v>-1</v>
      </c>
      <c r="I182" s="27">
        <f t="shared" si="9"/>
        <v>0</v>
      </c>
    </row>
    <row r="183" spans="1:9" x14ac:dyDescent="0.15">
      <c r="A183" s="30" t="s">
        <v>775</v>
      </c>
      <c r="B183" s="35" t="s">
        <v>795</v>
      </c>
      <c r="C183" s="25">
        <v>6.0838341600000003</v>
      </c>
      <c r="D183" s="24">
        <v>0.24932785999999998</v>
      </c>
      <c r="E183" s="26">
        <f t="shared" si="10"/>
        <v>23.400940031330638</v>
      </c>
      <c r="F183" s="25">
        <v>1101.2063979500001</v>
      </c>
      <c r="G183" s="24">
        <v>86.372521760000012</v>
      </c>
      <c r="H183" s="26">
        <f t="shared" si="11"/>
        <v>11.749499210059883</v>
      </c>
      <c r="I183" s="27">
        <f t="shared" si="9"/>
        <v>181.00532805286068</v>
      </c>
    </row>
    <row r="184" spans="1:9" x14ac:dyDescent="0.15">
      <c r="A184" s="30" t="s">
        <v>773</v>
      </c>
      <c r="B184" s="35" t="s">
        <v>793</v>
      </c>
      <c r="C184" s="25">
        <v>14.179181539999998</v>
      </c>
      <c r="D184" s="24">
        <v>4.2728545100000002</v>
      </c>
      <c r="E184" s="26">
        <f t="shared" si="10"/>
        <v>2.3184330303818368</v>
      </c>
      <c r="F184" s="25">
        <v>274.92761555999999</v>
      </c>
      <c r="G184" s="24">
        <v>130.60466273999998</v>
      </c>
      <c r="H184" s="26">
        <f t="shared" si="11"/>
        <v>1.1050367559028853</v>
      </c>
      <c r="I184" s="27">
        <f t="shared" si="9"/>
        <v>19.389526453584008</v>
      </c>
    </row>
    <row r="185" spans="1:9" x14ac:dyDescent="0.15">
      <c r="A185" s="30" t="s">
        <v>768</v>
      </c>
      <c r="B185" s="35" t="s">
        <v>788</v>
      </c>
      <c r="C185" s="25">
        <v>0.77700000000000002</v>
      </c>
      <c r="D185" s="24">
        <v>0</v>
      </c>
      <c r="E185" s="26" t="str">
        <f t="shared" si="10"/>
        <v/>
      </c>
      <c r="F185" s="25">
        <v>18.165630879999998</v>
      </c>
      <c r="G185" s="24">
        <v>42.740073729999999</v>
      </c>
      <c r="H185" s="26">
        <f t="shared" si="11"/>
        <v>-0.57497427368148812</v>
      </c>
      <c r="I185" s="27">
        <f t="shared" si="9"/>
        <v>23.379190321750318</v>
      </c>
    </row>
    <row r="186" spans="1:9" x14ac:dyDescent="0.15">
      <c r="A186" s="30" t="s">
        <v>767</v>
      </c>
      <c r="B186" s="35" t="s">
        <v>787</v>
      </c>
      <c r="C186" s="25">
        <v>0</v>
      </c>
      <c r="D186" s="24">
        <v>7.5255000000000002E-2</v>
      </c>
      <c r="E186" s="26">
        <f t="shared" si="10"/>
        <v>-1</v>
      </c>
      <c r="F186" s="25">
        <v>68.614304110000006</v>
      </c>
      <c r="G186" s="24">
        <v>31.105346559999997</v>
      </c>
      <c r="H186" s="26">
        <f t="shared" si="11"/>
        <v>1.2058684984476189</v>
      </c>
      <c r="I186" s="27" t="str">
        <f t="shared" si="9"/>
        <v/>
      </c>
    </row>
    <row r="187" spans="1:9" x14ac:dyDescent="0.15">
      <c r="A187" s="30" t="s">
        <v>766</v>
      </c>
      <c r="B187" s="35" t="s">
        <v>786</v>
      </c>
      <c r="C187" s="25">
        <v>0.36263678999999999</v>
      </c>
      <c r="D187" s="24">
        <v>0</v>
      </c>
      <c r="E187" s="26" t="str">
        <f t="shared" si="10"/>
        <v/>
      </c>
      <c r="F187" s="25">
        <v>0</v>
      </c>
      <c r="G187" s="24">
        <v>0</v>
      </c>
      <c r="H187" s="26" t="str">
        <f t="shared" si="11"/>
        <v/>
      </c>
      <c r="I187" s="27">
        <f t="shared" si="9"/>
        <v>0</v>
      </c>
    </row>
    <row r="188" spans="1:9" x14ac:dyDescent="0.15">
      <c r="A188" s="30" t="s">
        <v>765</v>
      </c>
      <c r="B188" s="35" t="s">
        <v>785</v>
      </c>
      <c r="C188" s="25">
        <v>0</v>
      </c>
      <c r="D188" s="24">
        <v>1.415894</v>
      </c>
      <c r="E188" s="26">
        <f t="shared" si="10"/>
        <v>-1</v>
      </c>
      <c r="F188" s="25">
        <v>12.530867390000001</v>
      </c>
      <c r="G188" s="24">
        <v>16.35345908</v>
      </c>
      <c r="H188" s="26">
        <f t="shared" si="11"/>
        <v>-0.23374820405274155</v>
      </c>
      <c r="I188" s="27" t="str">
        <f t="shared" si="9"/>
        <v/>
      </c>
    </row>
    <row r="189" spans="1:9" x14ac:dyDescent="0.15">
      <c r="A189" s="30" t="s">
        <v>760</v>
      </c>
      <c r="B189" s="35" t="s">
        <v>779</v>
      </c>
      <c r="C189" s="25">
        <v>0.36750569999999999</v>
      </c>
      <c r="D189" s="24">
        <v>0.22179560000000001</v>
      </c>
      <c r="E189" s="26">
        <f t="shared" si="10"/>
        <v>0.65695667542548164</v>
      </c>
      <c r="F189" s="25">
        <v>48.930929990000003</v>
      </c>
      <c r="G189" s="24">
        <v>125.98862854000001</v>
      </c>
      <c r="H189" s="26">
        <f t="shared" si="11"/>
        <v>-0.61162423500415386</v>
      </c>
      <c r="I189" s="27">
        <f t="shared" si="9"/>
        <v>133.1433226477848</v>
      </c>
    </row>
    <row r="190" spans="1:9" x14ac:dyDescent="0.15">
      <c r="A190" s="30" t="s">
        <v>761</v>
      </c>
      <c r="B190" s="35" t="s">
        <v>780</v>
      </c>
      <c r="C190" s="25">
        <v>0.124874</v>
      </c>
      <c r="D190" s="24">
        <v>8.8709999999999996E-5</v>
      </c>
      <c r="E190" s="26">
        <f t="shared" si="10"/>
        <v>1406.6654266711757</v>
      </c>
      <c r="F190" s="25">
        <v>243.26739078999998</v>
      </c>
      <c r="G190" s="24">
        <v>199.75417375000001</v>
      </c>
      <c r="H190" s="26">
        <f t="shared" si="11"/>
        <v>0.2178338315696895</v>
      </c>
      <c r="I190" s="27">
        <f t="shared" si="9"/>
        <v>1948.102813956468</v>
      </c>
    </row>
    <row r="191" spans="1:9" x14ac:dyDescent="0.15">
      <c r="A191" s="30" t="s">
        <v>771</v>
      </c>
      <c r="B191" s="35" t="s">
        <v>791</v>
      </c>
      <c r="C191" s="25">
        <v>1.21842542</v>
      </c>
      <c r="D191" s="24">
        <v>0</v>
      </c>
      <c r="E191" s="26" t="str">
        <f t="shared" si="10"/>
        <v/>
      </c>
      <c r="F191" s="25">
        <v>123.78799548000001</v>
      </c>
      <c r="G191" s="24">
        <v>83.520459670000008</v>
      </c>
      <c r="H191" s="26">
        <f t="shared" si="11"/>
        <v>0.48212780400278166</v>
      </c>
      <c r="I191" s="27">
        <f t="shared" si="9"/>
        <v>101.59669475707426</v>
      </c>
    </row>
    <row r="192" spans="1:9" x14ac:dyDescent="0.15">
      <c r="A192" s="30" t="s">
        <v>764</v>
      </c>
      <c r="B192" s="35" t="s">
        <v>784</v>
      </c>
      <c r="C192" s="25">
        <v>1.7866415900000001</v>
      </c>
      <c r="D192" s="24">
        <v>0.10817499999999999</v>
      </c>
      <c r="E192" s="26">
        <f t="shared" si="10"/>
        <v>15.516215299283569</v>
      </c>
      <c r="F192" s="25">
        <v>55.232790729999998</v>
      </c>
      <c r="G192" s="24">
        <v>2.0736380599999999</v>
      </c>
      <c r="H192" s="26">
        <f t="shared" si="11"/>
        <v>25.635694914858959</v>
      </c>
      <c r="I192" s="27">
        <f t="shared" si="9"/>
        <v>30.914309304755406</v>
      </c>
    </row>
    <row r="193" spans="1:9" x14ac:dyDescent="0.15">
      <c r="A193" s="30" t="s">
        <v>774</v>
      </c>
      <c r="B193" s="35" t="s">
        <v>794</v>
      </c>
      <c r="C193" s="25">
        <v>4.3168342500000003</v>
      </c>
      <c r="D193" s="24">
        <v>6.0447800000000003E-2</v>
      </c>
      <c r="E193" s="26">
        <f t="shared" si="10"/>
        <v>70.414249153815362</v>
      </c>
      <c r="F193" s="25">
        <v>309.68836122000005</v>
      </c>
      <c r="G193" s="24">
        <v>43.15602011</v>
      </c>
      <c r="H193" s="26">
        <f t="shared" si="11"/>
        <v>6.1760176316221491</v>
      </c>
      <c r="I193" s="27">
        <f t="shared" si="9"/>
        <v>71.739692396111806</v>
      </c>
    </row>
    <row r="194" spans="1:9" x14ac:dyDescent="0.15">
      <c r="A194" s="30" t="s">
        <v>763</v>
      </c>
      <c r="B194" s="35" t="s">
        <v>783</v>
      </c>
      <c r="C194" s="25">
        <v>2.7999509999999998E-2</v>
      </c>
      <c r="D194" s="24">
        <v>0</v>
      </c>
      <c r="E194" s="26" t="str">
        <f t="shared" si="10"/>
        <v/>
      </c>
      <c r="F194" s="25">
        <v>0.44608950000000003</v>
      </c>
      <c r="G194" s="24">
        <v>2.0333395900000002</v>
      </c>
      <c r="H194" s="26">
        <f t="shared" si="11"/>
        <v>-0.78061239637792135</v>
      </c>
      <c r="I194" s="27">
        <f t="shared" si="9"/>
        <v>15.932046667959549</v>
      </c>
    </row>
    <row r="195" spans="1:9" x14ac:dyDescent="0.15">
      <c r="A195" s="30" t="s">
        <v>762</v>
      </c>
      <c r="B195" s="35" t="s">
        <v>782</v>
      </c>
      <c r="C195" s="25">
        <v>1.710135</v>
      </c>
      <c r="D195" s="24">
        <v>0</v>
      </c>
      <c r="E195" s="26" t="str">
        <f t="shared" si="10"/>
        <v/>
      </c>
      <c r="F195" s="25">
        <v>101.19754736</v>
      </c>
      <c r="G195" s="24">
        <v>81.338550380000001</v>
      </c>
      <c r="H195" s="26">
        <f t="shared" si="11"/>
        <v>0.24415233474437548</v>
      </c>
      <c r="I195" s="27">
        <f t="shared" si="9"/>
        <v>59.175180532531058</v>
      </c>
    </row>
    <row r="196" spans="1:9" x14ac:dyDescent="0.15">
      <c r="A196" s="30" t="s">
        <v>772</v>
      </c>
      <c r="B196" s="35" t="s">
        <v>792</v>
      </c>
      <c r="C196" s="25">
        <v>0.1043158</v>
      </c>
      <c r="D196" s="24">
        <v>0</v>
      </c>
      <c r="E196" s="26" t="str">
        <f t="shared" si="10"/>
        <v/>
      </c>
      <c r="F196" s="25"/>
      <c r="G196" s="24">
        <v>2.0261118300000001</v>
      </c>
      <c r="H196" s="26">
        <f t="shared" si="11"/>
        <v>-1</v>
      </c>
      <c r="I196" s="27">
        <f t="shared" si="9"/>
        <v>0</v>
      </c>
    </row>
    <row r="197" spans="1:9" x14ac:dyDescent="0.15">
      <c r="A197" s="30" t="s">
        <v>729</v>
      </c>
      <c r="B197" s="35" t="s">
        <v>781</v>
      </c>
      <c r="C197" s="25">
        <v>3.1551584700000004</v>
      </c>
      <c r="D197" s="24">
        <v>0</v>
      </c>
      <c r="E197" s="26" t="str">
        <f t="shared" si="10"/>
        <v/>
      </c>
      <c r="F197" s="25">
        <v>20.391073469999998</v>
      </c>
      <c r="G197" s="24">
        <v>2.3191700000000002</v>
      </c>
      <c r="H197" s="26">
        <f t="shared" si="11"/>
        <v>7.7924013634188078</v>
      </c>
      <c r="I197" s="27">
        <f t="shared" si="9"/>
        <v>6.4627731582686545</v>
      </c>
    </row>
    <row r="198" spans="1:9" x14ac:dyDescent="0.15">
      <c r="A198" s="30" t="s">
        <v>728</v>
      </c>
      <c r="B198" s="35" t="s">
        <v>474</v>
      </c>
      <c r="C198" s="25">
        <v>4.8756865400000002</v>
      </c>
      <c r="D198" s="24">
        <v>0</v>
      </c>
      <c r="E198" s="26" t="str">
        <f t="shared" si="10"/>
        <v/>
      </c>
      <c r="F198" s="25">
        <v>8.3864744099999999</v>
      </c>
      <c r="G198" s="24">
        <v>2.0198501499999999</v>
      </c>
      <c r="H198" s="26">
        <f t="shared" si="11"/>
        <v>3.1520280155436282</v>
      </c>
      <c r="I198" s="27">
        <f t="shared" si="9"/>
        <v>1.7200602092028663</v>
      </c>
    </row>
    <row r="199" spans="1:9" x14ac:dyDescent="0.15">
      <c r="A199" s="30" t="s">
        <v>770</v>
      </c>
      <c r="B199" s="35" t="s">
        <v>790</v>
      </c>
      <c r="C199" s="25">
        <v>0.31054584999999996</v>
      </c>
      <c r="D199" s="24">
        <v>6.0169554199999995</v>
      </c>
      <c r="E199" s="26">
        <f t="shared" si="10"/>
        <v>-0.94838820826762915</v>
      </c>
      <c r="F199" s="25">
        <v>87.540974730000002</v>
      </c>
      <c r="G199" s="24">
        <v>51.373582799999994</v>
      </c>
      <c r="H199" s="26">
        <f t="shared" si="11"/>
        <v>0.70400758441943845</v>
      </c>
      <c r="I199" s="27">
        <f t="shared" ref="I199:I262" si="12">IF(ISERROR(F199/C199),"",(F199/C199))</f>
        <v>281.8938805010597</v>
      </c>
    </row>
    <row r="200" spans="1:9" x14ac:dyDescent="0.15">
      <c r="A200" s="30" t="s">
        <v>841</v>
      </c>
      <c r="B200" s="35" t="s">
        <v>842</v>
      </c>
      <c r="C200" s="25">
        <v>1.38087228</v>
      </c>
      <c r="D200" s="24">
        <v>0</v>
      </c>
      <c r="E200" s="26" t="str">
        <f t="shared" si="10"/>
        <v/>
      </c>
      <c r="F200" s="25">
        <v>163.31023400000001</v>
      </c>
      <c r="G200" s="24">
        <v>9.3699965500000015</v>
      </c>
      <c r="H200" s="26">
        <f t="shared" si="11"/>
        <v>16.429060206004024</v>
      </c>
      <c r="I200" s="27">
        <f t="shared" si="12"/>
        <v>118.26599488259697</v>
      </c>
    </row>
    <row r="201" spans="1:9" x14ac:dyDescent="0.15">
      <c r="A201" s="39" t="s">
        <v>301</v>
      </c>
      <c r="B201" s="16" t="s">
        <v>959</v>
      </c>
      <c r="C201" s="25">
        <v>0</v>
      </c>
      <c r="D201" s="24">
        <v>0</v>
      </c>
      <c r="E201" s="26" t="str">
        <f t="shared" si="10"/>
        <v/>
      </c>
      <c r="F201" s="25">
        <v>0</v>
      </c>
      <c r="G201" s="24">
        <v>0</v>
      </c>
      <c r="H201" s="26" t="str">
        <f t="shared" si="11"/>
        <v/>
      </c>
      <c r="I201" s="27" t="str">
        <f t="shared" si="12"/>
        <v/>
      </c>
    </row>
    <row r="202" spans="1:9" x14ac:dyDescent="0.15">
      <c r="A202" s="39" t="s">
        <v>306</v>
      </c>
      <c r="B202" s="16" t="s">
        <v>1073</v>
      </c>
      <c r="C202" s="25">
        <v>3.8335000000000001E-3</v>
      </c>
      <c r="D202" s="24">
        <v>0</v>
      </c>
      <c r="E202" s="26" t="str">
        <f t="shared" si="10"/>
        <v/>
      </c>
      <c r="F202" s="25">
        <v>0</v>
      </c>
      <c r="G202" s="24">
        <v>0</v>
      </c>
      <c r="H202" s="26" t="str">
        <f t="shared" si="11"/>
        <v/>
      </c>
      <c r="I202" s="27">
        <f t="shared" si="12"/>
        <v>0</v>
      </c>
    </row>
    <row r="203" spans="1:9" x14ac:dyDescent="0.15">
      <c r="A203" s="30" t="s">
        <v>906</v>
      </c>
      <c r="B203" s="35" t="s">
        <v>907</v>
      </c>
      <c r="C203" s="25">
        <v>1.8020307760000001</v>
      </c>
      <c r="D203" s="24">
        <v>0.53687810000000002</v>
      </c>
      <c r="E203" s="26">
        <f t="shared" si="10"/>
        <v>2.3564989445462574</v>
      </c>
      <c r="F203" s="25">
        <v>8.3995890000000004E-2</v>
      </c>
      <c r="G203" s="24">
        <v>3.5368932499999999</v>
      </c>
      <c r="H203" s="26">
        <f t="shared" si="11"/>
        <v>-0.97625150547023154</v>
      </c>
      <c r="I203" s="27">
        <f t="shared" si="12"/>
        <v>4.6611795491332944E-2</v>
      </c>
    </row>
    <row r="204" spans="1:9" x14ac:dyDescent="0.15">
      <c r="A204" s="39" t="s">
        <v>297</v>
      </c>
      <c r="B204" s="16" t="s">
        <v>1074</v>
      </c>
      <c r="C204" s="25">
        <v>1.1908902800000001</v>
      </c>
      <c r="D204" s="24">
        <v>0</v>
      </c>
      <c r="E204" s="26" t="str">
        <f t="shared" si="10"/>
        <v/>
      </c>
      <c r="F204" s="25">
        <v>0.61509168000000003</v>
      </c>
      <c r="G204" s="24">
        <v>0</v>
      </c>
      <c r="H204" s="26" t="str">
        <f t="shared" si="11"/>
        <v/>
      </c>
      <c r="I204" s="27">
        <f t="shared" si="12"/>
        <v>0.51649735523914087</v>
      </c>
    </row>
    <row r="205" spans="1:9" x14ac:dyDescent="0.15">
      <c r="A205" s="39" t="s">
        <v>298</v>
      </c>
      <c r="B205" s="16" t="s">
        <v>375</v>
      </c>
      <c r="C205" s="25">
        <v>0.2636</v>
      </c>
      <c r="D205" s="24">
        <v>2.0447199999999999</v>
      </c>
      <c r="E205" s="26">
        <f t="shared" si="10"/>
        <v>-0.87108259321569703</v>
      </c>
      <c r="F205" s="25">
        <v>0</v>
      </c>
      <c r="G205" s="24">
        <v>0</v>
      </c>
      <c r="H205" s="26" t="str">
        <f t="shared" si="11"/>
        <v/>
      </c>
      <c r="I205" s="27">
        <f t="shared" si="12"/>
        <v>0</v>
      </c>
    </row>
    <row r="206" spans="1:9" x14ac:dyDescent="0.15">
      <c r="A206" s="39" t="s">
        <v>305</v>
      </c>
      <c r="B206" s="16" t="s">
        <v>1072</v>
      </c>
      <c r="C206" s="25">
        <v>8.9627689999999996E-2</v>
      </c>
      <c r="D206" s="24">
        <v>3.8474400000000002</v>
      </c>
      <c r="E206" s="26">
        <f t="shared" si="10"/>
        <v>-0.97670459058490844</v>
      </c>
      <c r="F206" s="25">
        <v>2.7115E-2</v>
      </c>
      <c r="G206" s="24">
        <v>0</v>
      </c>
      <c r="H206" s="26" t="str">
        <f t="shared" si="11"/>
        <v/>
      </c>
      <c r="I206" s="27">
        <f t="shared" si="12"/>
        <v>0.30252927415623454</v>
      </c>
    </row>
    <row r="207" spans="1:9" x14ac:dyDescent="0.15">
      <c r="A207" s="39" t="s">
        <v>304</v>
      </c>
      <c r="B207" s="16" t="s">
        <v>377</v>
      </c>
      <c r="C207" s="25">
        <v>6.6078685999999998</v>
      </c>
      <c r="D207" s="24">
        <v>9.4928679999999988E-2</v>
      </c>
      <c r="E207" s="26">
        <f t="shared" si="10"/>
        <v>68.608769446704628</v>
      </c>
      <c r="F207" s="25">
        <v>0</v>
      </c>
      <c r="G207" s="24">
        <v>0</v>
      </c>
      <c r="H207" s="26" t="str">
        <f t="shared" si="11"/>
        <v/>
      </c>
      <c r="I207" s="27">
        <f t="shared" si="12"/>
        <v>0</v>
      </c>
    </row>
    <row r="208" spans="1:9" x14ac:dyDescent="0.15">
      <c r="A208" s="30" t="s">
        <v>908</v>
      </c>
      <c r="B208" s="35" t="s">
        <v>909</v>
      </c>
      <c r="C208" s="25">
        <v>0.25144369999999999</v>
      </c>
      <c r="D208" s="24">
        <v>0.15725280999999999</v>
      </c>
      <c r="E208" s="26">
        <f t="shared" si="10"/>
        <v>0.5989774681927782</v>
      </c>
      <c r="F208" s="25">
        <v>3.5519480000000006E-2</v>
      </c>
      <c r="G208" s="24">
        <v>1.8611539999999999E-2</v>
      </c>
      <c r="H208" s="26">
        <f t="shared" si="11"/>
        <v>0.90846539297661599</v>
      </c>
      <c r="I208" s="27">
        <f t="shared" si="12"/>
        <v>0.14126215928257502</v>
      </c>
    </row>
    <row r="209" spans="1:9" x14ac:dyDescent="0.15">
      <c r="A209" s="30" t="s">
        <v>910</v>
      </c>
      <c r="B209" s="35" t="s">
        <v>911</v>
      </c>
      <c r="C209" s="25">
        <v>4.2420450779999994</v>
      </c>
      <c r="D209" s="24">
        <v>3.1537634570000002</v>
      </c>
      <c r="E209" s="26">
        <f t="shared" si="10"/>
        <v>0.34507395238678451</v>
      </c>
      <c r="F209" s="25">
        <v>5.19720899</v>
      </c>
      <c r="G209" s="24">
        <v>16.723823460000002</v>
      </c>
      <c r="H209" s="26">
        <f t="shared" si="11"/>
        <v>-0.68923320660310305</v>
      </c>
      <c r="I209" s="27">
        <f t="shared" si="12"/>
        <v>1.2251659033407378</v>
      </c>
    </row>
    <row r="210" spans="1:9" x14ac:dyDescent="0.15">
      <c r="A210" s="30" t="s">
        <v>912</v>
      </c>
      <c r="B210" s="35" t="s">
        <v>913</v>
      </c>
      <c r="C210" s="25">
        <v>13.602090757999999</v>
      </c>
      <c r="D210" s="24">
        <v>15.73288741</v>
      </c>
      <c r="E210" s="26">
        <f t="shared" si="10"/>
        <v>-0.135435829194687</v>
      </c>
      <c r="F210" s="25">
        <v>24.387111040000001</v>
      </c>
      <c r="G210" s="24">
        <v>18.181008089999999</v>
      </c>
      <c r="H210" s="26">
        <f t="shared" si="11"/>
        <v>0.34135087115513207</v>
      </c>
      <c r="I210" s="27">
        <f t="shared" si="12"/>
        <v>1.7928943038155254</v>
      </c>
    </row>
    <row r="211" spans="1:9" x14ac:dyDescent="0.15">
      <c r="A211" s="30" t="s">
        <v>914</v>
      </c>
      <c r="B211" s="35" t="s">
        <v>915</v>
      </c>
      <c r="C211" s="25">
        <v>1.2356390290000001</v>
      </c>
      <c r="D211" s="24">
        <v>1.0555790169999999</v>
      </c>
      <c r="E211" s="26">
        <f t="shared" si="10"/>
        <v>0.17057937785817145</v>
      </c>
      <c r="F211" s="25">
        <v>0.31430990000000003</v>
      </c>
      <c r="G211" s="24">
        <v>5.4321696299999997</v>
      </c>
      <c r="H211" s="26">
        <f t="shared" si="11"/>
        <v>-0.94213915959763572</v>
      </c>
      <c r="I211" s="27">
        <f t="shared" si="12"/>
        <v>0.25437032387554992</v>
      </c>
    </row>
    <row r="212" spans="1:9" x14ac:dyDescent="0.15">
      <c r="A212" s="30" t="s">
        <v>916</v>
      </c>
      <c r="B212" s="35" t="s">
        <v>917</v>
      </c>
      <c r="C212" s="25">
        <v>3.339056E-2</v>
      </c>
      <c r="D212" s="24">
        <v>3.11331867</v>
      </c>
      <c r="E212" s="26">
        <f t="shared" si="10"/>
        <v>-0.98927493021458035</v>
      </c>
      <c r="F212" s="25">
        <v>2.02804304</v>
      </c>
      <c r="G212" s="24">
        <v>16.861130980000002</v>
      </c>
      <c r="H212" s="26">
        <f t="shared" si="11"/>
        <v>-0.879720818110862</v>
      </c>
      <c r="I212" s="27">
        <f t="shared" si="12"/>
        <v>60.737017887690413</v>
      </c>
    </row>
    <row r="213" spans="1:9" x14ac:dyDescent="0.15">
      <c r="A213" s="30" t="s">
        <v>918</v>
      </c>
      <c r="B213" s="35" t="s">
        <v>919</v>
      </c>
      <c r="C213" s="25">
        <v>0.11130369999999999</v>
      </c>
      <c r="D213" s="24">
        <v>0</v>
      </c>
      <c r="E213" s="26" t="str">
        <f t="shared" si="10"/>
        <v/>
      </c>
      <c r="F213" s="25">
        <v>0.44039227000000003</v>
      </c>
      <c r="G213" s="24">
        <v>6.1023700000000002E-3</v>
      </c>
      <c r="H213" s="26">
        <f t="shared" si="11"/>
        <v>71.167415282914675</v>
      </c>
      <c r="I213" s="27">
        <f t="shared" si="12"/>
        <v>3.9566723298506705</v>
      </c>
    </row>
    <row r="214" spans="1:9" x14ac:dyDescent="0.15">
      <c r="A214" s="30" t="s">
        <v>472</v>
      </c>
      <c r="B214" s="35" t="s">
        <v>905</v>
      </c>
      <c r="C214" s="25">
        <v>0.32924195000000001</v>
      </c>
      <c r="D214" s="24">
        <v>0.57891256999999996</v>
      </c>
      <c r="E214" s="26">
        <f t="shared" si="10"/>
        <v>-0.4312751751097752</v>
      </c>
      <c r="F214" s="25">
        <v>2.416213E-2</v>
      </c>
      <c r="G214" s="24">
        <v>0.55038866000000009</v>
      </c>
      <c r="H214" s="26">
        <f t="shared" si="11"/>
        <v>-0.95609987676708308</v>
      </c>
      <c r="I214" s="27">
        <f t="shared" si="12"/>
        <v>7.3387154947903807E-2</v>
      </c>
    </row>
    <row r="215" spans="1:9" x14ac:dyDescent="0.15">
      <c r="A215" s="30" t="s">
        <v>991</v>
      </c>
      <c r="B215" s="35" t="s">
        <v>904</v>
      </c>
      <c r="C215" s="25">
        <v>0.12577844999999999</v>
      </c>
      <c r="D215" s="24">
        <v>4.3347629999999998E-2</v>
      </c>
      <c r="E215" s="26">
        <f t="shared" si="10"/>
        <v>1.901622303226266</v>
      </c>
      <c r="F215" s="25">
        <v>0</v>
      </c>
      <c r="G215" s="24">
        <v>0</v>
      </c>
      <c r="H215" s="26" t="str">
        <f t="shared" si="11"/>
        <v/>
      </c>
      <c r="I215" s="27">
        <f t="shared" si="12"/>
        <v>0</v>
      </c>
    </row>
    <row r="216" spans="1:9" x14ac:dyDescent="0.15">
      <c r="A216" s="39" t="s">
        <v>302</v>
      </c>
      <c r="B216" s="16" t="s">
        <v>961</v>
      </c>
      <c r="C216" s="25">
        <v>0</v>
      </c>
      <c r="D216" s="24">
        <v>0</v>
      </c>
      <c r="E216" s="26" t="str">
        <f t="shared" si="10"/>
        <v/>
      </c>
      <c r="F216" s="25">
        <v>0</v>
      </c>
      <c r="G216" s="24">
        <v>0</v>
      </c>
      <c r="H216" s="26" t="str">
        <f t="shared" si="11"/>
        <v/>
      </c>
      <c r="I216" s="27" t="str">
        <f t="shared" si="12"/>
        <v/>
      </c>
    </row>
    <row r="217" spans="1:9" x14ac:dyDescent="0.15">
      <c r="A217" s="39" t="s">
        <v>303</v>
      </c>
      <c r="B217" s="16" t="s">
        <v>962</v>
      </c>
      <c r="C217" s="25">
        <v>0</v>
      </c>
      <c r="D217" s="24">
        <v>0</v>
      </c>
      <c r="E217" s="26" t="str">
        <f t="shared" si="10"/>
        <v/>
      </c>
      <c r="F217" s="25">
        <v>0</v>
      </c>
      <c r="G217" s="24">
        <v>0</v>
      </c>
      <c r="H217" s="26" t="str">
        <f t="shared" si="11"/>
        <v/>
      </c>
      <c r="I217" s="27" t="str">
        <f t="shared" si="12"/>
        <v/>
      </c>
    </row>
    <row r="218" spans="1:9" x14ac:dyDescent="0.15">
      <c r="A218" s="30" t="s">
        <v>920</v>
      </c>
      <c r="B218" s="35" t="s">
        <v>921</v>
      </c>
      <c r="C218" s="25">
        <v>5.1150545300000001</v>
      </c>
      <c r="D218" s="24">
        <v>8.1937153000000013E-2</v>
      </c>
      <c r="E218" s="26">
        <f t="shared" si="10"/>
        <v>61.426559170294816</v>
      </c>
      <c r="F218" s="25">
        <v>12.486103829999999</v>
      </c>
      <c r="G218" s="24">
        <v>4.0405000000000003E-2</v>
      </c>
      <c r="H218" s="26">
        <f t="shared" si="11"/>
        <v>308.02373047890109</v>
      </c>
      <c r="I218" s="27">
        <f t="shared" si="12"/>
        <v>2.4410499940457133</v>
      </c>
    </row>
    <row r="219" spans="1:9" x14ac:dyDescent="0.15">
      <c r="A219" s="39" t="s">
        <v>299</v>
      </c>
      <c r="B219" s="16" t="s">
        <v>1075</v>
      </c>
      <c r="C219" s="25">
        <v>5.0299999999999996E-5</v>
      </c>
      <c r="D219" s="24">
        <v>0</v>
      </c>
      <c r="E219" s="26" t="str">
        <f t="shared" si="10"/>
        <v/>
      </c>
      <c r="F219" s="25">
        <v>0</v>
      </c>
      <c r="G219" s="24">
        <v>0</v>
      </c>
      <c r="H219" s="26" t="str">
        <f t="shared" si="11"/>
        <v/>
      </c>
      <c r="I219" s="27">
        <f t="shared" si="12"/>
        <v>0</v>
      </c>
    </row>
    <row r="220" spans="1:9" x14ac:dyDescent="0.15">
      <c r="A220" s="39" t="s">
        <v>300</v>
      </c>
      <c r="B220" s="16" t="s">
        <v>376</v>
      </c>
      <c r="C220" s="25">
        <v>2.815E-5</v>
      </c>
      <c r="D220" s="24">
        <v>0</v>
      </c>
      <c r="E220" s="26" t="str">
        <f t="shared" si="10"/>
        <v/>
      </c>
      <c r="F220" s="25">
        <v>0</v>
      </c>
      <c r="G220" s="24">
        <v>0</v>
      </c>
      <c r="H220" s="26" t="str">
        <f t="shared" si="11"/>
        <v/>
      </c>
      <c r="I220" s="27">
        <f t="shared" si="12"/>
        <v>0</v>
      </c>
    </row>
    <row r="221" spans="1:9" x14ac:dyDescent="0.15">
      <c r="A221" s="30" t="s">
        <v>922</v>
      </c>
      <c r="B221" s="35" t="s">
        <v>923</v>
      </c>
      <c r="C221" s="25">
        <v>391.818896112</v>
      </c>
      <c r="D221" s="24">
        <v>403.520222064</v>
      </c>
      <c r="E221" s="26">
        <f t="shared" si="10"/>
        <v>-2.8998115366183796E-2</v>
      </c>
      <c r="F221" s="25">
        <v>23.412787659999999</v>
      </c>
      <c r="G221" s="24">
        <v>67.157694459999988</v>
      </c>
      <c r="H221" s="26">
        <f t="shared" si="11"/>
        <v>-0.65137594659469789</v>
      </c>
      <c r="I221" s="27">
        <f t="shared" si="12"/>
        <v>5.9754105512327155E-2</v>
      </c>
    </row>
    <row r="222" spans="1:9" x14ac:dyDescent="0.15">
      <c r="A222" s="30" t="s">
        <v>955</v>
      </c>
      <c r="B222" s="35" t="s">
        <v>956</v>
      </c>
      <c r="C222" s="25">
        <v>7.35646895</v>
      </c>
      <c r="D222" s="24">
        <v>7.2264238799999996</v>
      </c>
      <c r="E222" s="26">
        <f t="shared" si="10"/>
        <v>1.7995771097778501E-2</v>
      </c>
      <c r="F222" s="25">
        <v>0.83333053000000001</v>
      </c>
      <c r="G222" s="24">
        <v>1.4333568000000001</v>
      </c>
      <c r="H222" s="26">
        <f t="shared" si="11"/>
        <v>-0.41861612544762061</v>
      </c>
      <c r="I222" s="27">
        <f t="shared" si="12"/>
        <v>0.11327860358875028</v>
      </c>
    </row>
    <row r="223" spans="1:9" x14ac:dyDescent="0.15">
      <c r="A223" s="30" t="s">
        <v>833</v>
      </c>
      <c r="B223" s="35" t="s">
        <v>834</v>
      </c>
      <c r="C223" s="25">
        <v>1.8155127200000001</v>
      </c>
      <c r="D223" s="24">
        <v>5.3817103200000007</v>
      </c>
      <c r="E223" s="26">
        <f t="shared" si="10"/>
        <v>-0.66265134835425332</v>
      </c>
      <c r="F223" s="25">
        <v>2.9787253700000003</v>
      </c>
      <c r="G223" s="24">
        <v>1.0623770400000001</v>
      </c>
      <c r="H223" s="26">
        <f t="shared" si="11"/>
        <v>1.8038307096697044</v>
      </c>
      <c r="I223" s="27">
        <f t="shared" si="12"/>
        <v>1.6407075187002822</v>
      </c>
    </row>
    <row r="224" spans="1:9" x14ac:dyDescent="0.15">
      <c r="A224" s="32" t="s">
        <v>523</v>
      </c>
      <c r="B224" s="35" t="s">
        <v>559</v>
      </c>
      <c r="C224" s="25">
        <v>7.0373608799999996</v>
      </c>
      <c r="D224" s="24">
        <v>1.6658998300000001</v>
      </c>
      <c r="E224" s="26">
        <f t="shared" si="10"/>
        <v>3.2243601645604345</v>
      </c>
      <c r="F224" s="25">
        <v>9.1332921799999998</v>
      </c>
      <c r="G224" s="24">
        <v>0.26201174999999999</v>
      </c>
      <c r="H224" s="26">
        <f t="shared" si="11"/>
        <v>33.858330513803296</v>
      </c>
      <c r="I224" s="27">
        <f t="shared" si="12"/>
        <v>1.297829162911992</v>
      </c>
    </row>
    <row r="225" spans="1:9" x14ac:dyDescent="0.15">
      <c r="A225" s="32" t="s">
        <v>527</v>
      </c>
      <c r="B225" s="35" t="s">
        <v>563</v>
      </c>
      <c r="C225" s="25">
        <v>2.1045692000000003</v>
      </c>
      <c r="D225" s="24">
        <v>0.3246</v>
      </c>
      <c r="E225" s="26">
        <f t="shared" si="10"/>
        <v>5.4835773259396188</v>
      </c>
      <c r="F225" s="25">
        <v>2.0983372</v>
      </c>
      <c r="G225" s="24">
        <v>0.32466479999999998</v>
      </c>
      <c r="H225" s="26">
        <f t="shared" si="11"/>
        <v>5.4630880834633144</v>
      </c>
      <c r="I225" s="27">
        <f t="shared" si="12"/>
        <v>0.99703882390752452</v>
      </c>
    </row>
    <row r="226" spans="1:9" x14ac:dyDescent="0.15">
      <c r="A226" s="32" t="s">
        <v>524</v>
      </c>
      <c r="B226" s="35" t="s">
        <v>560</v>
      </c>
      <c r="C226" s="25">
        <v>0.67677759999999998</v>
      </c>
      <c r="D226" s="24">
        <v>0.66363614999999998</v>
      </c>
      <c r="E226" s="26">
        <f t="shared" si="10"/>
        <v>1.9802191306184769E-2</v>
      </c>
      <c r="F226" s="25">
        <v>0</v>
      </c>
      <c r="G226" s="24">
        <v>0</v>
      </c>
      <c r="H226" s="26" t="str">
        <f t="shared" si="11"/>
        <v/>
      </c>
      <c r="I226" s="27">
        <f t="shared" si="12"/>
        <v>0</v>
      </c>
    </row>
    <row r="227" spans="1:9" x14ac:dyDescent="0.15">
      <c r="A227" s="32" t="s">
        <v>525</v>
      </c>
      <c r="B227" s="35" t="s">
        <v>561</v>
      </c>
      <c r="C227" s="25">
        <v>3.6378161699999998</v>
      </c>
      <c r="D227" s="24">
        <v>2.0486000000000001E-4</v>
      </c>
      <c r="E227" s="26">
        <f t="shared" si="10"/>
        <v>17756.571853949037</v>
      </c>
      <c r="F227" s="25">
        <v>29.018041589999999</v>
      </c>
      <c r="G227" s="24">
        <v>0</v>
      </c>
      <c r="H227" s="26" t="str">
        <f t="shared" si="11"/>
        <v/>
      </c>
      <c r="I227" s="27">
        <f t="shared" si="12"/>
        <v>7.9767751403447091</v>
      </c>
    </row>
    <row r="228" spans="1:9" x14ac:dyDescent="0.15">
      <c r="A228" s="32" t="s">
        <v>526</v>
      </c>
      <c r="B228" s="35" t="s">
        <v>562</v>
      </c>
      <c r="C228" s="25">
        <v>8.8146942500000005</v>
      </c>
      <c r="D228" s="24">
        <v>3.8619759999999999</v>
      </c>
      <c r="E228" s="26">
        <f t="shared" si="10"/>
        <v>1.2824311311100849</v>
      </c>
      <c r="F228" s="25">
        <v>30.440054379999999</v>
      </c>
      <c r="G228" s="24">
        <v>0</v>
      </c>
      <c r="H228" s="26" t="str">
        <f t="shared" si="11"/>
        <v/>
      </c>
      <c r="I228" s="27">
        <f t="shared" si="12"/>
        <v>3.4533307130874107</v>
      </c>
    </row>
    <row r="229" spans="1:9" x14ac:dyDescent="0.15">
      <c r="A229" s="32" t="s">
        <v>528</v>
      </c>
      <c r="B229" s="35" t="s">
        <v>564</v>
      </c>
      <c r="C229" s="25">
        <v>8.2216591000000001</v>
      </c>
      <c r="D229" s="24">
        <v>0.53646985999999997</v>
      </c>
      <c r="E229" s="26">
        <f t="shared" si="10"/>
        <v>14.325481845336103</v>
      </c>
      <c r="F229" s="25">
        <v>8.8799925500000008</v>
      </c>
      <c r="G229" s="24">
        <v>104.55569423999999</v>
      </c>
      <c r="H229" s="26">
        <f t="shared" si="11"/>
        <v>-0.91506925935935524</v>
      </c>
      <c r="I229" s="27">
        <f t="shared" si="12"/>
        <v>1.0800730657879016</v>
      </c>
    </row>
    <row r="230" spans="1:9" x14ac:dyDescent="0.15">
      <c r="A230" s="30" t="s">
        <v>466</v>
      </c>
      <c r="B230" s="35" t="s">
        <v>924</v>
      </c>
      <c r="C230" s="25">
        <v>143.98379337700001</v>
      </c>
      <c r="D230" s="24">
        <v>136.66075045400001</v>
      </c>
      <c r="E230" s="26">
        <f t="shared" si="10"/>
        <v>5.358556058467534E-2</v>
      </c>
      <c r="F230" s="25">
        <v>28.371843920000003</v>
      </c>
      <c r="G230" s="24">
        <v>52.134921399999996</v>
      </c>
      <c r="H230" s="26">
        <f t="shared" si="11"/>
        <v>-0.45579962224705672</v>
      </c>
      <c r="I230" s="27">
        <f t="shared" si="12"/>
        <v>0.1970488709497504</v>
      </c>
    </row>
    <row r="231" spans="1:9" x14ac:dyDescent="0.15">
      <c r="A231" s="30" t="s">
        <v>957</v>
      </c>
      <c r="B231" s="35" t="s">
        <v>958</v>
      </c>
      <c r="C231" s="25">
        <v>0.72713075000000005</v>
      </c>
      <c r="D231" s="24">
        <v>0.31957183</v>
      </c>
      <c r="E231" s="26">
        <f t="shared" si="10"/>
        <v>1.2753280537899729</v>
      </c>
      <c r="F231" s="25">
        <v>0.26082094</v>
      </c>
      <c r="G231" s="24">
        <v>1.7320389999999998E-2</v>
      </c>
      <c r="H231" s="26">
        <f t="shared" si="11"/>
        <v>14.058606648002732</v>
      </c>
      <c r="I231" s="27">
        <f t="shared" si="12"/>
        <v>0.35869881723472702</v>
      </c>
    </row>
    <row r="232" spans="1:9" x14ac:dyDescent="0.15">
      <c r="A232" s="30" t="s">
        <v>861</v>
      </c>
      <c r="B232" s="35" t="s">
        <v>862</v>
      </c>
      <c r="C232" s="25">
        <v>0.23416300000000001</v>
      </c>
      <c r="D232" s="24">
        <v>3.4077747899999999</v>
      </c>
      <c r="E232" s="26">
        <f t="shared" si="10"/>
        <v>-0.93128565869812074</v>
      </c>
      <c r="F232" s="25">
        <v>0</v>
      </c>
      <c r="G232" s="24">
        <v>0</v>
      </c>
      <c r="H232" s="26" t="str">
        <f t="shared" si="11"/>
        <v/>
      </c>
      <c r="I232" s="27">
        <f t="shared" si="12"/>
        <v>0</v>
      </c>
    </row>
    <row r="233" spans="1:9" x14ac:dyDescent="0.15">
      <c r="A233" s="30" t="s">
        <v>925</v>
      </c>
      <c r="B233" s="35" t="s">
        <v>926</v>
      </c>
      <c r="C233" s="25">
        <v>0.29789305999999999</v>
      </c>
      <c r="D233" s="24">
        <v>1.051348E-2</v>
      </c>
      <c r="E233" s="26">
        <f t="shared" si="10"/>
        <v>27.334391657186771</v>
      </c>
      <c r="F233" s="25">
        <v>6.6832740000000002E-2</v>
      </c>
      <c r="G233" s="24">
        <v>0</v>
      </c>
      <c r="H233" s="26" t="str">
        <f t="shared" si="11"/>
        <v/>
      </c>
      <c r="I233" s="27">
        <f t="shared" si="12"/>
        <v>0.22435145014791552</v>
      </c>
    </row>
    <row r="234" spans="1:9" x14ac:dyDescent="0.15">
      <c r="A234" s="30" t="s">
        <v>927</v>
      </c>
      <c r="B234" s="35" t="s">
        <v>928</v>
      </c>
      <c r="C234" s="25">
        <v>2.6087239500000003</v>
      </c>
      <c r="D234" s="24">
        <v>0.11455605000000001</v>
      </c>
      <c r="E234" s="26">
        <f t="shared" si="10"/>
        <v>21.772467713403177</v>
      </c>
      <c r="F234" s="25">
        <v>1.8723541100000001</v>
      </c>
      <c r="G234" s="24">
        <v>0</v>
      </c>
      <c r="H234" s="26" t="str">
        <f t="shared" si="11"/>
        <v/>
      </c>
      <c r="I234" s="27">
        <f t="shared" si="12"/>
        <v>0.7177279566126572</v>
      </c>
    </row>
    <row r="235" spans="1:9" x14ac:dyDescent="0.15">
      <c r="A235" s="30" t="s">
        <v>929</v>
      </c>
      <c r="B235" s="35" t="s">
        <v>930</v>
      </c>
      <c r="C235" s="25">
        <v>1.1859753749999999</v>
      </c>
      <c r="D235" s="24">
        <v>7.6191820000000007E-2</v>
      </c>
      <c r="E235" s="26">
        <f t="shared" si="10"/>
        <v>14.565652257683302</v>
      </c>
      <c r="F235" s="25">
        <v>3.161096E-2</v>
      </c>
      <c r="G235" s="24">
        <v>0</v>
      </c>
      <c r="H235" s="26" t="str">
        <f t="shared" si="11"/>
        <v/>
      </c>
      <c r="I235" s="27">
        <f t="shared" si="12"/>
        <v>2.6653976689861712E-2</v>
      </c>
    </row>
    <row r="236" spans="1:9" x14ac:dyDescent="0.15">
      <c r="A236" s="32" t="s">
        <v>514</v>
      </c>
      <c r="B236" s="35" t="s">
        <v>534</v>
      </c>
      <c r="C236" s="25">
        <v>0</v>
      </c>
      <c r="D236" s="24">
        <v>0</v>
      </c>
      <c r="E236" s="26" t="str">
        <f t="shared" si="10"/>
        <v/>
      </c>
      <c r="F236" s="25">
        <v>0.37847359999999997</v>
      </c>
      <c r="G236" s="24">
        <v>0</v>
      </c>
      <c r="H236" s="26" t="str">
        <f t="shared" si="11"/>
        <v/>
      </c>
      <c r="I236" s="27" t="str">
        <f t="shared" si="12"/>
        <v/>
      </c>
    </row>
    <row r="237" spans="1:9" x14ac:dyDescent="0.15">
      <c r="A237" s="32" t="s">
        <v>513</v>
      </c>
      <c r="B237" s="35" t="s">
        <v>533</v>
      </c>
      <c r="C237" s="25">
        <v>2.6053144100000001</v>
      </c>
      <c r="D237" s="24">
        <v>7.0518282000000001</v>
      </c>
      <c r="E237" s="26">
        <f t="shared" si="10"/>
        <v>-0.63054766280324293</v>
      </c>
      <c r="F237" s="25">
        <v>0</v>
      </c>
      <c r="G237" s="24">
        <v>0</v>
      </c>
      <c r="H237" s="26" t="str">
        <f t="shared" si="11"/>
        <v/>
      </c>
      <c r="I237" s="27">
        <f t="shared" si="12"/>
        <v>0</v>
      </c>
    </row>
    <row r="238" spans="1:9" x14ac:dyDescent="0.15">
      <c r="A238" s="32" t="s">
        <v>512</v>
      </c>
      <c r="B238" s="35" t="s">
        <v>532</v>
      </c>
      <c r="C238" s="25">
        <v>11.228078999999999</v>
      </c>
      <c r="D238" s="24">
        <v>8.8932120000000001</v>
      </c>
      <c r="E238" s="26">
        <f t="shared" si="10"/>
        <v>0.26254484881277973</v>
      </c>
      <c r="F238" s="25">
        <v>0.49636578999999997</v>
      </c>
      <c r="G238" s="24">
        <v>30.97476</v>
      </c>
      <c r="H238" s="26">
        <f t="shared" si="11"/>
        <v>-0.98397515299553573</v>
      </c>
      <c r="I238" s="27">
        <f t="shared" si="12"/>
        <v>4.4207543427508836E-2</v>
      </c>
    </row>
    <row r="239" spans="1:9" x14ac:dyDescent="0.15">
      <c r="A239" s="32" t="s">
        <v>511</v>
      </c>
      <c r="B239" s="35" t="s">
        <v>531</v>
      </c>
      <c r="C239" s="25">
        <v>0.10984289999999999</v>
      </c>
      <c r="D239" s="24">
        <v>1.0492E-2</v>
      </c>
      <c r="E239" s="26">
        <f t="shared" si="10"/>
        <v>9.4692051086542133</v>
      </c>
      <c r="F239" s="25">
        <v>1.0329531000000001</v>
      </c>
      <c r="G239" s="24">
        <v>0</v>
      </c>
      <c r="H239" s="26" t="str">
        <f t="shared" si="11"/>
        <v/>
      </c>
      <c r="I239" s="27">
        <f t="shared" si="12"/>
        <v>9.4039132251606627</v>
      </c>
    </row>
    <row r="240" spans="1:9" x14ac:dyDescent="0.15">
      <c r="A240" s="32" t="s">
        <v>510</v>
      </c>
      <c r="B240" s="35" t="s">
        <v>530</v>
      </c>
      <c r="C240" s="25">
        <v>0.51445962000000001</v>
      </c>
      <c r="D240" s="24">
        <v>2.1234639999999999E-2</v>
      </c>
      <c r="E240" s="26">
        <f t="shared" ref="E240:E278" si="13">IF(ISERROR(C240/D240-1),"",(C240/D240-1))</f>
        <v>23.227376588442283</v>
      </c>
      <c r="F240" s="25">
        <v>5.6400789999999999E-2</v>
      </c>
      <c r="G240" s="24">
        <v>2.1264639999999998E-2</v>
      </c>
      <c r="H240" s="26">
        <f t="shared" si="11"/>
        <v>1.6523275258833445</v>
      </c>
      <c r="I240" s="27">
        <f t="shared" si="12"/>
        <v>0.10963113101082646</v>
      </c>
    </row>
    <row r="241" spans="1:9" x14ac:dyDescent="0.15">
      <c r="A241" s="32" t="s">
        <v>509</v>
      </c>
      <c r="B241" s="35" t="s">
        <v>529</v>
      </c>
      <c r="C241" s="25">
        <v>0</v>
      </c>
      <c r="D241" s="24">
        <v>3.7034060000000001E-2</v>
      </c>
      <c r="E241" s="26">
        <f t="shared" si="13"/>
        <v>-1</v>
      </c>
      <c r="F241" s="25">
        <v>4.999752</v>
      </c>
      <c r="G241" s="24">
        <v>3.6721999999999998E-2</v>
      </c>
      <c r="H241" s="26">
        <f t="shared" ref="H241:H304" si="14">IF(ISERROR(F241/G241-1),"",(F241/G241-1))</f>
        <v>135.15140787538806</v>
      </c>
      <c r="I241" s="27" t="str">
        <f t="shared" si="12"/>
        <v/>
      </c>
    </row>
    <row r="242" spans="1:9" x14ac:dyDescent="0.15">
      <c r="A242" s="39" t="s">
        <v>546</v>
      </c>
      <c r="B242" s="16" t="s">
        <v>547</v>
      </c>
      <c r="C242" s="25">
        <v>1.738E-3</v>
      </c>
      <c r="D242" s="24">
        <v>5.0600000000000003E-3</v>
      </c>
      <c r="E242" s="26">
        <f t="shared" si="13"/>
        <v>-0.65652173913043477</v>
      </c>
      <c r="F242" s="25">
        <v>0</v>
      </c>
      <c r="G242" s="24">
        <v>0</v>
      </c>
      <c r="H242" s="26" t="str">
        <f t="shared" si="14"/>
        <v/>
      </c>
      <c r="I242" s="27">
        <f t="shared" si="12"/>
        <v>0</v>
      </c>
    </row>
    <row r="243" spans="1:9" x14ac:dyDescent="0.15">
      <c r="A243" s="30" t="s">
        <v>818</v>
      </c>
      <c r="B243" s="35" t="s">
        <v>819</v>
      </c>
      <c r="C243" s="25">
        <v>0.14015107999999998</v>
      </c>
      <c r="D243" s="24">
        <v>0.16322026000000001</v>
      </c>
      <c r="E243" s="26">
        <f t="shared" si="13"/>
        <v>-0.1413377236379848</v>
      </c>
      <c r="F243" s="25">
        <v>0</v>
      </c>
      <c r="G243" s="24">
        <v>0</v>
      </c>
      <c r="H243" s="26" t="str">
        <f t="shared" si="14"/>
        <v/>
      </c>
      <c r="I243" s="27">
        <f t="shared" si="12"/>
        <v>0</v>
      </c>
    </row>
    <row r="244" spans="1:9" x14ac:dyDescent="0.15">
      <c r="A244" s="39" t="s">
        <v>548</v>
      </c>
      <c r="B244" s="16" t="s">
        <v>549</v>
      </c>
      <c r="C244" s="25">
        <v>2.4294999999999998E-3</v>
      </c>
      <c r="D244" s="24">
        <v>1.2249000000000001E-3</v>
      </c>
      <c r="E244" s="26">
        <f t="shared" si="13"/>
        <v>0.9834272185484525</v>
      </c>
      <c r="F244" s="25">
        <v>0</v>
      </c>
      <c r="G244" s="24">
        <v>0</v>
      </c>
      <c r="H244" s="26" t="str">
        <f t="shared" si="14"/>
        <v/>
      </c>
      <c r="I244" s="27">
        <f t="shared" si="12"/>
        <v>0</v>
      </c>
    </row>
    <row r="245" spans="1:9" x14ac:dyDescent="0.15">
      <c r="A245" s="39" t="s">
        <v>550</v>
      </c>
      <c r="B245" s="16" t="s">
        <v>551</v>
      </c>
      <c r="C245" s="25">
        <v>8.2553600000000005E-2</v>
      </c>
      <c r="D245" s="24">
        <v>0.1761925</v>
      </c>
      <c r="E245" s="26">
        <f t="shared" si="13"/>
        <v>-0.53145792244278267</v>
      </c>
      <c r="F245" s="25">
        <v>0</v>
      </c>
      <c r="G245" s="24">
        <v>0</v>
      </c>
      <c r="H245" s="26" t="str">
        <f t="shared" si="14"/>
        <v/>
      </c>
      <c r="I245" s="27">
        <f t="shared" si="12"/>
        <v>0</v>
      </c>
    </row>
    <row r="246" spans="1:9" x14ac:dyDescent="0.15">
      <c r="A246" s="30" t="s">
        <v>816</v>
      </c>
      <c r="B246" s="35" t="s">
        <v>817</v>
      </c>
      <c r="C246" s="25">
        <v>1.4768775300000001</v>
      </c>
      <c r="D246" s="24">
        <v>2.994376E-2</v>
      </c>
      <c r="E246" s="26">
        <f t="shared" si="13"/>
        <v>48.32171277087447</v>
      </c>
      <c r="F246" s="25">
        <v>0</v>
      </c>
      <c r="G246" s="24">
        <v>1.2813909299999999</v>
      </c>
      <c r="H246" s="26">
        <f t="shared" si="14"/>
        <v>-1</v>
      </c>
      <c r="I246" s="27">
        <f t="shared" si="12"/>
        <v>0</v>
      </c>
    </row>
    <row r="247" spans="1:9" x14ac:dyDescent="0.15">
      <c r="A247" s="39" t="s">
        <v>552</v>
      </c>
      <c r="B247" s="16" t="s">
        <v>553</v>
      </c>
      <c r="C247" s="25">
        <v>8.0999999999999996E-3</v>
      </c>
      <c r="D247" s="24">
        <v>2.6798599999999999E-2</v>
      </c>
      <c r="E247" s="26">
        <f t="shared" si="13"/>
        <v>-0.69774540461068857</v>
      </c>
      <c r="F247" s="25">
        <v>8.0800000000000004E-3</v>
      </c>
      <c r="G247" s="24">
        <v>8.5800000000000008E-3</v>
      </c>
      <c r="H247" s="26">
        <f t="shared" si="14"/>
        <v>-5.82750582750583E-2</v>
      </c>
      <c r="I247" s="27">
        <f t="shared" si="12"/>
        <v>0.99753086419753101</v>
      </c>
    </row>
    <row r="248" spans="1:9" x14ac:dyDescent="0.15">
      <c r="A248" s="39" t="s">
        <v>554</v>
      </c>
      <c r="B248" s="16" t="s">
        <v>555</v>
      </c>
      <c r="C248" s="25">
        <v>0.34787981000000001</v>
      </c>
      <c r="D248" s="24">
        <v>0.11735177000000001</v>
      </c>
      <c r="E248" s="26">
        <f t="shared" si="13"/>
        <v>1.9644189431484502</v>
      </c>
      <c r="F248" s="25">
        <v>0</v>
      </c>
      <c r="G248" s="24">
        <v>0</v>
      </c>
      <c r="H248" s="26" t="str">
        <f t="shared" si="14"/>
        <v/>
      </c>
      <c r="I248" s="27">
        <f t="shared" si="12"/>
        <v>0</v>
      </c>
    </row>
    <row r="249" spans="1:9" x14ac:dyDescent="0.15">
      <c r="A249" s="30" t="s">
        <v>820</v>
      </c>
      <c r="B249" s="35" t="s">
        <v>821</v>
      </c>
      <c r="C249" s="25">
        <v>1.5828163</v>
      </c>
      <c r="D249" s="24">
        <v>2.1905713599999999</v>
      </c>
      <c r="E249" s="26">
        <f t="shared" si="13"/>
        <v>-0.27744134297455614</v>
      </c>
      <c r="F249" s="25">
        <v>0.82693181999999998</v>
      </c>
      <c r="G249" s="24">
        <v>0.68962804</v>
      </c>
      <c r="H249" s="26">
        <f t="shared" si="14"/>
        <v>0.19909831392586641</v>
      </c>
      <c r="I249" s="27">
        <f t="shared" si="12"/>
        <v>0.52244333091591233</v>
      </c>
    </row>
    <row r="250" spans="1:9" x14ac:dyDescent="0.15">
      <c r="A250" s="39" t="s">
        <v>556</v>
      </c>
      <c r="B250" s="16" t="s">
        <v>557</v>
      </c>
      <c r="C250" s="25">
        <v>9.2039999999999997E-2</v>
      </c>
      <c r="D250" s="24">
        <v>1.8599999999999999E-4</v>
      </c>
      <c r="E250" s="26">
        <f t="shared" si="13"/>
        <v>493.83870967741933</v>
      </c>
      <c r="F250" s="25">
        <v>0</v>
      </c>
      <c r="G250" s="24">
        <v>0</v>
      </c>
      <c r="H250" s="26" t="str">
        <f t="shared" si="14"/>
        <v/>
      </c>
      <c r="I250" s="27">
        <f t="shared" si="12"/>
        <v>0</v>
      </c>
    </row>
    <row r="251" spans="1:9" x14ac:dyDescent="0.15">
      <c r="A251" s="30" t="s">
        <v>219</v>
      </c>
      <c r="B251" s="37" t="s">
        <v>223</v>
      </c>
      <c r="C251" s="25">
        <v>26.273356070000002</v>
      </c>
      <c r="D251" s="24">
        <v>6.7665696500000001</v>
      </c>
      <c r="E251" s="26">
        <f t="shared" si="13"/>
        <v>2.882817650447151</v>
      </c>
      <c r="F251" s="25">
        <v>8.5727649999999989E-2</v>
      </c>
      <c r="G251" s="24">
        <v>9.4991459700000007</v>
      </c>
      <c r="H251" s="26">
        <f t="shared" si="14"/>
        <v>-0.99097522553388029</v>
      </c>
      <c r="I251" s="27">
        <f t="shared" si="12"/>
        <v>3.2629120456326988E-3</v>
      </c>
    </row>
    <row r="252" spans="1:9" x14ac:dyDescent="0.15">
      <c r="A252" s="30" t="s">
        <v>221</v>
      </c>
      <c r="B252" s="37" t="s">
        <v>225</v>
      </c>
      <c r="C252" s="25">
        <v>37.933230500000001</v>
      </c>
      <c r="D252" s="24">
        <v>19.877433620000001</v>
      </c>
      <c r="E252" s="26">
        <f t="shared" si="13"/>
        <v>0.90835654265915222</v>
      </c>
      <c r="F252" s="25">
        <v>2.03395817</v>
      </c>
      <c r="G252" s="24">
        <v>5.7098964699999994</v>
      </c>
      <c r="H252" s="26">
        <f t="shared" si="14"/>
        <v>-0.64378370419034936</v>
      </c>
      <c r="I252" s="27">
        <f t="shared" si="12"/>
        <v>5.3619429275869344E-2</v>
      </c>
    </row>
    <row r="253" spans="1:9" x14ac:dyDescent="0.15">
      <c r="A253" s="32" t="s">
        <v>1143</v>
      </c>
      <c r="B253" s="35" t="s">
        <v>157</v>
      </c>
      <c r="C253" s="25">
        <v>0.31813994000000001</v>
      </c>
      <c r="D253" s="24">
        <v>1.9537810000000003E-2</v>
      </c>
      <c r="E253" s="26">
        <f t="shared" si="13"/>
        <v>15.283295824864709</v>
      </c>
      <c r="F253" s="25">
        <v>4.0755349999999996E-2</v>
      </c>
      <c r="G253" s="24">
        <v>0</v>
      </c>
      <c r="H253" s="26" t="str">
        <f t="shared" si="14"/>
        <v/>
      </c>
      <c r="I253" s="27">
        <f t="shared" si="12"/>
        <v>0.12810510368487527</v>
      </c>
    </row>
    <row r="254" spans="1:9" x14ac:dyDescent="0.15">
      <c r="A254" s="30" t="s">
        <v>220</v>
      </c>
      <c r="B254" s="37" t="s">
        <v>224</v>
      </c>
      <c r="C254" s="25">
        <v>3.5177951699999999</v>
      </c>
      <c r="D254" s="24">
        <v>1.5324753400000002</v>
      </c>
      <c r="E254" s="26">
        <f t="shared" si="13"/>
        <v>1.2954987125600335</v>
      </c>
      <c r="F254" s="25">
        <v>1.8635406200000002</v>
      </c>
      <c r="G254" s="24">
        <v>0.98268818000000002</v>
      </c>
      <c r="H254" s="26">
        <f t="shared" si="14"/>
        <v>0.89637024025261014</v>
      </c>
      <c r="I254" s="27">
        <f t="shared" si="12"/>
        <v>0.5297467674901607</v>
      </c>
    </row>
    <row r="255" spans="1:9" x14ac:dyDescent="0.15">
      <c r="A255" s="30" t="s">
        <v>218</v>
      </c>
      <c r="B255" s="37" t="s">
        <v>222</v>
      </c>
      <c r="C255" s="25">
        <v>1.2082061399999999</v>
      </c>
      <c r="D255" s="24">
        <v>0.35188544999999999</v>
      </c>
      <c r="E255" s="26">
        <f t="shared" si="13"/>
        <v>2.4335211643448171</v>
      </c>
      <c r="F255" s="25">
        <v>0</v>
      </c>
      <c r="G255" s="24">
        <v>4.4546999999999998E-3</v>
      </c>
      <c r="H255" s="26">
        <f t="shared" si="14"/>
        <v>-1</v>
      </c>
      <c r="I255" s="27">
        <f t="shared" si="12"/>
        <v>0</v>
      </c>
    </row>
    <row r="256" spans="1:9" x14ac:dyDescent="0.15">
      <c r="A256" s="32" t="s">
        <v>1147</v>
      </c>
      <c r="B256" s="35" t="s">
        <v>155</v>
      </c>
      <c r="C256" s="25">
        <v>1.6686799999999998E-2</v>
      </c>
      <c r="D256" s="24">
        <v>5.2471129999999998E-2</v>
      </c>
      <c r="E256" s="26">
        <f t="shared" si="13"/>
        <v>-0.68198131048445121</v>
      </c>
      <c r="F256" s="25">
        <v>5.0378000000000003E-3</v>
      </c>
      <c r="G256" s="24">
        <v>0</v>
      </c>
      <c r="H256" s="26" t="str">
        <f t="shared" si="14"/>
        <v/>
      </c>
      <c r="I256" s="27">
        <f t="shared" si="12"/>
        <v>0.3019033008126184</v>
      </c>
    </row>
    <row r="257" spans="1:9" x14ac:dyDescent="0.15">
      <c r="A257" s="32" t="s">
        <v>1144</v>
      </c>
      <c r="B257" s="35" t="s">
        <v>158</v>
      </c>
      <c r="C257" s="25">
        <v>0.15830305</v>
      </c>
      <c r="D257" s="24">
        <v>0.70850382999999995</v>
      </c>
      <c r="E257" s="26">
        <f t="shared" si="13"/>
        <v>-0.77656712173313158</v>
      </c>
      <c r="F257" s="25">
        <v>0</v>
      </c>
      <c r="G257" s="24">
        <v>0</v>
      </c>
      <c r="H257" s="26" t="str">
        <f t="shared" si="14"/>
        <v/>
      </c>
      <c r="I257" s="27">
        <f t="shared" si="12"/>
        <v>0</v>
      </c>
    </row>
    <row r="258" spans="1:9" x14ac:dyDescent="0.15">
      <c r="A258" s="32" t="s">
        <v>1145</v>
      </c>
      <c r="B258" s="35" t="s">
        <v>159</v>
      </c>
      <c r="C258" s="25">
        <v>2.2415546900000001</v>
      </c>
      <c r="D258" s="24">
        <v>0.79912306000000011</v>
      </c>
      <c r="E258" s="26">
        <f t="shared" si="13"/>
        <v>1.8050181532741649</v>
      </c>
      <c r="F258" s="25">
        <v>2.7712439999999998E-2</v>
      </c>
      <c r="G258" s="24">
        <v>2.2604999999999999E-3</v>
      </c>
      <c r="H258" s="26">
        <f t="shared" si="14"/>
        <v>11.259429329794292</v>
      </c>
      <c r="I258" s="27">
        <f t="shared" si="12"/>
        <v>1.2363044329737052E-2</v>
      </c>
    </row>
    <row r="259" spans="1:9" x14ac:dyDescent="0.15">
      <c r="A259" s="39" t="s">
        <v>544</v>
      </c>
      <c r="B259" s="16" t="s">
        <v>545</v>
      </c>
      <c r="C259" s="25">
        <v>0.32107240999999997</v>
      </c>
      <c r="D259" s="24">
        <v>1.0081278300000001</v>
      </c>
      <c r="E259" s="26">
        <f t="shared" si="13"/>
        <v>-0.68151617240841378</v>
      </c>
      <c r="F259" s="25">
        <v>5.6480000000000002E-3</v>
      </c>
      <c r="G259" s="24">
        <v>3.5935285800000001</v>
      </c>
      <c r="H259" s="26">
        <f t="shared" si="14"/>
        <v>-0.99842828577141862</v>
      </c>
      <c r="I259" s="27">
        <f t="shared" si="12"/>
        <v>1.7591047452504564E-2</v>
      </c>
    </row>
    <row r="260" spans="1:9" x14ac:dyDescent="0.15">
      <c r="A260" s="32" t="s">
        <v>1146</v>
      </c>
      <c r="B260" s="35" t="s">
        <v>156</v>
      </c>
      <c r="C260" s="25">
        <v>0.24766148000000002</v>
      </c>
      <c r="D260" s="24">
        <v>0.55349402000000003</v>
      </c>
      <c r="E260" s="26">
        <f t="shared" si="13"/>
        <v>-0.55254895075469834</v>
      </c>
      <c r="F260" s="25">
        <v>4.7148900000000001E-2</v>
      </c>
      <c r="G260" s="24">
        <v>8.0546989999999999E-2</v>
      </c>
      <c r="H260" s="26">
        <f t="shared" si="14"/>
        <v>-0.41464106852409999</v>
      </c>
      <c r="I260" s="27">
        <f t="shared" si="12"/>
        <v>0.19037639603865728</v>
      </c>
    </row>
    <row r="261" spans="1:9" x14ac:dyDescent="0.15">
      <c r="A261" s="32" t="s">
        <v>1005</v>
      </c>
      <c r="B261" s="35" t="s">
        <v>154</v>
      </c>
      <c r="C261" s="25">
        <v>8.6734619999999998E-2</v>
      </c>
      <c r="D261" s="24">
        <v>1.44118619</v>
      </c>
      <c r="E261" s="26">
        <f t="shared" si="13"/>
        <v>-0.93981720016342929</v>
      </c>
      <c r="F261" s="25">
        <v>2.3065999999999998E-3</v>
      </c>
      <c r="G261" s="24">
        <v>1.9849999999999998E-3</v>
      </c>
      <c r="H261" s="26">
        <f t="shared" si="14"/>
        <v>0.16201511335012597</v>
      </c>
      <c r="I261" s="27">
        <f t="shared" si="12"/>
        <v>2.6593763828100012E-2</v>
      </c>
    </row>
    <row r="262" spans="1:9" x14ac:dyDescent="0.15">
      <c r="A262" s="30" t="s">
        <v>837</v>
      </c>
      <c r="B262" s="35" t="s">
        <v>838</v>
      </c>
      <c r="C262" s="25">
        <v>0</v>
      </c>
      <c r="D262" s="24">
        <v>2.88522E-3</v>
      </c>
      <c r="E262" s="26">
        <f t="shared" si="13"/>
        <v>-1</v>
      </c>
      <c r="F262" s="25">
        <v>1.53256093</v>
      </c>
      <c r="G262" s="24">
        <v>8.0564987923009497</v>
      </c>
      <c r="H262" s="26">
        <f t="shared" si="14"/>
        <v>-0.80977333088356385</v>
      </c>
      <c r="I262" s="27" t="str">
        <f t="shared" si="12"/>
        <v/>
      </c>
    </row>
    <row r="263" spans="1:9" x14ac:dyDescent="0.15">
      <c r="A263" s="30" t="s">
        <v>839</v>
      </c>
      <c r="B263" s="35" t="s">
        <v>840</v>
      </c>
      <c r="C263" s="25">
        <v>2.8751025399999999</v>
      </c>
      <c r="D263" s="24">
        <v>2.9672251600000004</v>
      </c>
      <c r="E263" s="26">
        <f t="shared" si="13"/>
        <v>-3.1046723801708587E-2</v>
      </c>
      <c r="F263" s="25">
        <v>3.95795984</v>
      </c>
      <c r="G263" s="24">
        <v>9.8304187589893512</v>
      </c>
      <c r="H263" s="26">
        <f t="shared" si="14"/>
        <v>-0.59737627286928396</v>
      </c>
      <c r="I263" s="27">
        <f t="shared" ref="I263:I326" si="15">IF(ISERROR(F263/C263),"",(F263/C263))</f>
        <v>1.3766325843807992</v>
      </c>
    </row>
    <row r="264" spans="1:9" x14ac:dyDescent="0.15">
      <c r="A264" s="30" t="s">
        <v>931</v>
      </c>
      <c r="B264" s="35" t="s">
        <v>932</v>
      </c>
      <c r="C264" s="25">
        <v>9.3216720899999999</v>
      </c>
      <c r="D264" s="24">
        <v>2.0769715799999999</v>
      </c>
      <c r="E264" s="26">
        <f t="shared" si="13"/>
        <v>3.4881076755031959</v>
      </c>
      <c r="F264" s="25">
        <v>39.260832060000006</v>
      </c>
      <c r="G264" s="24">
        <v>79.901179549999995</v>
      </c>
      <c r="H264" s="26">
        <f t="shared" si="14"/>
        <v>-0.50863263494837851</v>
      </c>
      <c r="I264" s="27">
        <f t="shared" si="15"/>
        <v>4.2117799983672253</v>
      </c>
    </row>
    <row r="265" spans="1:9" x14ac:dyDescent="0.15">
      <c r="A265" s="31" t="s">
        <v>933</v>
      </c>
      <c r="B265" s="35" t="s">
        <v>934</v>
      </c>
      <c r="C265" s="25">
        <v>0.23267826</v>
      </c>
      <c r="D265" s="24">
        <v>1.2346701529999999</v>
      </c>
      <c r="E265" s="26">
        <f t="shared" si="13"/>
        <v>-0.8115462178828583</v>
      </c>
      <c r="F265" s="25">
        <v>0.34392986999999997</v>
      </c>
      <c r="G265" s="24">
        <v>0</v>
      </c>
      <c r="H265" s="26" t="str">
        <f t="shared" si="14"/>
        <v/>
      </c>
      <c r="I265" s="27">
        <f t="shared" si="15"/>
        <v>1.4781349576879248</v>
      </c>
    </row>
    <row r="266" spans="1:9" x14ac:dyDescent="0.15">
      <c r="A266" s="31" t="s">
        <v>935</v>
      </c>
      <c r="B266" s="35" t="s">
        <v>936</v>
      </c>
      <c r="C266" s="25">
        <v>0.1342796</v>
      </c>
      <c r="D266" s="24">
        <v>0.59787266399999994</v>
      </c>
      <c r="E266" s="26">
        <f t="shared" si="13"/>
        <v>-0.77540434931141122</v>
      </c>
      <c r="F266" s="25">
        <v>6.9803130000000005E-2</v>
      </c>
      <c r="G266" s="24">
        <v>1.3793103600000001</v>
      </c>
      <c r="H266" s="26">
        <f t="shared" si="14"/>
        <v>-0.94939273130668</v>
      </c>
      <c r="I266" s="27">
        <f t="shared" si="15"/>
        <v>0.51983421160027288</v>
      </c>
    </row>
    <row r="267" spans="1:9" x14ac:dyDescent="0.15">
      <c r="A267" s="30" t="s">
        <v>937</v>
      </c>
      <c r="B267" s="35" t="s">
        <v>938</v>
      </c>
      <c r="C267" s="25">
        <v>1.2182310600000001</v>
      </c>
      <c r="D267" s="24">
        <v>2.9720732500000002</v>
      </c>
      <c r="E267" s="26">
        <f t="shared" si="13"/>
        <v>-0.59010732322966808</v>
      </c>
      <c r="F267" s="25">
        <v>0.99528795999999997</v>
      </c>
      <c r="G267" s="24">
        <v>1.0440464300000001</v>
      </c>
      <c r="H267" s="26">
        <f t="shared" si="14"/>
        <v>-4.6701438364192382E-2</v>
      </c>
      <c r="I267" s="27">
        <f t="shared" si="15"/>
        <v>0.81699440498586517</v>
      </c>
    </row>
    <row r="268" spans="1:9" x14ac:dyDescent="0.15">
      <c r="A268" s="30" t="s">
        <v>939</v>
      </c>
      <c r="B268" s="35" t="s">
        <v>940</v>
      </c>
      <c r="C268" s="25">
        <v>0.87349428600000001</v>
      </c>
      <c r="D268" s="24">
        <v>3.809364864</v>
      </c>
      <c r="E268" s="26">
        <f t="shared" si="13"/>
        <v>-0.77069818271941726</v>
      </c>
      <c r="F268" s="25">
        <v>2.5559157099999998</v>
      </c>
      <c r="G268" s="24">
        <v>0.50729159999999995</v>
      </c>
      <c r="H268" s="26">
        <f t="shared" si="14"/>
        <v>4.0383560658209205</v>
      </c>
      <c r="I268" s="27">
        <f t="shared" si="15"/>
        <v>2.9260817740483764</v>
      </c>
    </row>
    <row r="269" spans="1:9" x14ac:dyDescent="0.15">
      <c r="A269" s="30" t="s">
        <v>941</v>
      </c>
      <c r="B269" s="35" t="s">
        <v>942</v>
      </c>
      <c r="C269" s="25">
        <v>102.230719956</v>
      </c>
      <c r="D269" s="24">
        <v>89.98837073</v>
      </c>
      <c r="E269" s="26">
        <f t="shared" si="13"/>
        <v>0.1360436812744592</v>
      </c>
      <c r="F269" s="25">
        <v>204.31442525</v>
      </c>
      <c r="G269" s="24">
        <v>139.57588718</v>
      </c>
      <c r="H269" s="26">
        <f t="shared" si="14"/>
        <v>0.46382322461265701</v>
      </c>
      <c r="I269" s="27">
        <f t="shared" si="15"/>
        <v>1.9985619326356767</v>
      </c>
    </row>
    <row r="270" spans="1:9" x14ac:dyDescent="0.15">
      <c r="A270" s="32" t="s">
        <v>518</v>
      </c>
      <c r="B270" s="35" t="s">
        <v>538</v>
      </c>
      <c r="C270" s="25">
        <v>2.4977551099999999</v>
      </c>
      <c r="D270" s="24">
        <v>0.96368025000000002</v>
      </c>
      <c r="E270" s="26">
        <f t="shared" si="13"/>
        <v>1.5918919786931403</v>
      </c>
      <c r="F270" s="25">
        <v>7.7933579699999997</v>
      </c>
      <c r="G270" s="24">
        <v>0.25793293</v>
      </c>
      <c r="H270" s="26">
        <f t="shared" si="14"/>
        <v>29.214668479902894</v>
      </c>
      <c r="I270" s="27">
        <f t="shared" si="15"/>
        <v>3.1201449408705244</v>
      </c>
    </row>
    <row r="271" spans="1:9" x14ac:dyDescent="0.15">
      <c r="A271" s="30" t="s">
        <v>943</v>
      </c>
      <c r="B271" s="35" t="s">
        <v>944</v>
      </c>
      <c r="C271" s="25">
        <v>13.051313564999999</v>
      </c>
      <c r="D271" s="24">
        <v>8.9774952750000008</v>
      </c>
      <c r="E271" s="26">
        <f t="shared" si="13"/>
        <v>0.45378116782133282</v>
      </c>
      <c r="F271" s="25">
        <v>6.4347634100000004</v>
      </c>
      <c r="G271" s="24">
        <v>7.7580991100000007</v>
      </c>
      <c r="H271" s="26">
        <f t="shared" si="14"/>
        <v>-0.17057473502681253</v>
      </c>
      <c r="I271" s="27">
        <f t="shared" si="15"/>
        <v>0.49303569161469313</v>
      </c>
    </row>
    <row r="272" spans="1:9" x14ac:dyDescent="0.15">
      <c r="A272" s="30" t="s">
        <v>945</v>
      </c>
      <c r="B272" s="35" t="s">
        <v>946</v>
      </c>
      <c r="C272" s="25">
        <v>0.23504779000000001</v>
      </c>
      <c r="D272" s="24">
        <v>4.0359675499999996</v>
      </c>
      <c r="E272" s="26">
        <f t="shared" si="13"/>
        <v>-0.94176172452129847</v>
      </c>
      <c r="F272" s="25">
        <v>0.14753841000000001</v>
      </c>
      <c r="G272" s="24">
        <v>6.1832198099999998</v>
      </c>
      <c r="H272" s="26">
        <f t="shared" si="14"/>
        <v>-0.97613890262135128</v>
      </c>
      <c r="I272" s="27">
        <f t="shared" si="15"/>
        <v>0.62769537207731252</v>
      </c>
    </row>
    <row r="273" spans="1:9" x14ac:dyDescent="0.15">
      <c r="A273" s="30" t="s">
        <v>947</v>
      </c>
      <c r="B273" s="35" t="s">
        <v>948</v>
      </c>
      <c r="C273" s="25">
        <v>12.04991266</v>
      </c>
      <c r="D273" s="24">
        <v>4.9067141300000001</v>
      </c>
      <c r="E273" s="26">
        <f t="shared" si="13"/>
        <v>1.4558008354972172</v>
      </c>
      <c r="F273" s="25">
        <v>10.269077490000001</v>
      </c>
      <c r="G273" s="24">
        <v>4.8261392300000008</v>
      </c>
      <c r="H273" s="26">
        <f t="shared" si="14"/>
        <v>1.1278038201148206</v>
      </c>
      <c r="I273" s="27">
        <f t="shared" si="15"/>
        <v>0.85221177777399759</v>
      </c>
    </row>
    <row r="274" spans="1:9" x14ac:dyDescent="0.15">
      <c r="A274" s="30" t="s">
        <v>949</v>
      </c>
      <c r="B274" s="35" t="s">
        <v>316</v>
      </c>
      <c r="C274" s="25">
        <v>17.14460635</v>
      </c>
      <c r="D274" s="24">
        <v>6.5623570999999998</v>
      </c>
      <c r="E274" s="26">
        <f t="shared" si="13"/>
        <v>1.6125683331070175</v>
      </c>
      <c r="F274" s="25">
        <v>19.097435090000001</v>
      </c>
      <c r="G274" s="24">
        <v>4.8990524400000002</v>
      </c>
      <c r="H274" s="26">
        <f t="shared" si="14"/>
        <v>2.8981895629596486</v>
      </c>
      <c r="I274" s="27">
        <f t="shared" si="15"/>
        <v>1.1139033874638948</v>
      </c>
    </row>
    <row r="275" spans="1:9" x14ac:dyDescent="0.15">
      <c r="A275" s="30" t="s">
        <v>317</v>
      </c>
      <c r="B275" s="35" t="s">
        <v>318</v>
      </c>
      <c r="C275" s="25">
        <v>17.110437334</v>
      </c>
      <c r="D275" s="24">
        <v>10.448685750999999</v>
      </c>
      <c r="E275" s="26">
        <f t="shared" si="13"/>
        <v>0.63756837383710518</v>
      </c>
      <c r="F275" s="25">
        <v>15.358715029999999</v>
      </c>
      <c r="G275" s="24">
        <v>13.29464462</v>
      </c>
      <c r="H275" s="26">
        <f t="shared" si="14"/>
        <v>0.15525577922518385</v>
      </c>
      <c r="I275" s="27">
        <f t="shared" si="15"/>
        <v>0.89762258732457012</v>
      </c>
    </row>
    <row r="276" spans="1:9" x14ac:dyDescent="0.15">
      <c r="A276" s="30" t="s">
        <v>319</v>
      </c>
      <c r="B276" s="35" t="s">
        <v>320</v>
      </c>
      <c r="C276" s="25">
        <v>15.123757249000001</v>
      </c>
      <c r="D276" s="24">
        <v>26.289831109000001</v>
      </c>
      <c r="E276" s="26">
        <f t="shared" si="13"/>
        <v>-0.42472976770769111</v>
      </c>
      <c r="F276" s="25">
        <v>35.797228840000002</v>
      </c>
      <c r="G276" s="24">
        <v>25.676935489999998</v>
      </c>
      <c r="H276" s="26">
        <f t="shared" si="14"/>
        <v>0.39413945460669941</v>
      </c>
      <c r="I276" s="27">
        <f t="shared" si="15"/>
        <v>2.3669534131385874</v>
      </c>
    </row>
    <row r="277" spans="1:9" x14ac:dyDescent="0.15">
      <c r="A277" s="30" t="s">
        <v>497</v>
      </c>
      <c r="B277" s="35" t="s">
        <v>498</v>
      </c>
      <c r="C277" s="25">
        <v>0.51734828999999993</v>
      </c>
      <c r="D277" s="24">
        <v>0.63859168000000011</v>
      </c>
      <c r="E277" s="26">
        <f t="shared" si="13"/>
        <v>-0.18986058509249626</v>
      </c>
      <c r="F277" s="25">
        <v>5.8210110000000002E-2</v>
      </c>
      <c r="G277" s="24">
        <v>0.34485195000000002</v>
      </c>
      <c r="H277" s="26">
        <f t="shared" si="14"/>
        <v>-0.83120260737977558</v>
      </c>
      <c r="I277" s="27">
        <f t="shared" si="15"/>
        <v>0.11251628955804611</v>
      </c>
    </row>
    <row r="278" spans="1:9" x14ac:dyDescent="0.15">
      <c r="A278" s="30" t="s">
        <v>501</v>
      </c>
      <c r="B278" s="35" t="s">
        <v>502</v>
      </c>
      <c r="C278" s="25">
        <v>5.0537256199999998</v>
      </c>
      <c r="D278" s="24">
        <v>4.3357528800000003</v>
      </c>
      <c r="E278" s="26">
        <f t="shared" si="13"/>
        <v>0.16559355661432429</v>
      </c>
      <c r="F278" s="25">
        <v>8.3415418199999998</v>
      </c>
      <c r="G278" s="24">
        <v>3.5751934599999999</v>
      </c>
      <c r="H278" s="26">
        <f t="shared" si="14"/>
        <v>1.3331721523120037</v>
      </c>
      <c r="I278" s="27">
        <f t="shared" si="15"/>
        <v>1.6505727550756901</v>
      </c>
    </row>
    <row r="279" spans="1:9" x14ac:dyDescent="0.15">
      <c r="A279" s="30" t="s">
        <v>1029</v>
      </c>
      <c r="B279" s="37" t="s">
        <v>1030</v>
      </c>
      <c r="C279" s="25">
        <v>2.5897E-2</v>
      </c>
      <c r="D279" s="24"/>
      <c r="E279" s="26"/>
      <c r="F279" s="25">
        <v>0</v>
      </c>
      <c r="G279" s="24"/>
      <c r="H279" s="26" t="str">
        <f t="shared" si="14"/>
        <v/>
      </c>
      <c r="I279" s="27">
        <f t="shared" si="15"/>
        <v>0</v>
      </c>
    </row>
    <row r="280" spans="1:9" x14ac:dyDescent="0.15">
      <c r="A280" s="30" t="s">
        <v>1031</v>
      </c>
      <c r="B280" s="37" t="s">
        <v>1032</v>
      </c>
      <c r="C280" s="25">
        <v>3.5639300000000006E-2</v>
      </c>
      <c r="D280" s="24"/>
      <c r="E280" s="26"/>
      <c r="F280" s="25">
        <v>0</v>
      </c>
      <c r="G280" s="24"/>
      <c r="H280" s="26" t="str">
        <f t="shared" si="14"/>
        <v/>
      </c>
      <c r="I280" s="27">
        <f t="shared" si="15"/>
        <v>0</v>
      </c>
    </row>
    <row r="281" spans="1:9" x14ac:dyDescent="0.15">
      <c r="A281" s="30" t="s">
        <v>1014</v>
      </c>
      <c r="B281" s="37" t="s">
        <v>1015</v>
      </c>
      <c r="C281" s="25">
        <v>0</v>
      </c>
      <c r="D281" s="24"/>
      <c r="E281" s="26"/>
      <c r="F281" s="25">
        <v>0</v>
      </c>
      <c r="G281" s="24"/>
      <c r="H281" s="26" t="str">
        <f t="shared" si="14"/>
        <v/>
      </c>
      <c r="I281" s="27" t="str">
        <f t="shared" si="15"/>
        <v/>
      </c>
    </row>
    <row r="282" spans="1:9" x14ac:dyDescent="0.15">
      <c r="A282" s="30" t="s">
        <v>499</v>
      </c>
      <c r="B282" s="35" t="s">
        <v>500</v>
      </c>
      <c r="C282" s="25">
        <v>2.8103378999999999</v>
      </c>
      <c r="D282" s="24">
        <v>3.0145000000000002E-2</v>
      </c>
      <c r="E282" s="26">
        <f t="shared" ref="E282:E313" si="16">IF(ISERROR(C282/D282-1),"",(C282/D282-1))</f>
        <v>92.227331232376841</v>
      </c>
      <c r="F282" s="25">
        <v>1.2053659999999999</v>
      </c>
      <c r="G282" s="24">
        <v>0</v>
      </c>
      <c r="H282" s="26" t="str">
        <f t="shared" si="14"/>
        <v/>
      </c>
      <c r="I282" s="27">
        <f t="shared" si="15"/>
        <v>0.42890429652605117</v>
      </c>
    </row>
    <row r="283" spans="1:9" x14ac:dyDescent="0.15">
      <c r="A283" s="30" t="s">
        <v>503</v>
      </c>
      <c r="B283" s="35" t="s">
        <v>504</v>
      </c>
      <c r="C283" s="25">
        <v>4.2628683199999999</v>
      </c>
      <c r="D283" s="24">
        <v>0.84953505000000007</v>
      </c>
      <c r="E283" s="26">
        <f t="shared" si="16"/>
        <v>4.0178839825384483</v>
      </c>
      <c r="F283" s="25">
        <v>4.2894841900000005</v>
      </c>
      <c r="G283" s="24">
        <v>0.49920370000000003</v>
      </c>
      <c r="H283" s="26">
        <f t="shared" si="14"/>
        <v>7.592653039230278</v>
      </c>
      <c r="I283" s="27">
        <f t="shared" si="15"/>
        <v>1.0062436528651677</v>
      </c>
    </row>
    <row r="284" spans="1:9" x14ac:dyDescent="0.15">
      <c r="A284" s="30" t="s">
        <v>321</v>
      </c>
      <c r="B284" s="35" t="s">
        <v>322</v>
      </c>
      <c r="C284" s="25">
        <v>1772.6589105820001</v>
      </c>
      <c r="D284" s="24">
        <v>1431.3880989200002</v>
      </c>
      <c r="E284" s="26">
        <f t="shared" si="16"/>
        <v>0.23841948380002109</v>
      </c>
      <c r="F284" s="25">
        <v>623.38612107000006</v>
      </c>
      <c r="G284" s="24">
        <v>647.69606508000004</v>
      </c>
      <c r="H284" s="26">
        <f t="shared" si="14"/>
        <v>-3.7532949975537244E-2</v>
      </c>
      <c r="I284" s="27">
        <f t="shared" si="15"/>
        <v>0.35166727075843918</v>
      </c>
    </row>
    <row r="285" spans="1:9" x14ac:dyDescent="0.15">
      <c r="A285" s="30" t="s">
        <v>323</v>
      </c>
      <c r="B285" s="35" t="s">
        <v>324</v>
      </c>
      <c r="C285" s="25">
        <v>33.141300092999998</v>
      </c>
      <c r="D285" s="24">
        <v>34.597874585</v>
      </c>
      <c r="E285" s="26">
        <f t="shared" si="16"/>
        <v>-4.21001148039164E-2</v>
      </c>
      <c r="F285" s="25">
        <v>14.45724133</v>
      </c>
      <c r="G285" s="24">
        <v>9.92567734</v>
      </c>
      <c r="H285" s="26">
        <f t="shared" si="14"/>
        <v>0.45654959704744957</v>
      </c>
      <c r="I285" s="27">
        <f t="shared" si="15"/>
        <v>0.43623036179723118</v>
      </c>
    </row>
    <row r="286" spans="1:9" x14ac:dyDescent="0.15">
      <c r="A286" s="30" t="s">
        <v>326</v>
      </c>
      <c r="B286" s="35" t="s">
        <v>327</v>
      </c>
      <c r="C286" s="25">
        <v>2.648959536</v>
      </c>
      <c r="D286" s="24">
        <v>0.34055848999999999</v>
      </c>
      <c r="E286" s="26">
        <f t="shared" si="16"/>
        <v>6.7782807176529358</v>
      </c>
      <c r="F286" s="25">
        <v>0.75337192000000008</v>
      </c>
      <c r="G286" s="24">
        <v>0.2889564</v>
      </c>
      <c r="H286" s="26">
        <f t="shared" si="14"/>
        <v>1.6072165904613986</v>
      </c>
      <c r="I286" s="27">
        <f t="shared" si="15"/>
        <v>0.28440295510803154</v>
      </c>
    </row>
    <row r="287" spans="1:9" x14ac:dyDescent="0.15">
      <c r="A287" s="30" t="s">
        <v>1011</v>
      </c>
      <c r="B287" s="35" t="s">
        <v>325</v>
      </c>
      <c r="C287" s="25">
        <v>4.9178293589999997</v>
      </c>
      <c r="D287" s="24">
        <v>2.814424968</v>
      </c>
      <c r="E287" s="26">
        <f t="shared" si="16"/>
        <v>0.74736559507384248</v>
      </c>
      <c r="F287" s="25">
        <v>0.85504040000000003</v>
      </c>
      <c r="G287" s="24">
        <v>32.345123199999996</v>
      </c>
      <c r="H287" s="26">
        <f t="shared" si="14"/>
        <v>-0.97356509064092855</v>
      </c>
      <c r="I287" s="27">
        <f t="shared" si="15"/>
        <v>0.17386540637796052</v>
      </c>
    </row>
    <row r="288" spans="1:9" x14ac:dyDescent="0.15">
      <c r="A288" s="30" t="s">
        <v>328</v>
      </c>
      <c r="B288" s="35" t="s">
        <v>329</v>
      </c>
      <c r="C288" s="25">
        <v>20.262189693</v>
      </c>
      <c r="D288" s="24">
        <v>18.70694293</v>
      </c>
      <c r="E288" s="26">
        <f t="shared" si="16"/>
        <v>8.3137408865768148E-2</v>
      </c>
      <c r="F288" s="25">
        <v>4.2480048799999999</v>
      </c>
      <c r="G288" s="24">
        <v>1.5629458000000001</v>
      </c>
      <c r="H288" s="26">
        <f t="shared" si="14"/>
        <v>1.7179476601171966</v>
      </c>
      <c r="I288" s="27">
        <f t="shared" si="15"/>
        <v>0.20965181672677571</v>
      </c>
    </row>
    <row r="289" spans="1:9" x14ac:dyDescent="0.15">
      <c r="A289" s="30" t="s">
        <v>488</v>
      </c>
      <c r="B289" s="35" t="s">
        <v>330</v>
      </c>
      <c r="C289" s="25">
        <v>22.485853607999999</v>
      </c>
      <c r="D289" s="24">
        <v>26.787151282</v>
      </c>
      <c r="E289" s="26">
        <f t="shared" si="16"/>
        <v>-0.16057316542242095</v>
      </c>
      <c r="F289" s="25">
        <v>63.895219590000004</v>
      </c>
      <c r="G289" s="24">
        <v>73.359972220000003</v>
      </c>
      <c r="H289" s="26">
        <f t="shared" si="14"/>
        <v>-0.12901794185003301</v>
      </c>
      <c r="I289" s="27">
        <f t="shared" si="15"/>
        <v>2.8415741160596819</v>
      </c>
    </row>
    <row r="290" spans="1:9" x14ac:dyDescent="0.15">
      <c r="A290" s="30" t="s">
        <v>565</v>
      </c>
      <c r="B290" s="35" t="s">
        <v>331</v>
      </c>
      <c r="C290" s="25">
        <v>267.91822964900001</v>
      </c>
      <c r="D290" s="24">
        <v>320.93324828100003</v>
      </c>
      <c r="E290" s="26">
        <f t="shared" si="16"/>
        <v>-0.16519017246097722</v>
      </c>
      <c r="F290" s="25">
        <v>501.70966286000004</v>
      </c>
      <c r="G290" s="24">
        <v>494.58025643000002</v>
      </c>
      <c r="H290" s="26">
        <f t="shared" si="14"/>
        <v>1.4415064769187858E-2</v>
      </c>
      <c r="I290" s="27">
        <f t="shared" si="15"/>
        <v>1.8726223427099025</v>
      </c>
    </row>
    <row r="291" spans="1:9" x14ac:dyDescent="0.15">
      <c r="A291" s="30" t="s">
        <v>992</v>
      </c>
      <c r="B291" s="35" t="s">
        <v>332</v>
      </c>
      <c r="C291" s="25">
        <v>803.69338366700003</v>
      </c>
      <c r="D291" s="24">
        <v>626.18799094099995</v>
      </c>
      <c r="E291" s="26">
        <f t="shared" si="16"/>
        <v>0.28346981304968022</v>
      </c>
      <c r="F291" s="25">
        <v>1138.85527781</v>
      </c>
      <c r="G291" s="24">
        <v>1731.2501522699999</v>
      </c>
      <c r="H291" s="26">
        <f t="shared" si="14"/>
        <v>-0.342177514718631</v>
      </c>
      <c r="I291" s="27">
        <f t="shared" si="15"/>
        <v>1.4170270664836901</v>
      </c>
    </row>
    <row r="292" spans="1:9" x14ac:dyDescent="0.15">
      <c r="A292" s="30" t="s">
        <v>385</v>
      </c>
      <c r="B292" s="35" t="s">
        <v>333</v>
      </c>
      <c r="C292" s="25">
        <v>25.936696728000001</v>
      </c>
      <c r="D292" s="24">
        <v>24.434873954</v>
      </c>
      <c r="E292" s="26">
        <f t="shared" si="16"/>
        <v>6.1462268102027595E-2</v>
      </c>
      <c r="F292" s="25">
        <v>64.975312549999998</v>
      </c>
      <c r="G292" s="24">
        <v>134.43466282</v>
      </c>
      <c r="H292" s="26">
        <f t="shared" si="14"/>
        <v>-0.51667738671686136</v>
      </c>
      <c r="I292" s="27">
        <f t="shared" si="15"/>
        <v>2.5051498743807188</v>
      </c>
    </row>
    <row r="293" spans="1:9" x14ac:dyDescent="0.15">
      <c r="A293" s="30" t="s">
        <v>993</v>
      </c>
      <c r="B293" s="35" t="s">
        <v>334</v>
      </c>
      <c r="C293" s="25">
        <v>0.67570059999999998</v>
      </c>
      <c r="D293" s="24">
        <v>1.4475206980000002</v>
      </c>
      <c r="E293" s="26">
        <f t="shared" si="16"/>
        <v>-0.53320142438474483</v>
      </c>
      <c r="F293" s="25">
        <v>3.6957359400000001</v>
      </c>
      <c r="G293" s="24">
        <v>0.97493251000000003</v>
      </c>
      <c r="H293" s="26">
        <f t="shared" si="14"/>
        <v>2.7907607984064455</v>
      </c>
      <c r="I293" s="27">
        <f t="shared" si="15"/>
        <v>5.4694874327475809</v>
      </c>
    </row>
    <row r="294" spans="1:9" x14ac:dyDescent="0.15">
      <c r="A294" s="30" t="s">
        <v>994</v>
      </c>
      <c r="B294" s="35" t="s">
        <v>335</v>
      </c>
      <c r="C294" s="25">
        <v>1.209096518</v>
      </c>
      <c r="D294" s="24">
        <v>1.16438496</v>
      </c>
      <c r="E294" s="26">
        <f t="shared" si="16"/>
        <v>3.8399291931767943E-2</v>
      </c>
      <c r="F294" s="25">
        <v>2.1669124800000001</v>
      </c>
      <c r="G294" s="24">
        <v>0.31609664000000004</v>
      </c>
      <c r="H294" s="26">
        <f t="shared" si="14"/>
        <v>5.8552214917564447</v>
      </c>
      <c r="I294" s="27">
        <f t="shared" si="15"/>
        <v>1.7921749403301153</v>
      </c>
    </row>
    <row r="295" spans="1:9" x14ac:dyDescent="0.15">
      <c r="A295" s="30" t="s">
        <v>566</v>
      </c>
      <c r="B295" s="35" t="s">
        <v>336</v>
      </c>
      <c r="C295" s="25">
        <v>1.0816946699999999</v>
      </c>
      <c r="D295" s="24">
        <v>6.8006402900000005</v>
      </c>
      <c r="E295" s="26">
        <f t="shared" si="16"/>
        <v>-0.84094223133804369</v>
      </c>
      <c r="F295" s="25">
        <v>1.39261916</v>
      </c>
      <c r="G295" s="24">
        <v>6.15062833</v>
      </c>
      <c r="H295" s="26">
        <f t="shared" si="14"/>
        <v>-0.7735809928219155</v>
      </c>
      <c r="I295" s="27">
        <f t="shared" si="15"/>
        <v>1.2874420098603243</v>
      </c>
    </row>
    <row r="296" spans="1:9" x14ac:dyDescent="0.15">
      <c r="A296" s="30" t="s">
        <v>995</v>
      </c>
      <c r="B296" s="35" t="s">
        <v>337</v>
      </c>
      <c r="C296" s="25">
        <v>3.97799244</v>
      </c>
      <c r="D296" s="24">
        <v>5.0929660400000003</v>
      </c>
      <c r="E296" s="26">
        <f t="shared" si="16"/>
        <v>-0.21892421650626204</v>
      </c>
      <c r="F296" s="25">
        <v>2.7560877400000003</v>
      </c>
      <c r="G296" s="24">
        <v>3.5487021400000001</v>
      </c>
      <c r="H296" s="26">
        <f t="shared" si="14"/>
        <v>-0.2233533186868143</v>
      </c>
      <c r="I296" s="27">
        <f t="shared" si="15"/>
        <v>0.69283383052382075</v>
      </c>
    </row>
    <row r="297" spans="1:9" x14ac:dyDescent="0.15">
      <c r="A297" s="30" t="s">
        <v>996</v>
      </c>
      <c r="B297" s="35" t="s">
        <v>338</v>
      </c>
      <c r="C297" s="25">
        <v>24.371289305000001</v>
      </c>
      <c r="D297" s="24">
        <v>23.716191298999998</v>
      </c>
      <c r="E297" s="26">
        <f t="shared" si="16"/>
        <v>2.7622395086163154E-2</v>
      </c>
      <c r="F297" s="25">
        <v>25.211144000000001</v>
      </c>
      <c r="G297" s="24">
        <v>376.13190401999998</v>
      </c>
      <c r="H297" s="26">
        <f t="shared" si="14"/>
        <v>-0.93297259889270268</v>
      </c>
      <c r="I297" s="27">
        <f t="shared" si="15"/>
        <v>1.0344608233273771</v>
      </c>
    </row>
    <row r="298" spans="1:9" x14ac:dyDescent="0.15">
      <c r="A298" s="30" t="s">
        <v>997</v>
      </c>
      <c r="B298" s="35" t="s">
        <v>339</v>
      </c>
      <c r="C298" s="25">
        <v>17.183221614999997</v>
      </c>
      <c r="D298" s="24">
        <v>19.381519254000001</v>
      </c>
      <c r="E298" s="26">
        <f t="shared" si="16"/>
        <v>-0.11342235921708321</v>
      </c>
      <c r="F298" s="25">
        <v>22.256064769999998</v>
      </c>
      <c r="G298" s="24">
        <v>18.663767879999998</v>
      </c>
      <c r="H298" s="26">
        <f t="shared" si="14"/>
        <v>0.19247436600674228</v>
      </c>
      <c r="I298" s="27">
        <f t="shared" si="15"/>
        <v>1.2952207256974264</v>
      </c>
    </row>
    <row r="299" spans="1:9" x14ac:dyDescent="0.15">
      <c r="A299" s="30" t="s">
        <v>490</v>
      </c>
      <c r="B299" s="35" t="s">
        <v>340</v>
      </c>
      <c r="C299" s="25">
        <v>7.6631587000000003</v>
      </c>
      <c r="D299" s="24">
        <v>8.2467369950000009</v>
      </c>
      <c r="E299" s="26">
        <f t="shared" si="16"/>
        <v>-7.0764751604643683E-2</v>
      </c>
      <c r="F299" s="25">
        <v>1.07617842</v>
      </c>
      <c r="G299" s="24">
        <v>7.0111486100000002</v>
      </c>
      <c r="H299" s="26">
        <f t="shared" si="14"/>
        <v>-0.84650469133330786</v>
      </c>
      <c r="I299" s="27">
        <f t="shared" si="15"/>
        <v>0.14043535598447152</v>
      </c>
    </row>
    <row r="300" spans="1:9" x14ac:dyDescent="0.15">
      <c r="A300" s="30" t="s">
        <v>473</v>
      </c>
      <c r="B300" s="35" t="s">
        <v>139</v>
      </c>
      <c r="C300" s="25">
        <v>1.7264693400000002</v>
      </c>
      <c r="D300" s="24">
        <v>3.6807109500000004</v>
      </c>
      <c r="E300" s="26">
        <f t="shared" si="16"/>
        <v>-0.53094134164487983</v>
      </c>
      <c r="F300" s="25">
        <v>1.54754693</v>
      </c>
      <c r="G300" s="24">
        <v>16.28662117</v>
      </c>
      <c r="H300" s="26">
        <f t="shared" si="14"/>
        <v>-0.90498047975410723</v>
      </c>
      <c r="I300" s="27">
        <f t="shared" si="15"/>
        <v>0.89636513904150761</v>
      </c>
    </row>
    <row r="301" spans="1:9" x14ac:dyDescent="0.15">
      <c r="A301" s="30" t="s">
        <v>998</v>
      </c>
      <c r="B301" s="35" t="s">
        <v>341</v>
      </c>
      <c r="C301" s="25">
        <v>5.8463347050000003</v>
      </c>
      <c r="D301" s="24">
        <v>8.7199120399999988</v>
      </c>
      <c r="E301" s="26">
        <f t="shared" si="16"/>
        <v>-0.32954200934806666</v>
      </c>
      <c r="F301" s="25">
        <v>7.2841871300000003</v>
      </c>
      <c r="G301" s="24">
        <v>4.0351072700000001</v>
      </c>
      <c r="H301" s="26">
        <f t="shared" si="14"/>
        <v>0.80520284656521657</v>
      </c>
      <c r="I301" s="27">
        <f t="shared" si="15"/>
        <v>1.2459408325989778</v>
      </c>
    </row>
    <row r="302" spans="1:9" x14ac:dyDescent="0.15">
      <c r="A302" s="30" t="s">
        <v>999</v>
      </c>
      <c r="B302" s="35" t="s">
        <v>342</v>
      </c>
      <c r="C302" s="25">
        <v>2.89412716</v>
      </c>
      <c r="D302" s="24">
        <v>2.4772754100000003</v>
      </c>
      <c r="E302" s="26">
        <f t="shared" si="16"/>
        <v>0.16827024896678711</v>
      </c>
      <c r="F302" s="25">
        <v>0.89457432999999997</v>
      </c>
      <c r="G302" s="24">
        <v>1.4648344</v>
      </c>
      <c r="H302" s="26">
        <f t="shared" si="14"/>
        <v>-0.38930002599611258</v>
      </c>
      <c r="I302" s="27">
        <f t="shared" si="15"/>
        <v>0.3090998703733529</v>
      </c>
    </row>
    <row r="303" spans="1:9" x14ac:dyDescent="0.15">
      <c r="A303" s="30" t="s">
        <v>343</v>
      </c>
      <c r="B303" s="35" t="s">
        <v>344</v>
      </c>
      <c r="C303" s="25">
        <v>1.8032731710000001</v>
      </c>
      <c r="D303" s="24">
        <v>5.6890473150000007</v>
      </c>
      <c r="E303" s="26">
        <f t="shared" si="16"/>
        <v>-0.68302721507599207</v>
      </c>
      <c r="F303" s="25">
        <v>2.3168779900000001</v>
      </c>
      <c r="G303" s="24">
        <v>5.5849931900000005</v>
      </c>
      <c r="H303" s="26">
        <f t="shared" si="14"/>
        <v>-0.58516010473416535</v>
      </c>
      <c r="I303" s="27">
        <f t="shared" si="15"/>
        <v>1.2848180892721772</v>
      </c>
    </row>
    <row r="304" spans="1:9" x14ac:dyDescent="0.15">
      <c r="A304" s="30" t="s">
        <v>345</v>
      </c>
      <c r="B304" s="35" t="s">
        <v>346</v>
      </c>
      <c r="C304" s="25">
        <v>22.009117436</v>
      </c>
      <c r="D304" s="24">
        <v>21.810738212</v>
      </c>
      <c r="E304" s="26">
        <f t="shared" si="16"/>
        <v>9.0954841634316441E-3</v>
      </c>
      <c r="F304" s="25">
        <v>4.3370781200000001</v>
      </c>
      <c r="G304" s="24">
        <v>14.63168926</v>
      </c>
      <c r="H304" s="26">
        <f t="shared" si="14"/>
        <v>-0.7035832265891081</v>
      </c>
      <c r="I304" s="27">
        <f t="shared" si="15"/>
        <v>0.19705824791074553</v>
      </c>
    </row>
    <row r="305" spans="1:9" x14ac:dyDescent="0.15">
      <c r="A305" s="30" t="s">
        <v>347</v>
      </c>
      <c r="B305" s="35" t="s">
        <v>348</v>
      </c>
      <c r="C305" s="25">
        <v>96.531277965000001</v>
      </c>
      <c r="D305" s="24">
        <v>71.615561776999996</v>
      </c>
      <c r="E305" s="26">
        <f t="shared" si="16"/>
        <v>0.34790924723293748</v>
      </c>
      <c r="F305" s="25">
        <v>70.4579193</v>
      </c>
      <c r="G305" s="24">
        <v>29.022683780000001</v>
      </c>
      <c r="H305" s="26">
        <f t="shared" ref="H305:H368" si="17">IF(ISERROR(F305/G305-1),"",(F305/G305-1))</f>
        <v>1.4276844910033333</v>
      </c>
      <c r="I305" s="27">
        <f t="shared" si="15"/>
        <v>0.7298973015310789</v>
      </c>
    </row>
    <row r="306" spans="1:9" x14ac:dyDescent="0.15">
      <c r="A306" s="30" t="s">
        <v>349</v>
      </c>
      <c r="B306" s="35" t="s">
        <v>350</v>
      </c>
      <c r="C306" s="25">
        <v>24.60251835</v>
      </c>
      <c r="D306" s="24">
        <v>24.314087576000002</v>
      </c>
      <c r="E306" s="26">
        <f t="shared" si="16"/>
        <v>1.1862701945875243E-2</v>
      </c>
      <c r="F306" s="25">
        <v>43.362571819999999</v>
      </c>
      <c r="G306" s="24">
        <v>72.135533519999996</v>
      </c>
      <c r="H306" s="26">
        <f t="shared" si="17"/>
        <v>-0.39887362435633089</v>
      </c>
      <c r="I306" s="27">
        <f t="shared" si="15"/>
        <v>1.7625257383458064</v>
      </c>
    </row>
    <row r="307" spans="1:9" x14ac:dyDescent="0.15">
      <c r="A307" s="30" t="s">
        <v>351</v>
      </c>
      <c r="B307" s="35" t="s">
        <v>352</v>
      </c>
      <c r="C307" s="25">
        <v>81.991471503999989</v>
      </c>
      <c r="D307" s="24">
        <v>56.508388627999999</v>
      </c>
      <c r="E307" s="26">
        <f t="shared" si="16"/>
        <v>0.45096106073307984</v>
      </c>
      <c r="F307" s="25">
        <v>148.58302871999999</v>
      </c>
      <c r="G307" s="24">
        <v>208.25414928999999</v>
      </c>
      <c r="H307" s="26">
        <f t="shared" si="17"/>
        <v>-0.28653028414289228</v>
      </c>
      <c r="I307" s="27">
        <f t="shared" si="15"/>
        <v>1.8121766324531852</v>
      </c>
    </row>
    <row r="308" spans="1:9" x14ac:dyDescent="0.15">
      <c r="A308" s="30" t="s">
        <v>353</v>
      </c>
      <c r="B308" s="35" t="s">
        <v>354</v>
      </c>
      <c r="C308" s="25">
        <v>6.7941421339999994</v>
      </c>
      <c r="D308" s="24">
        <v>6.3047301359999999</v>
      </c>
      <c r="E308" s="26">
        <f t="shared" si="16"/>
        <v>7.7626161222263512E-2</v>
      </c>
      <c r="F308" s="25">
        <v>2.74064131</v>
      </c>
      <c r="G308" s="24">
        <v>2.6321683999999999</v>
      </c>
      <c r="H308" s="26">
        <f t="shared" si="17"/>
        <v>4.1210474983287559E-2</v>
      </c>
      <c r="I308" s="27">
        <f t="shared" si="15"/>
        <v>0.40338298138995043</v>
      </c>
    </row>
    <row r="309" spans="1:9" x14ac:dyDescent="0.15">
      <c r="A309" s="30" t="s">
        <v>355</v>
      </c>
      <c r="B309" s="35" t="s">
        <v>356</v>
      </c>
      <c r="C309" s="25">
        <v>2.6140729700000001</v>
      </c>
      <c r="D309" s="24">
        <v>6.9656689000000007</v>
      </c>
      <c r="E309" s="26">
        <f t="shared" si="16"/>
        <v>-0.6247204672619453</v>
      </c>
      <c r="F309" s="25">
        <v>4.7258445499999997</v>
      </c>
      <c r="G309" s="24">
        <v>14.44580683</v>
      </c>
      <c r="H309" s="26">
        <f t="shared" si="17"/>
        <v>-0.67285700233885803</v>
      </c>
      <c r="I309" s="27">
        <f t="shared" si="15"/>
        <v>1.8078472193528705</v>
      </c>
    </row>
    <row r="310" spans="1:9" x14ac:dyDescent="0.15">
      <c r="A310" s="30" t="s">
        <v>357</v>
      </c>
      <c r="B310" s="35" t="s">
        <v>358</v>
      </c>
      <c r="C310" s="25">
        <v>24.568709171000002</v>
      </c>
      <c r="D310" s="24">
        <v>28.143696364999997</v>
      </c>
      <c r="E310" s="26">
        <f t="shared" si="16"/>
        <v>-0.12702621388588864</v>
      </c>
      <c r="F310" s="25">
        <v>30.925137700000001</v>
      </c>
      <c r="G310" s="24">
        <v>30.068096780000001</v>
      </c>
      <c r="H310" s="26">
        <f t="shared" si="17"/>
        <v>2.8503331164281276E-2</v>
      </c>
      <c r="I310" s="27">
        <f t="shared" si="15"/>
        <v>1.2587204921821002</v>
      </c>
    </row>
    <row r="311" spans="1:9" x14ac:dyDescent="0.15">
      <c r="A311" s="30" t="s">
        <v>359</v>
      </c>
      <c r="B311" s="35" t="s">
        <v>360</v>
      </c>
      <c r="C311" s="25">
        <v>5.2228640769999997</v>
      </c>
      <c r="D311" s="24">
        <v>4.6401322300000007</v>
      </c>
      <c r="E311" s="26">
        <f t="shared" si="16"/>
        <v>0.125585181222303</v>
      </c>
      <c r="F311" s="25">
        <v>10.40463486</v>
      </c>
      <c r="G311" s="24">
        <v>20.88287922</v>
      </c>
      <c r="H311" s="26">
        <f t="shared" si="17"/>
        <v>-0.50176243656884012</v>
      </c>
      <c r="I311" s="27">
        <f t="shared" si="15"/>
        <v>1.9921320383999723</v>
      </c>
    </row>
    <row r="312" spans="1:9" x14ac:dyDescent="0.15">
      <c r="A312" s="30" t="s">
        <v>361</v>
      </c>
      <c r="B312" s="35" t="s">
        <v>362</v>
      </c>
      <c r="C312" s="25">
        <v>48.039689700000004</v>
      </c>
      <c r="D312" s="24">
        <v>25.617468524</v>
      </c>
      <c r="E312" s="26">
        <f t="shared" si="16"/>
        <v>0.87527076123831304</v>
      </c>
      <c r="F312" s="25">
        <v>23.2028438</v>
      </c>
      <c r="G312" s="24">
        <v>26.875358460000001</v>
      </c>
      <c r="H312" s="26">
        <f t="shared" si="17"/>
        <v>-0.13664988563653935</v>
      </c>
      <c r="I312" s="27">
        <f t="shared" si="15"/>
        <v>0.48299320717718952</v>
      </c>
    </row>
    <row r="313" spans="1:9" x14ac:dyDescent="0.15">
      <c r="A313" s="30" t="s">
        <v>363</v>
      </c>
      <c r="B313" s="35" t="s">
        <v>364</v>
      </c>
      <c r="C313" s="25">
        <v>11.105812519999999</v>
      </c>
      <c r="D313" s="24">
        <v>6.3599038420000005</v>
      </c>
      <c r="E313" s="26">
        <f t="shared" si="16"/>
        <v>0.74622333857606749</v>
      </c>
      <c r="F313" s="25">
        <v>13.159683970000001</v>
      </c>
      <c r="G313" s="24">
        <v>7.2917580199999996</v>
      </c>
      <c r="H313" s="26">
        <f t="shared" si="17"/>
        <v>0.80473404820968009</v>
      </c>
      <c r="I313" s="27">
        <f t="shared" si="15"/>
        <v>1.1849366218186441</v>
      </c>
    </row>
    <row r="314" spans="1:9" x14ac:dyDescent="0.15">
      <c r="A314" s="30" t="s">
        <v>365</v>
      </c>
      <c r="B314" s="35" t="s">
        <v>366</v>
      </c>
      <c r="C314" s="25">
        <v>12.35686559</v>
      </c>
      <c r="D314" s="24">
        <v>10.442538689999999</v>
      </c>
      <c r="E314" s="26">
        <f t="shared" ref="E314:E345" si="18">IF(ISERROR(C314/D314-1),"",(C314/D314-1))</f>
        <v>0.18332006773728327</v>
      </c>
      <c r="F314" s="25">
        <v>9.0713701100000002</v>
      </c>
      <c r="G314" s="24">
        <v>3.5411342299999999</v>
      </c>
      <c r="H314" s="26">
        <f t="shared" si="17"/>
        <v>1.5617131463553702</v>
      </c>
      <c r="I314" s="27">
        <f t="shared" si="15"/>
        <v>0.73411578720587189</v>
      </c>
    </row>
    <row r="315" spans="1:9" x14ac:dyDescent="0.15">
      <c r="A315" s="30" t="s">
        <v>367</v>
      </c>
      <c r="B315" s="35" t="s">
        <v>368</v>
      </c>
      <c r="C315" s="25">
        <v>6.1044523380000006</v>
      </c>
      <c r="D315" s="24">
        <v>9.8140856700000008</v>
      </c>
      <c r="E315" s="26">
        <f t="shared" si="18"/>
        <v>-0.37799072238993403</v>
      </c>
      <c r="F315" s="25">
        <v>21.206806</v>
      </c>
      <c r="G315" s="24">
        <v>11.95741344</v>
      </c>
      <c r="H315" s="26">
        <f t="shared" si="17"/>
        <v>0.77352787092389774</v>
      </c>
      <c r="I315" s="27">
        <f t="shared" si="15"/>
        <v>3.4739899381289914</v>
      </c>
    </row>
    <row r="316" spans="1:9" x14ac:dyDescent="0.15">
      <c r="A316" s="30" t="s">
        <v>1082</v>
      </c>
      <c r="B316" s="35" t="s">
        <v>1083</v>
      </c>
      <c r="C316" s="25">
        <v>20.800517239999998</v>
      </c>
      <c r="D316" s="24">
        <v>3.280712995</v>
      </c>
      <c r="E316" s="26">
        <f t="shared" si="18"/>
        <v>5.3402428897929237</v>
      </c>
      <c r="F316" s="25">
        <v>20.53804427</v>
      </c>
      <c r="G316" s="24">
        <v>4.7596569400000002</v>
      </c>
      <c r="H316" s="26">
        <f t="shared" si="17"/>
        <v>3.3150261728737114</v>
      </c>
      <c r="I316" s="27">
        <f t="shared" si="15"/>
        <v>0.98738142100162518</v>
      </c>
    </row>
    <row r="317" spans="1:9" x14ac:dyDescent="0.15">
      <c r="A317" s="30" t="s">
        <v>1084</v>
      </c>
      <c r="B317" s="35" t="s">
        <v>1085</v>
      </c>
      <c r="C317" s="25">
        <v>1.1289672900000001</v>
      </c>
      <c r="D317" s="24">
        <v>2.2304016800000004</v>
      </c>
      <c r="E317" s="26">
        <f t="shared" si="18"/>
        <v>-0.49382781580401258</v>
      </c>
      <c r="F317" s="25">
        <v>15.91432034</v>
      </c>
      <c r="G317" s="24">
        <v>3.6677349299999999</v>
      </c>
      <c r="H317" s="26">
        <f t="shared" si="17"/>
        <v>3.3390050381857881</v>
      </c>
      <c r="I317" s="27">
        <f t="shared" si="15"/>
        <v>14.096352020969535</v>
      </c>
    </row>
    <row r="318" spans="1:9" x14ac:dyDescent="0.15">
      <c r="A318" s="30" t="s">
        <v>1148</v>
      </c>
      <c r="B318" s="35" t="s">
        <v>1149</v>
      </c>
      <c r="C318" s="25">
        <v>3.5129609700000004</v>
      </c>
      <c r="D318" s="24">
        <v>2.7851076130000001</v>
      </c>
      <c r="E318" s="26">
        <f t="shared" si="18"/>
        <v>0.26133760634691861</v>
      </c>
      <c r="F318" s="25">
        <v>0.32186516999999998</v>
      </c>
      <c r="G318" s="24">
        <v>1.3501451899999999</v>
      </c>
      <c r="H318" s="26">
        <f t="shared" si="17"/>
        <v>-0.76160699428185197</v>
      </c>
      <c r="I318" s="27">
        <f t="shared" si="15"/>
        <v>9.1622187877595448E-2</v>
      </c>
    </row>
    <row r="319" spans="1:9" x14ac:dyDescent="0.15">
      <c r="A319" s="30" t="s">
        <v>1150</v>
      </c>
      <c r="B319" s="35" t="s">
        <v>1151</v>
      </c>
      <c r="C319" s="25">
        <v>0.73047387500000005</v>
      </c>
      <c r="D319" s="24">
        <v>3.1779679300000003</v>
      </c>
      <c r="E319" s="26">
        <f t="shared" si="18"/>
        <v>-0.77014435290415284</v>
      </c>
      <c r="F319" s="25">
        <v>3.2785077200000003</v>
      </c>
      <c r="G319" s="24">
        <v>15.383606390000001</v>
      </c>
      <c r="H319" s="26">
        <f t="shared" si="17"/>
        <v>-0.78688302099752305</v>
      </c>
      <c r="I319" s="27">
        <f t="shared" si="15"/>
        <v>4.4881929829454892</v>
      </c>
    </row>
    <row r="320" spans="1:9" x14ac:dyDescent="0.15">
      <c r="A320" s="30" t="s">
        <v>1152</v>
      </c>
      <c r="B320" s="35" t="s">
        <v>1153</v>
      </c>
      <c r="C320" s="25">
        <v>4.7929714850000007</v>
      </c>
      <c r="D320" s="24">
        <v>10.768795483</v>
      </c>
      <c r="E320" s="26">
        <f t="shared" si="18"/>
        <v>-0.55492037223974078</v>
      </c>
      <c r="F320" s="25">
        <v>3.3754680699999997</v>
      </c>
      <c r="G320" s="24">
        <v>8.5574191699999993</v>
      </c>
      <c r="H320" s="26">
        <f t="shared" si="17"/>
        <v>-0.60555069198509304</v>
      </c>
      <c r="I320" s="27">
        <f t="shared" si="15"/>
        <v>0.70425373498753441</v>
      </c>
    </row>
    <row r="321" spans="1:9" x14ac:dyDescent="0.15">
      <c r="A321" s="30" t="s">
        <v>1154</v>
      </c>
      <c r="B321" s="35" t="s">
        <v>1155</v>
      </c>
      <c r="C321" s="25">
        <v>1.3316896999999999</v>
      </c>
      <c r="D321" s="24">
        <v>1.9177438500000001</v>
      </c>
      <c r="E321" s="26">
        <f t="shared" si="18"/>
        <v>-0.30559563520435762</v>
      </c>
      <c r="F321" s="25">
        <v>21.69204109</v>
      </c>
      <c r="G321" s="24">
        <v>3.2738106</v>
      </c>
      <c r="H321" s="26">
        <f t="shared" si="17"/>
        <v>5.6259303730032517</v>
      </c>
      <c r="I321" s="27">
        <f t="shared" si="15"/>
        <v>16.289110811625264</v>
      </c>
    </row>
    <row r="322" spans="1:9" x14ac:dyDescent="0.15">
      <c r="A322" s="30" t="s">
        <v>1156</v>
      </c>
      <c r="B322" s="35" t="s">
        <v>1157</v>
      </c>
      <c r="C322" s="25">
        <v>14.720068523</v>
      </c>
      <c r="D322" s="24">
        <v>25.359076565999999</v>
      </c>
      <c r="E322" s="26">
        <f t="shared" si="18"/>
        <v>-0.4195345211136029</v>
      </c>
      <c r="F322" s="25">
        <v>10.65395713</v>
      </c>
      <c r="G322" s="24">
        <v>46.996189159999993</v>
      </c>
      <c r="H322" s="26">
        <f t="shared" si="17"/>
        <v>-0.7733016799781729</v>
      </c>
      <c r="I322" s="27">
        <f t="shared" si="15"/>
        <v>0.72377089232657232</v>
      </c>
    </row>
    <row r="323" spans="1:9" x14ac:dyDescent="0.15">
      <c r="A323" s="30" t="s">
        <v>1158</v>
      </c>
      <c r="B323" s="35" t="s">
        <v>1159</v>
      </c>
      <c r="C323" s="25">
        <v>7.6857797879999996</v>
      </c>
      <c r="D323" s="24">
        <v>0.59071097500000003</v>
      </c>
      <c r="E323" s="26">
        <f t="shared" si="18"/>
        <v>12.011066516920563</v>
      </c>
      <c r="F323" s="25">
        <v>12.296401269999999</v>
      </c>
      <c r="G323" s="24">
        <v>3.6574977799999999</v>
      </c>
      <c r="H323" s="26">
        <f t="shared" si="17"/>
        <v>2.3619709456118927</v>
      </c>
      <c r="I323" s="27">
        <f t="shared" si="15"/>
        <v>1.5998898757415192</v>
      </c>
    </row>
    <row r="324" spans="1:9" x14ac:dyDescent="0.15">
      <c r="A324" s="30" t="s">
        <v>1160</v>
      </c>
      <c r="B324" s="35" t="s">
        <v>1161</v>
      </c>
      <c r="C324" s="25">
        <v>10.863879351</v>
      </c>
      <c r="D324" s="24">
        <v>5.5808841900000008</v>
      </c>
      <c r="E324" s="26">
        <f t="shared" si="18"/>
        <v>0.9466233272616964</v>
      </c>
      <c r="F324" s="25">
        <v>11.07660564</v>
      </c>
      <c r="G324" s="24">
        <v>15.65377412</v>
      </c>
      <c r="H324" s="26">
        <f t="shared" si="17"/>
        <v>-0.29240031476830841</v>
      </c>
      <c r="I324" s="27">
        <f t="shared" si="15"/>
        <v>1.0195810614355194</v>
      </c>
    </row>
    <row r="325" spans="1:9" x14ac:dyDescent="0.15">
      <c r="A325" s="30" t="s">
        <v>1162</v>
      </c>
      <c r="B325" s="35" t="s">
        <v>1163</v>
      </c>
      <c r="C325" s="25">
        <v>7.0808431500000006</v>
      </c>
      <c r="D325" s="24">
        <v>0.59508059000000002</v>
      </c>
      <c r="E325" s="26">
        <f t="shared" si="18"/>
        <v>10.898965062866528</v>
      </c>
      <c r="F325" s="25">
        <v>20.578591079999999</v>
      </c>
      <c r="G325" s="24">
        <v>4.0011801499999997</v>
      </c>
      <c r="H325" s="26">
        <f t="shared" si="17"/>
        <v>4.1431303536782771</v>
      </c>
      <c r="I325" s="27">
        <f t="shared" si="15"/>
        <v>2.9062345604986319</v>
      </c>
    </row>
    <row r="326" spans="1:9" x14ac:dyDescent="0.15">
      <c r="A326" s="30" t="s">
        <v>1164</v>
      </c>
      <c r="B326" s="35" t="s">
        <v>1165</v>
      </c>
      <c r="C326" s="25">
        <v>31.576181043999998</v>
      </c>
      <c r="D326" s="24">
        <v>25.228470037999998</v>
      </c>
      <c r="E326" s="26">
        <f t="shared" si="18"/>
        <v>0.25160903520660827</v>
      </c>
      <c r="F326" s="25">
        <v>33.54555663</v>
      </c>
      <c r="G326" s="24">
        <v>50.612513460000002</v>
      </c>
      <c r="H326" s="26">
        <f t="shared" si="17"/>
        <v>-0.33720824482444112</v>
      </c>
      <c r="I326" s="27">
        <f t="shared" si="15"/>
        <v>1.0623690237668628</v>
      </c>
    </row>
    <row r="327" spans="1:9" x14ac:dyDescent="0.15">
      <c r="A327" s="30" t="s">
        <v>1166</v>
      </c>
      <c r="B327" s="35" t="s">
        <v>1167</v>
      </c>
      <c r="C327" s="25">
        <v>1.87167437</v>
      </c>
      <c r="D327" s="24">
        <v>1.68875072</v>
      </c>
      <c r="E327" s="26">
        <f t="shared" si="18"/>
        <v>0.10831891754870715</v>
      </c>
      <c r="F327" s="25">
        <v>7.5653987000000003</v>
      </c>
      <c r="G327" s="24">
        <v>11.682461349999999</v>
      </c>
      <c r="H327" s="26">
        <f t="shared" si="17"/>
        <v>-0.35241397567302879</v>
      </c>
      <c r="I327" s="27">
        <f t="shared" ref="I327:I390" si="19">IF(ISERROR(F327/C327),"",(F327/C327))</f>
        <v>4.042048564248919</v>
      </c>
    </row>
    <row r="328" spans="1:9" x14ac:dyDescent="0.15">
      <c r="A328" s="30" t="s">
        <v>1168</v>
      </c>
      <c r="B328" s="35" t="s">
        <v>1169</v>
      </c>
      <c r="C328" s="25">
        <v>7.7056566399999999</v>
      </c>
      <c r="D328" s="24">
        <v>6.0684821409999996</v>
      </c>
      <c r="E328" s="26">
        <f t="shared" si="18"/>
        <v>0.269783194703481</v>
      </c>
      <c r="F328" s="25">
        <v>65.380927459999995</v>
      </c>
      <c r="G328" s="24">
        <v>13.23578987</v>
      </c>
      <c r="H328" s="26">
        <f t="shared" si="17"/>
        <v>3.9397072711309216</v>
      </c>
      <c r="I328" s="27">
        <f t="shared" si="19"/>
        <v>8.4847963664262096</v>
      </c>
    </row>
    <row r="329" spans="1:9" x14ac:dyDescent="0.15">
      <c r="A329" s="30" t="s">
        <v>1170</v>
      </c>
      <c r="B329" s="35" t="s">
        <v>0</v>
      </c>
      <c r="C329" s="25">
        <v>2.0403000000000001E-3</v>
      </c>
      <c r="D329" s="24">
        <v>0.14300076</v>
      </c>
      <c r="E329" s="26">
        <f t="shared" si="18"/>
        <v>-0.98573224366080292</v>
      </c>
      <c r="F329" s="25">
        <v>18.422060829999999</v>
      </c>
      <c r="G329" s="24">
        <v>10.36712451</v>
      </c>
      <c r="H329" s="26">
        <f t="shared" si="17"/>
        <v>0.77696918873023146</v>
      </c>
      <c r="I329" s="27">
        <f t="shared" si="19"/>
        <v>9029.094167524383</v>
      </c>
    </row>
    <row r="330" spans="1:9" x14ac:dyDescent="0.15">
      <c r="A330" s="30" t="s">
        <v>1</v>
      </c>
      <c r="B330" s="35" t="s">
        <v>2</v>
      </c>
      <c r="C330" s="25">
        <v>36.510493212999997</v>
      </c>
      <c r="D330" s="24">
        <v>30.080674993000002</v>
      </c>
      <c r="E330" s="26">
        <f t="shared" si="18"/>
        <v>0.21375245806472964</v>
      </c>
      <c r="F330" s="25">
        <v>63.461675899999996</v>
      </c>
      <c r="G330" s="24">
        <v>60.973361259999997</v>
      </c>
      <c r="H330" s="26">
        <f t="shared" si="17"/>
        <v>4.0809864973482934E-2</v>
      </c>
      <c r="I330" s="27">
        <f t="shared" si="19"/>
        <v>1.7381763519262377</v>
      </c>
    </row>
    <row r="331" spans="1:9" x14ac:dyDescent="0.15">
      <c r="A331" s="30" t="s">
        <v>3</v>
      </c>
      <c r="B331" s="35" t="s">
        <v>4</v>
      </c>
      <c r="C331" s="25">
        <v>5.9729899050000004</v>
      </c>
      <c r="D331" s="24">
        <v>6.0460783779999998</v>
      </c>
      <c r="E331" s="26">
        <f t="shared" si="18"/>
        <v>-1.2088575177250149E-2</v>
      </c>
      <c r="F331" s="25">
        <v>18.855268239999997</v>
      </c>
      <c r="G331" s="24">
        <v>6.0803900500000001</v>
      </c>
      <c r="H331" s="26">
        <f t="shared" si="17"/>
        <v>2.1009964961047189</v>
      </c>
      <c r="I331" s="27">
        <f t="shared" si="19"/>
        <v>3.15675541728544</v>
      </c>
    </row>
    <row r="332" spans="1:9" x14ac:dyDescent="0.15">
      <c r="A332" s="30" t="s">
        <v>5</v>
      </c>
      <c r="B332" s="35" t="s">
        <v>6</v>
      </c>
      <c r="C332" s="25">
        <v>0.86915154000000006</v>
      </c>
      <c r="D332" s="24">
        <v>4.6725835899999995</v>
      </c>
      <c r="E332" s="26">
        <f t="shared" si="18"/>
        <v>-0.81398908692396443</v>
      </c>
      <c r="F332" s="25">
        <v>0.64938837999999999</v>
      </c>
      <c r="G332" s="24">
        <v>4.4258650199999998</v>
      </c>
      <c r="H332" s="26">
        <f t="shared" si="17"/>
        <v>-0.85327424648842998</v>
      </c>
      <c r="I332" s="27">
        <f t="shared" si="19"/>
        <v>0.74715207891134838</v>
      </c>
    </row>
    <row r="333" spans="1:9" x14ac:dyDescent="0.15">
      <c r="A333" s="30" t="s">
        <v>7</v>
      </c>
      <c r="B333" s="35" t="s">
        <v>8</v>
      </c>
      <c r="C333" s="25">
        <v>0.83635629</v>
      </c>
      <c r="D333" s="24">
        <v>0.493533</v>
      </c>
      <c r="E333" s="26">
        <f t="shared" si="18"/>
        <v>0.69463093653311936</v>
      </c>
      <c r="F333" s="25">
        <v>22.813870300000001</v>
      </c>
      <c r="G333" s="24">
        <v>16.895690809999998</v>
      </c>
      <c r="H333" s="26">
        <f t="shared" si="17"/>
        <v>0.35027744982745723</v>
      </c>
      <c r="I333" s="27">
        <f t="shared" si="19"/>
        <v>27.277693218520543</v>
      </c>
    </row>
    <row r="334" spans="1:9" x14ac:dyDescent="0.15">
      <c r="A334" s="30" t="s">
        <v>9</v>
      </c>
      <c r="B334" s="35" t="s">
        <v>10</v>
      </c>
      <c r="C334" s="25">
        <v>7.0017452320000002</v>
      </c>
      <c r="D334" s="24">
        <v>3.9129702549999998</v>
      </c>
      <c r="E334" s="26">
        <f t="shared" si="18"/>
        <v>0.78936837637678403</v>
      </c>
      <c r="F334" s="25">
        <v>15.76213759</v>
      </c>
      <c r="G334" s="24">
        <v>5.1797180599999999</v>
      </c>
      <c r="H334" s="26">
        <f t="shared" si="17"/>
        <v>2.0430493334612119</v>
      </c>
      <c r="I334" s="27">
        <f t="shared" si="19"/>
        <v>2.2511726816283564</v>
      </c>
    </row>
    <row r="335" spans="1:9" x14ac:dyDescent="0.15">
      <c r="A335" s="30" t="s">
        <v>11</v>
      </c>
      <c r="B335" s="35" t="s">
        <v>12</v>
      </c>
      <c r="C335" s="25">
        <v>1.64687666</v>
      </c>
      <c r="D335" s="24">
        <v>3.5960824200000001</v>
      </c>
      <c r="E335" s="26">
        <f t="shared" si="18"/>
        <v>-0.54203589694142773</v>
      </c>
      <c r="F335" s="25">
        <v>1.09499185</v>
      </c>
      <c r="G335" s="24">
        <v>6.0573649899999999</v>
      </c>
      <c r="H335" s="26">
        <f t="shared" si="17"/>
        <v>-0.81922967300010763</v>
      </c>
      <c r="I335" s="27">
        <f t="shared" si="19"/>
        <v>0.66489001671807046</v>
      </c>
    </row>
    <row r="336" spans="1:9" x14ac:dyDescent="0.15">
      <c r="A336" s="30" t="s">
        <v>13</v>
      </c>
      <c r="B336" s="35" t="s">
        <v>14</v>
      </c>
      <c r="C336" s="25">
        <v>9.610892E-2</v>
      </c>
      <c r="D336" s="24">
        <v>0.69629131999999994</v>
      </c>
      <c r="E336" s="26">
        <f t="shared" si="18"/>
        <v>-0.86197024544266898</v>
      </c>
      <c r="F336" s="25">
        <v>9.6464103000000012</v>
      </c>
      <c r="G336" s="24">
        <v>17.91924757</v>
      </c>
      <c r="H336" s="26">
        <f t="shared" si="17"/>
        <v>-0.46167325037967533</v>
      </c>
      <c r="I336" s="27">
        <f t="shared" si="19"/>
        <v>100.36956299165573</v>
      </c>
    </row>
    <row r="337" spans="1:9" x14ac:dyDescent="0.15">
      <c r="A337" s="30" t="s">
        <v>15</v>
      </c>
      <c r="B337" s="35" t="s">
        <v>16</v>
      </c>
      <c r="C337" s="25">
        <v>14.93330948</v>
      </c>
      <c r="D337" s="24">
        <v>9.8513494149999996</v>
      </c>
      <c r="E337" s="26">
        <f t="shared" si="18"/>
        <v>0.51586436039534189</v>
      </c>
      <c r="F337" s="25">
        <v>8.2814477499999999</v>
      </c>
      <c r="G337" s="24">
        <v>25.225826440000002</v>
      </c>
      <c r="H337" s="26">
        <f t="shared" si="17"/>
        <v>-0.67170757439017725</v>
      </c>
      <c r="I337" s="27">
        <f t="shared" si="19"/>
        <v>0.55456211907288477</v>
      </c>
    </row>
    <row r="338" spans="1:9" x14ac:dyDescent="0.15">
      <c r="A338" s="30" t="s">
        <v>17</v>
      </c>
      <c r="B338" s="35" t="s">
        <v>18</v>
      </c>
      <c r="C338" s="25">
        <v>3.12070062</v>
      </c>
      <c r="D338" s="24">
        <v>1.35002087</v>
      </c>
      <c r="E338" s="26">
        <f t="shared" si="18"/>
        <v>1.3115943533524783</v>
      </c>
      <c r="F338" s="25">
        <v>8.8319454900000007</v>
      </c>
      <c r="G338" s="24">
        <v>3.9960158399999997</v>
      </c>
      <c r="H338" s="26">
        <f t="shared" si="17"/>
        <v>1.2101878079642452</v>
      </c>
      <c r="I338" s="27">
        <f t="shared" si="19"/>
        <v>2.8301162352446356</v>
      </c>
    </row>
    <row r="339" spans="1:9" x14ac:dyDescent="0.15">
      <c r="A339" s="30" t="s">
        <v>19</v>
      </c>
      <c r="B339" s="35" t="s">
        <v>20</v>
      </c>
      <c r="C339" s="25">
        <v>14.645119280999999</v>
      </c>
      <c r="D339" s="24">
        <v>11.432021966000001</v>
      </c>
      <c r="E339" s="26">
        <f t="shared" si="18"/>
        <v>0.28106115650897778</v>
      </c>
      <c r="F339" s="25">
        <v>23.759532710000002</v>
      </c>
      <c r="G339" s="24">
        <v>16.870387969999999</v>
      </c>
      <c r="H339" s="26">
        <f t="shared" si="17"/>
        <v>0.40835722048898448</v>
      </c>
      <c r="I339" s="27">
        <f t="shared" si="19"/>
        <v>1.6223516008384229</v>
      </c>
    </row>
    <row r="340" spans="1:9" x14ac:dyDescent="0.15">
      <c r="A340" s="30" t="s">
        <v>21</v>
      </c>
      <c r="B340" s="35" t="s">
        <v>22</v>
      </c>
      <c r="C340" s="25">
        <v>1.17216857</v>
      </c>
      <c r="D340" s="24">
        <v>0.99909197999999999</v>
      </c>
      <c r="E340" s="26">
        <f t="shared" si="18"/>
        <v>0.17323388983664945</v>
      </c>
      <c r="F340" s="25">
        <v>10.050994660000001</v>
      </c>
      <c r="G340" s="24">
        <v>6.9002279900000003</v>
      </c>
      <c r="H340" s="26">
        <f t="shared" si="17"/>
        <v>0.45661776314727254</v>
      </c>
      <c r="I340" s="27">
        <f t="shared" si="19"/>
        <v>8.574700701964737</v>
      </c>
    </row>
    <row r="341" spans="1:9" x14ac:dyDescent="0.15">
      <c r="A341" s="30" t="s">
        <v>23</v>
      </c>
      <c r="B341" s="35" t="s">
        <v>24</v>
      </c>
      <c r="C341" s="25">
        <v>3.14339564</v>
      </c>
      <c r="D341" s="24">
        <v>3.7461618699999999</v>
      </c>
      <c r="E341" s="26">
        <f t="shared" si="18"/>
        <v>-0.16090234509807766</v>
      </c>
      <c r="F341" s="25">
        <v>0.42919037999999998</v>
      </c>
      <c r="G341" s="24">
        <v>1.8078812900000001</v>
      </c>
      <c r="H341" s="26">
        <f t="shared" si="17"/>
        <v>-0.76260035303534779</v>
      </c>
      <c r="I341" s="27">
        <f t="shared" si="19"/>
        <v>0.13653718117392311</v>
      </c>
    </row>
    <row r="342" spans="1:9" x14ac:dyDescent="0.15">
      <c r="A342" s="30" t="s">
        <v>25</v>
      </c>
      <c r="B342" s="35" t="s">
        <v>26</v>
      </c>
      <c r="C342" s="25">
        <v>2.25369157</v>
      </c>
      <c r="D342" s="24">
        <v>0.3072685</v>
      </c>
      <c r="E342" s="26">
        <f t="shared" si="18"/>
        <v>6.3346000973090311</v>
      </c>
      <c r="F342" s="25">
        <v>13.706893409999999</v>
      </c>
      <c r="G342" s="24">
        <v>12.4859797</v>
      </c>
      <c r="H342" s="26">
        <f t="shared" si="17"/>
        <v>9.7782772304202847E-2</v>
      </c>
      <c r="I342" s="27">
        <f t="shared" si="19"/>
        <v>6.0819739455297332</v>
      </c>
    </row>
    <row r="343" spans="1:9" x14ac:dyDescent="0.15">
      <c r="A343" s="30" t="s">
        <v>27</v>
      </c>
      <c r="B343" s="35" t="s">
        <v>28</v>
      </c>
      <c r="C343" s="25">
        <v>55.801795679999998</v>
      </c>
      <c r="D343" s="24">
        <v>19.387623802</v>
      </c>
      <c r="E343" s="26">
        <f t="shared" si="18"/>
        <v>1.8782173746451365</v>
      </c>
      <c r="F343" s="25">
        <v>84.48647926000001</v>
      </c>
      <c r="G343" s="24">
        <v>56.0321359</v>
      </c>
      <c r="H343" s="26">
        <f t="shared" si="17"/>
        <v>0.5078218579920315</v>
      </c>
      <c r="I343" s="27">
        <f t="shared" si="19"/>
        <v>1.5140458874208045</v>
      </c>
    </row>
    <row r="344" spans="1:9" x14ac:dyDescent="0.15">
      <c r="A344" s="30" t="s">
        <v>29</v>
      </c>
      <c r="B344" s="35" t="s">
        <v>30</v>
      </c>
      <c r="C344" s="25">
        <v>7.4496113499999996</v>
      </c>
      <c r="D344" s="24">
        <v>5.3646129440000001</v>
      </c>
      <c r="E344" s="26">
        <f t="shared" si="18"/>
        <v>0.38865775178280959</v>
      </c>
      <c r="F344" s="25">
        <v>8.49431753</v>
      </c>
      <c r="G344" s="24">
        <v>16.611854149999999</v>
      </c>
      <c r="H344" s="26">
        <f t="shared" si="17"/>
        <v>-0.48865927588221691</v>
      </c>
      <c r="I344" s="27">
        <f t="shared" si="19"/>
        <v>1.1402363332685805</v>
      </c>
    </row>
    <row r="345" spans="1:9" x14ac:dyDescent="0.15">
      <c r="A345" s="30" t="s">
        <v>31</v>
      </c>
      <c r="B345" s="35" t="s">
        <v>32</v>
      </c>
      <c r="C345" s="25">
        <v>2.7241217200000003</v>
      </c>
      <c r="D345" s="24">
        <v>1.7255587130000001</v>
      </c>
      <c r="E345" s="26">
        <f t="shared" si="18"/>
        <v>0.5786896727865789</v>
      </c>
      <c r="F345" s="25">
        <v>20.32215922</v>
      </c>
      <c r="G345" s="24">
        <v>0.91347838000000003</v>
      </c>
      <c r="H345" s="26">
        <f t="shared" si="17"/>
        <v>21.247006240038214</v>
      </c>
      <c r="I345" s="27">
        <f t="shared" si="19"/>
        <v>7.460077525463876</v>
      </c>
    </row>
    <row r="346" spans="1:9" x14ac:dyDescent="0.15">
      <c r="A346" s="30" t="s">
        <v>33</v>
      </c>
      <c r="B346" s="35" t="s">
        <v>34</v>
      </c>
      <c r="C346" s="25">
        <v>2.7126909500000003</v>
      </c>
      <c r="D346" s="24">
        <v>4.5704979200000002</v>
      </c>
      <c r="E346" s="26">
        <f>IF(ISERROR(C346/D346-1),"",(C346/D346-1))</f>
        <v>-0.40647802548392797</v>
      </c>
      <c r="F346" s="25">
        <v>2.1421064700000003</v>
      </c>
      <c r="G346" s="24">
        <v>3.1481130299999998</v>
      </c>
      <c r="H346" s="26">
        <f t="shared" si="17"/>
        <v>-0.31955858967363682</v>
      </c>
      <c r="I346" s="27">
        <f t="shared" si="19"/>
        <v>0.78966108173878047</v>
      </c>
    </row>
    <row r="347" spans="1:9" x14ac:dyDescent="0.15">
      <c r="A347" s="30" t="s">
        <v>35</v>
      </c>
      <c r="B347" s="35" t="s">
        <v>36</v>
      </c>
      <c r="C347" s="25">
        <v>12.570699706000001</v>
      </c>
      <c r="D347" s="24">
        <v>8.9512772500000004</v>
      </c>
      <c r="E347" s="26">
        <f>IF(ISERROR(C347/D347-1),"",(C347/D347-1))</f>
        <v>0.40434703952444329</v>
      </c>
      <c r="F347" s="25">
        <v>3.5890742400000004</v>
      </c>
      <c r="G347" s="24">
        <v>6.0116431700000001</v>
      </c>
      <c r="H347" s="26">
        <f t="shared" si="17"/>
        <v>-0.40297949520513532</v>
      </c>
      <c r="I347" s="27">
        <f t="shared" si="19"/>
        <v>0.28551109516099038</v>
      </c>
    </row>
    <row r="348" spans="1:9" x14ac:dyDescent="0.15">
      <c r="A348" s="30" t="s">
        <v>476</v>
      </c>
      <c r="B348" s="37" t="s">
        <v>477</v>
      </c>
      <c r="C348" s="25">
        <v>2.8574070499999999</v>
      </c>
      <c r="D348" s="24"/>
      <c r="E348" s="26"/>
      <c r="F348" s="25">
        <v>3.7591967000000004</v>
      </c>
      <c r="G348" s="24"/>
      <c r="H348" s="26" t="str">
        <f t="shared" si="17"/>
        <v/>
      </c>
      <c r="I348" s="27">
        <f t="shared" si="19"/>
        <v>1.3155971950163701</v>
      </c>
    </row>
    <row r="349" spans="1:9" x14ac:dyDescent="0.15">
      <c r="A349" s="30" t="s">
        <v>486</v>
      </c>
      <c r="B349" s="35" t="s">
        <v>39</v>
      </c>
      <c r="C349" s="25">
        <v>1.0839618659999999</v>
      </c>
      <c r="D349" s="24">
        <v>1.7178266719999999</v>
      </c>
      <c r="E349" s="26">
        <f t="shared" ref="E349:E383" si="20">IF(ISERROR(C349/D349-1),"",(C349/D349-1))</f>
        <v>-0.36899229493393271</v>
      </c>
      <c r="F349" s="25">
        <v>1.19934692</v>
      </c>
      <c r="G349" s="24">
        <v>5.4909909099999998</v>
      </c>
      <c r="H349" s="26">
        <f t="shared" si="17"/>
        <v>-0.78157914670450623</v>
      </c>
      <c r="I349" s="27">
        <f t="shared" si="19"/>
        <v>1.1064475214665901</v>
      </c>
    </row>
    <row r="350" spans="1:9" x14ac:dyDescent="0.15">
      <c r="A350" s="30" t="s">
        <v>487</v>
      </c>
      <c r="B350" s="35" t="s">
        <v>40</v>
      </c>
      <c r="C350" s="25">
        <v>3.5349478599999999</v>
      </c>
      <c r="D350" s="24">
        <v>4.3805190469999999</v>
      </c>
      <c r="E350" s="26">
        <f t="shared" si="20"/>
        <v>-0.1930299076268347</v>
      </c>
      <c r="F350" s="25">
        <v>10.450224550000001</v>
      </c>
      <c r="G350" s="24">
        <v>5.9364220799999998</v>
      </c>
      <c r="H350" s="26">
        <f t="shared" si="17"/>
        <v>0.76035740201276281</v>
      </c>
      <c r="I350" s="27">
        <f t="shared" si="19"/>
        <v>2.9562598838445107</v>
      </c>
    </row>
    <row r="351" spans="1:9" x14ac:dyDescent="0.15">
      <c r="A351" s="30" t="s">
        <v>37</v>
      </c>
      <c r="B351" s="35" t="s">
        <v>38</v>
      </c>
      <c r="C351" s="25">
        <v>5.4701349289999994</v>
      </c>
      <c r="D351" s="24">
        <v>3.8827525180000002</v>
      </c>
      <c r="E351" s="26">
        <f t="shared" si="20"/>
        <v>0.4088291498469383</v>
      </c>
      <c r="F351" s="25">
        <v>0.8699945</v>
      </c>
      <c r="G351" s="24">
        <v>3.8936972599999997</v>
      </c>
      <c r="H351" s="26">
        <f t="shared" si="17"/>
        <v>-0.77656339414533737</v>
      </c>
      <c r="I351" s="27">
        <f t="shared" si="19"/>
        <v>0.15904443149797121</v>
      </c>
    </row>
    <row r="352" spans="1:9" x14ac:dyDescent="0.15">
      <c r="A352" s="30" t="s">
        <v>489</v>
      </c>
      <c r="B352" s="35" t="s">
        <v>41</v>
      </c>
      <c r="C352" s="25">
        <v>7.606753307</v>
      </c>
      <c r="D352" s="24">
        <v>15.925593434</v>
      </c>
      <c r="E352" s="26">
        <f t="shared" si="20"/>
        <v>-0.52235668086564813</v>
      </c>
      <c r="F352" s="25">
        <v>10.82334372</v>
      </c>
      <c r="G352" s="24">
        <v>74.810516159999992</v>
      </c>
      <c r="H352" s="26">
        <f t="shared" si="17"/>
        <v>-0.855323231604876</v>
      </c>
      <c r="I352" s="27">
        <f t="shared" si="19"/>
        <v>1.4228598303615265</v>
      </c>
    </row>
    <row r="353" spans="1:9" x14ac:dyDescent="0.15">
      <c r="A353" s="30" t="s">
        <v>42</v>
      </c>
      <c r="B353" s="35" t="s">
        <v>43</v>
      </c>
      <c r="C353" s="25">
        <v>3.1943888810000001</v>
      </c>
      <c r="D353" s="24">
        <v>3.2599328169999997</v>
      </c>
      <c r="E353" s="26">
        <f t="shared" si="20"/>
        <v>-2.0105916188885575E-2</v>
      </c>
      <c r="F353" s="25">
        <v>0.86923644999999994</v>
      </c>
      <c r="G353" s="24">
        <v>4.1186567800000002</v>
      </c>
      <c r="H353" s="26">
        <f t="shared" si="17"/>
        <v>-0.78895147218360839</v>
      </c>
      <c r="I353" s="27">
        <f t="shared" si="19"/>
        <v>0.27211353482043377</v>
      </c>
    </row>
    <row r="354" spans="1:9" x14ac:dyDescent="0.15">
      <c r="A354" s="30" t="s">
        <v>44</v>
      </c>
      <c r="B354" s="35" t="s">
        <v>45</v>
      </c>
      <c r="C354" s="25">
        <v>15.930183683000001</v>
      </c>
      <c r="D354" s="24">
        <v>16.391506272000001</v>
      </c>
      <c r="E354" s="26">
        <f t="shared" si="20"/>
        <v>-2.8144002225593656E-2</v>
      </c>
      <c r="F354" s="25">
        <v>22.548845660000001</v>
      </c>
      <c r="G354" s="24">
        <v>104.34228587</v>
      </c>
      <c r="H354" s="26">
        <f t="shared" si="17"/>
        <v>-0.78389542195679329</v>
      </c>
      <c r="I354" s="27">
        <f t="shared" si="19"/>
        <v>1.4154793258324541</v>
      </c>
    </row>
    <row r="355" spans="1:9" x14ac:dyDescent="0.15">
      <c r="A355" s="30" t="s">
        <v>46</v>
      </c>
      <c r="B355" s="35" t="s">
        <v>47</v>
      </c>
      <c r="C355" s="25">
        <v>66.418107771999999</v>
      </c>
      <c r="D355" s="24">
        <v>55.359934218999996</v>
      </c>
      <c r="E355" s="26">
        <f t="shared" si="20"/>
        <v>0.19975048216738567</v>
      </c>
      <c r="F355" s="25">
        <v>212.37485192</v>
      </c>
      <c r="G355" s="24">
        <v>52.070260399999995</v>
      </c>
      <c r="H355" s="26">
        <f t="shared" si="17"/>
        <v>3.0786208920130544</v>
      </c>
      <c r="I355" s="27">
        <f t="shared" si="19"/>
        <v>3.1975444505140094</v>
      </c>
    </row>
    <row r="356" spans="1:9" x14ac:dyDescent="0.15">
      <c r="A356" s="30" t="s">
        <v>48</v>
      </c>
      <c r="B356" s="35" t="s">
        <v>49</v>
      </c>
      <c r="C356" s="25">
        <v>85.626235767000011</v>
      </c>
      <c r="D356" s="24">
        <v>133.86951591799999</v>
      </c>
      <c r="E356" s="26">
        <f t="shared" si="20"/>
        <v>-0.36037539853771317</v>
      </c>
      <c r="F356" s="25">
        <v>64.891982089999999</v>
      </c>
      <c r="G356" s="24">
        <v>127.76504752</v>
      </c>
      <c r="H356" s="26">
        <f t="shared" si="17"/>
        <v>-0.49209910417916147</v>
      </c>
      <c r="I356" s="27">
        <f t="shared" si="19"/>
        <v>0.75785162700109132</v>
      </c>
    </row>
    <row r="357" spans="1:9" x14ac:dyDescent="0.15">
      <c r="A357" s="30" t="s">
        <v>50</v>
      </c>
      <c r="B357" s="35" t="s">
        <v>51</v>
      </c>
      <c r="C357" s="25">
        <v>6.1436164770000001</v>
      </c>
      <c r="D357" s="24">
        <v>6.9030033480000004</v>
      </c>
      <c r="E357" s="26">
        <f t="shared" si="20"/>
        <v>-0.11000818523722966</v>
      </c>
      <c r="F357" s="25">
        <v>17.507042030000001</v>
      </c>
      <c r="G357" s="24">
        <v>10.330940330000001</v>
      </c>
      <c r="H357" s="26">
        <f t="shared" si="17"/>
        <v>0.69462231614689807</v>
      </c>
      <c r="I357" s="27">
        <f t="shared" si="19"/>
        <v>2.8496313361261274</v>
      </c>
    </row>
    <row r="358" spans="1:9" x14ac:dyDescent="0.15">
      <c r="A358" s="30" t="s">
        <v>52</v>
      </c>
      <c r="B358" s="35" t="s">
        <v>53</v>
      </c>
      <c r="C358" s="25">
        <v>25.421247704999999</v>
      </c>
      <c r="D358" s="24">
        <v>47.118953240000003</v>
      </c>
      <c r="E358" s="26">
        <f t="shared" si="20"/>
        <v>-0.46048785134259917</v>
      </c>
      <c r="F358" s="25">
        <v>14.17442033</v>
      </c>
      <c r="G358" s="24">
        <v>50.75121068</v>
      </c>
      <c r="H358" s="26">
        <f t="shared" si="17"/>
        <v>-0.72070773997149495</v>
      </c>
      <c r="I358" s="27">
        <f t="shared" si="19"/>
        <v>0.55758161418694219</v>
      </c>
    </row>
    <row r="359" spans="1:9" x14ac:dyDescent="0.15">
      <c r="A359" s="30" t="s">
        <v>54</v>
      </c>
      <c r="B359" s="35" t="s">
        <v>55</v>
      </c>
      <c r="C359" s="25">
        <v>45.855021872000002</v>
      </c>
      <c r="D359" s="24">
        <v>59.902621859999996</v>
      </c>
      <c r="E359" s="26">
        <f t="shared" si="20"/>
        <v>-0.23450726448720416</v>
      </c>
      <c r="F359" s="25">
        <v>85.622575709999992</v>
      </c>
      <c r="G359" s="24">
        <v>51.255993119999999</v>
      </c>
      <c r="H359" s="26">
        <f t="shared" si="17"/>
        <v>0.67048905889973298</v>
      </c>
      <c r="I359" s="27">
        <f t="shared" si="19"/>
        <v>1.8672453357236944</v>
      </c>
    </row>
    <row r="360" spans="1:9" x14ac:dyDescent="0.15">
      <c r="A360" s="30" t="s">
        <v>56</v>
      </c>
      <c r="B360" s="35" t="s">
        <v>57</v>
      </c>
      <c r="C360" s="25">
        <v>65.079161501000002</v>
      </c>
      <c r="D360" s="24">
        <v>73.270507768000002</v>
      </c>
      <c r="E360" s="26">
        <f t="shared" si="20"/>
        <v>-0.11179595333140946</v>
      </c>
      <c r="F360" s="25">
        <v>88.081971069999994</v>
      </c>
      <c r="G360" s="24">
        <v>99.970362190000003</v>
      </c>
      <c r="H360" s="26">
        <f t="shared" si="17"/>
        <v>-0.11891915623357818</v>
      </c>
      <c r="I360" s="27">
        <f t="shared" si="19"/>
        <v>1.3534589112468287</v>
      </c>
    </row>
    <row r="361" spans="1:9" x14ac:dyDescent="0.15">
      <c r="A361" s="30" t="s">
        <v>805</v>
      </c>
      <c r="B361" s="35" t="s">
        <v>806</v>
      </c>
      <c r="C361" s="25">
        <v>129.51957693599999</v>
      </c>
      <c r="D361" s="24">
        <v>149.44291018000001</v>
      </c>
      <c r="E361" s="26">
        <f t="shared" si="20"/>
        <v>-0.13331735322875404</v>
      </c>
      <c r="F361" s="25">
        <v>168.50507415999999</v>
      </c>
      <c r="G361" s="24">
        <v>191.85585518000002</v>
      </c>
      <c r="H361" s="26">
        <f t="shared" si="17"/>
        <v>-0.12171002546725629</v>
      </c>
      <c r="I361" s="27">
        <f t="shared" si="19"/>
        <v>1.3010008073394499</v>
      </c>
    </row>
    <row r="362" spans="1:9" x14ac:dyDescent="0.15">
      <c r="A362" s="30" t="s">
        <v>58</v>
      </c>
      <c r="B362" s="35" t="s">
        <v>59</v>
      </c>
      <c r="C362" s="25">
        <v>8.5799857000000007E-2</v>
      </c>
      <c r="D362" s="24">
        <v>2.3299299999999998E-2</v>
      </c>
      <c r="E362" s="26">
        <f t="shared" si="20"/>
        <v>2.6825079294227727</v>
      </c>
      <c r="F362" s="25">
        <v>7.4173009999999998E-2</v>
      </c>
      <c r="G362" s="24">
        <v>1.989834E-2</v>
      </c>
      <c r="H362" s="26">
        <f t="shared" si="17"/>
        <v>2.7275978800241627</v>
      </c>
      <c r="I362" s="27">
        <f t="shared" si="19"/>
        <v>0.86448873685185734</v>
      </c>
    </row>
    <row r="363" spans="1:9" x14ac:dyDescent="0.15">
      <c r="A363" s="30" t="s">
        <v>60</v>
      </c>
      <c r="B363" s="35" t="s">
        <v>61</v>
      </c>
      <c r="C363" s="25">
        <v>11.557750789999998</v>
      </c>
      <c r="D363" s="24">
        <v>9.8331085900000001</v>
      </c>
      <c r="E363" s="26">
        <f t="shared" si="20"/>
        <v>0.17539135098679903</v>
      </c>
      <c r="F363" s="25">
        <v>1.8170678899999999</v>
      </c>
      <c r="G363" s="24">
        <v>1.56034994</v>
      </c>
      <c r="H363" s="26">
        <f t="shared" si="17"/>
        <v>0.16452588193133133</v>
      </c>
      <c r="I363" s="27">
        <f t="shared" si="19"/>
        <v>0.15721639296567669</v>
      </c>
    </row>
    <row r="364" spans="1:9" x14ac:dyDescent="0.15">
      <c r="A364" s="30" t="s">
        <v>62</v>
      </c>
      <c r="B364" s="35" t="s">
        <v>63</v>
      </c>
      <c r="C364" s="25">
        <v>24.699080679999998</v>
      </c>
      <c r="D364" s="24">
        <v>12.376090444000001</v>
      </c>
      <c r="E364" s="26">
        <f t="shared" si="20"/>
        <v>0.9957094521698695</v>
      </c>
      <c r="F364" s="25">
        <v>23.05609999</v>
      </c>
      <c r="G364" s="24">
        <v>11.943073529999999</v>
      </c>
      <c r="H364" s="26">
        <f t="shared" si="17"/>
        <v>0.93049971032038026</v>
      </c>
      <c r="I364" s="27">
        <f t="shared" si="19"/>
        <v>0.93348008732444865</v>
      </c>
    </row>
    <row r="365" spans="1:9" x14ac:dyDescent="0.15">
      <c r="A365" s="30" t="s">
        <v>64</v>
      </c>
      <c r="B365" s="35" t="s">
        <v>65</v>
      </c>
      <c r="C365" s="25">
        <v>3.9281218259999999</v>
      </c>
      <c r="D365" s="24">
        <v>2.7036430710000001</v>
      </c>
      <c r="E365" s="26">
        <f t="shared" si="20"/>
        <v>0.45289955916669888</v>
      </c>
      <c r="F365" s="25">
        <v>8.8173322600000006</v>
      </c>
      <c r="G365" s="24">
        <v>5.8662402400000007</v>
      </c>
      <c r="H365" s="26">
        <f t="shared" si="17"/>
        <v>0.50306361472846861</v>
      </c>
      <c r="I365" s="27">
        <f t="shared" si="19"/>
        <v>2.2446687375219918</v>
      </c>
    </row>
    <row r="366" spans="1:9" x14ac:dyDescent="0.15">
      <c r="A366" s="30" t="s">
        <v>1007</v>
      </c>
      <c r="B366" s="35" t="s">
        <v>66</v>
      </c>
      <c r="C366" s="25">
        <v>4.4265243439999997</v>
      </c>
      <c r="D366" s="24">
        <v>10.117210994999999</v>
      </c>
      <c r="E366" s="26">
        <f t="shared" si="20"/>
        <v>-0.56247582993103329</v>
      </c>
      <c r="F366" s="25">
        <v>2.4069311</v>
      </c>
      <c r="G366" s="24">
        <v>22.482726579999998</v>
      </c>
      <c r="H366" s="26">
        <f t="shared" si="17"/>
        <v>-0.89294309605040789</v>
      </c>
      <c r="I366" s="27">
        <f t="shared" si="19"/>
        <v>0.543751917520235</v>
      </c>
    </row>
    <row r="367" spans="1:9" x14ac:dyDescent="0.15">
      <c r="A367" s="30" t="s">
        <v>67</v>
      </c>
      <c r="B367" s="35" t="s">
        <v>68</v>
      </c>
      <c r="C367" s="25">
        <v>6.917136674</v>
      </c>
      <c r="D367" s="24">
        <v>6.5883325250000002</v>
      </c>
      <c r="E367" s="26">
        <f t="shared" si="20"/>
        <v>4.99070360751106E-2</v>
      </c>
      <c r="F367" s="25">
        <v>4.5830693199999999</v>
      </c>
      <c r="G367" s="24">
        <v>3.0565610599999999</v>
      </c>
      <c r="H367" s="26">
        <f t="shared" si="17"/>
        <v>0.49942017516901815</v>
      </c>
      <c r="I367" s="27">
        <f t="shared" si="19"/>
        <v>0.66256740845193252</v>
      </c>
    </row>
    <row r="368" spans="1:9" x14ac:dyDescent="0.15">
      <c r="A368" s="30" t="s">
        <v>69</v>
      </c>
      <c r="B368" s="35" t="s">
        <v>70</v>
      </c>
      <c r="C368" s="25">
        <v>25.328909109999998</v>
      </c>
      <c r="D368" s="24">
        <v>24.638047499000002</v>
      </c>
      <c r="E368" s="26">
        <f t="shared" si="20"/>
        <v>2.8040436687527093E-2</v>
      </c>
      <c r="F368" s="25">
        <v>1.9405609099999999</v>
      </c>
      <c r="G368" s="24">
        <v>82.663280880000002</v>
      </c>
      <c r="H368" s="26">
        <f t="shared" si="17"/>
        <v>-0.97652451137504381</v>
      </c>
      <c r="I368" s="27">
        <f t="shared" si="19"/>
        <v>7.6614468533658858E-2</v>
      </c>
    </row>
    <row r="369" spans="1:9" x14ac:dyDescent="0.15">
      <c r="A369" s="30" t="s">
        <v>71</v>
      </c>
      <c r="B369" s="35" t="s">
        <v>72</v>
      </c>
      <c r="C369" s="25">
        <v>13.663154999</v>
      </c>
      <c r="D369" s="24">
        <v>31.706935146000003</v>
      </c>
      <c r="E369" s="26">
        <f t="shared" si="20"/>
        <v>-0.569079920967269</v>
      </c>
      <c r="F369" s="25">
        <v>69.905341109999995</v>
      </c>
      <c r="G369" s="24">
        <v>89.437258260000007</v>
      </c>
      <c r="H369" s="26">
        <f t="shared" ref="H369:H383" si="21">IF(ISERROR(F369/G369-1),"",(F369/G369-1))</f>
        <v>-0.21838680578981351</v>
      </c>
      <c r="I369" s="27">
        <f t="shared" si="19"/>
        <v>5.1163396093447187</v>
      </c>
    </row>
    <row r="370" spans="1:9" x14ac:dyDescent="0.15">
      <c r="A370" s="30" t="s">
        <v>73</v>
      </c>
      <c r="B370" s="35" t="s">
        <v>76</v>
      </c>
      <c r="C370" s="25">
        <v>3.05693875</v>
      </c>
      <c r="D370" s="24">
        <v>2.3118791499999998</v>
      </c>
      <c r="E370" s="26">
        <f t="shared" si="20"/>
        <v>0.32227445798799659</v>
      </c>
      <c r="F370" s="25">
        <v>1.7386144399999999</v>
      </c>
      <c r="G370" s="24">
        <v>1.73533523</v>
      </c>
      <c r="H370" s="26">
        <f t="shared" si="21"/>
        <v>1.8896694674952474E-3</v>
      </c>
      <c r="I370" s="27">
        <f t="shared" si="19"/>
        <v>0.56874362955423952</v>
      </c>
    </row>
    <row r="371" spans="1:9" x14ac:dyDescent="0.15">
      <c r="A371" s="30" t="s">
        <v>77</v>
      </c>
      <c r="B371" s="35" t="s">
        <v>78</v>
      </c>
      <c r="C371" s="25">
        <v>13.718113889</v>
      </c>
      <c r="D371" s="24">
        <v>20.647325780000003</v>
      </c>
      <c r="E371" s="26">
        <f t="shared" si="20"/>
        <v>-0.33559851599338697</v>
      </c>
      <c r="F371" s="25">
        <v>7.0925861799999996</v>
      </c>
      <c r="G371" s="24">
        <v>17.5158947</v>
      </c>
      <c r="H371" s="26">
        <f t="shared" si="21"/>
        <v>-0.59507713985058386</v>
      </c>
      <c r="I371" s="27">
        <f t="shared" si="19"/>
        <v>0.51702342154246561</v>
      </c>
    </row>
    <row r="372" spans="1:9" x14ac:dyDescent="0.15">
      <c r="A372" s="30" t="s">
        <v>79</v>
      </c>
      <c r="B372" s="35" t="s">
        <v>80</v>
      </c>
      <c r="C372" s="25">
        <v>1.2373011299999999</v>
      </c>
      <c r="D372" s="24">
        <v>1.26366516</v>
      </c>
      <c r="E372" s="26">
        <f t="shared" si="20"/>
        <v>-2.0863145423745122E-2</v>
      </c>
      <c r="F372" s="25">
        <v>0.71602699999999997</v>
      </c>
      <c r="G372" s="24">
        <v>1.5706248799999998</v>
      </c>
      <c r="H372" s="26">
        <f t="shared" si="21"/>
        <v>-0.54411329584948376</v>
      </c>
      <c r="I372" s="27">
        <f t="shared" si="19"/>
        <v>0.57870067571990336</v>
      </c>
    </row>
    <row r="373" spans="1:9" x14ac:dyDescent="0.15">
      <c r="A373" s="30" t="s">
        <v>81</v>
      </c>
      <c r="B373" s="35" t="s">
        <v>82</v>
      </c>
      <c r="C373" s="25">
        <v>0.61772756000000006</v>
      </c>
      <c r="D373" s="24">
        <v>1.2570910500000001</v>
      </c>
      <c r="E373" s="26">
        <f t="shared" si="20"/>
        <v>-0.50860555406865715</v>
      </c>
      <c r="F373" s="25">
        <v>0.59202350999999998</v>
      </c>
      <c r="G373" s="24">
        <v>0.54409156000000003</v>
      </c>
      <c r="H373" s="26">
        <f t="shared" si="21"/>
        <v>8.8095374976961516E-2</v>
      </c>
      <c r="I373" s="27">
        <f t="shared" si="19"/>
        <v>0.95838934238258677</v>
      </c>
    </row>
    <row r="374" spans="1:9" x14ac:dyDescent="0.15">
      <c r="A374" s="32" t="s">
        <v>520</v>
      </c>
      <c r="B374" s="35" t="s">
        <v>541</v>
      </c>
      <c r="C374" s="25">
        <v>5.9739750000000001E-2</v>
      </c>
      <c r="D374" s="24">
        <v>5.4918000000000002E-2</v>
      </c>
      <c r="E374" s="26">
        <f t="shared" si="20"/>
        <v>8.779908226810873E-2</v>
      </c>
      <c r="F374" s="25">
        <v>5.5383290000000002E-2</v>
      </c>
      <c r="G374" s="24">
        <v>2.9578128299999999</v>
      </c>
      <c r="H374" s="26">
        <f t="shared" si="21"/>
        <v>-0.98127559342556503</v>
      </c>
      <c r="I374" s="27">
        <f t="shared" si="19"/>
        <v>0.92707602559434887</v>
      </c>
    </row>
    <row r="375" spans="1:9" x14ac:dyDescent="0.15">
      <c r="A375" s="30" t="s">
        <v>83</v>
      </c>
      <c r="B375" s="35" t="s">
        <v>84</v>
      </c>
      <c r="C375" s="25">
        <v>18.688317543</v>
      </c>
      <c r="D375" s="24">
        <v>24.460938748</v>
      </c>
      <c r="E375" s="26">
        <f t="shared" si="20"/>
        <v>-0.23599344507871711</v>
      </c>
      <c r="F375" s="25">
        <v>2.2318346899999999</v>
      </c>
      <c r="G375" s="24">
        <v>11.08098116</v>
      </c>
      <c r="H375" s="26">
        <f t="shared" si="21"/>
        <v>-0.79858871179598689</v>
      </c>
      <c r="I375" s="27">
        <f t="shared" si="19"/>
        <v>0.11942405649223187</v>
      </c>
    </row>
    <row r="376" spans="1:9" x14ac:dyDescent="0.15">
      <c r="A376" s="30" t="s">
        <v>85</v>
      </c>
      <c r="B376" s="35" t="s">
        <v>86</v>
      </c>
      <c r="C376" s="25">
        <v>1.7471444860000001</v>
      </c>
      <c r="D376" s="24">
        <v>3.5028870000000004E-2</v>
      </c>
      <c r="E376" s="26">
        <f t="shared" si="20"/>
        <v>48.877272261423215</v>
      </c>
      <c r="F376" s="25">
        <v>2.2456096299999997</v>
      </c>
      <c r="G376" s="24">
        <v>5.2909699999999999E-3</v>
      </c>
      <c r="H376" s="26">
        <f t="shared" si="21"/>
        <v>423.42305097174994</v>
      </c>
      <c r="I376" s="27">
        <f t="shared" si="19"/>
        <v>1.2853027600145484</v>
      </c>
    </row>
    <row r="377" spans="1:9" x14ac:dyDescent="0.15">
      <c r="A377" s="30" t="s">
        <v>87</v>
      </c>
      <c r="B377" s="35" t="s">
        <v>88</v>
      </c>
      <c r="C377" s="25">
        <v>11.32296811</v>
      </c>
      <c r="D377" s="24">
        <v>4.1589102000000002</v>
      </c>
      <c r="E377" s="26">
        <f t="shared" si="20"/>
        <v>1.7225805717084248</v>
      </c>
      <c r="F377" s="25">
        <v>0.76912363000000006</v>
      </c>
      <c r="G377" s="24">
        <v>1.0902428100000001</v>
      </c>
      <c r="H377" s="26">
        <f t="shared" si="21"/>
        <v>-0.29453914032232875</v>
      </c>
      <c r="I377" s="27">
        <f t="shared" si="19"/>
        <v>6.7925973342690987E-2</v>
      </c>
    </row>
    <row r="378" spans="1:9" x14ac:dyDescent="0.15">
      <c r="A378" s="30" t="s">
        <v>89</v>
      </c>
      <c r="B378" s="35" t="s">
        <v>90</v>
      </c>
      <c r="C378" s="25">
        <v>15.56710423</v>
      </c>
      <c r="D378" s="24">
        <v>15.408444101000001</v>
      </c>
      <c r="E378" s="26">
        <f t="shared" si="20"/>
        <v>1.029695976829359E-2</v>
      </c>
      <c r="F378" s="25">
        <v>7.8421452699999996</v>
      </c>
      <c r="G378" s="24">
        <v>47.487994060000005</v>
      </c>
      <c r="H378" s="26">
        <f t="shared" si="21"/>
        <v>-0.83486046472942976</v>
      </c>
      <c r="I378" s="27">
        <f t="shared" si="19"/>
        <v>0.50376390844015051</v>
      </c>
    </row>
    <row r="379" spans="1:9" x14ac:dyDescent="0.15">
      <c r="A379" s="32" t="s">
        <v>517</v>
      </c>
      <c r="B379" s="35" t="s">
        <v>537</v>
      </c>
      <c r="C379" s="25">
        <v>0.30252942999999999</v>
      </c>
      <c r="D379" s="24">
        <v>1.51274098</v>
      </c>
      <c r="E379" s="26">
        <f t="shared" si="20"/>
        <v>-0.80001240529624573</v>
      </c>
      <c r="F379" s="25">
        <v>10.431646240000001</v>
      </c>
      <c r="G379" s="24">
        <v>7.6345744599999996</v>
      </c>
      <c r="H379" s="26">
        <f t="shared" si="21"/>
        <v>0.3663690484197597</v>
      </c>
      <c r="I379" s="27">
        <f t="shared" si="19"/>
        <v>34.481426286361632</v>
      </c>
    </row>
    <row r="380" spans="1:9" x14ac:dyDescent="0.15">
      <c r="A380" s="36" t="s">
        <v>91</v>
      </c>
      <c r="B380" s="35" t="s">
        <v>92</v>
      </c>
      <c r="C380" s="25">
        <v>124.94634341599999</v>
      </c>
      <c r="D380" s="24">
        <v>104.386995031</v>
      </c>
      <c r="E380" s="26">
        <f t="shared" si="20"/>
        <v>0.19695315857013074</v>
      </c>
      <c r="F380" s="25">
        <v>43.48006049</v>
      </c>
      <c r="G380" s="24">
        <v>158.91735291999998</v>
      </c>
      <c r="H380" s="26">
        <f t="shared" si="21"/>
        <v>-0.72639828381807914</v>
      </c>
      <c r="I380" s="27">
        <f t="shared" si="19"/>
        <v>0.34798985949701805</v>
      </c>
    </row>
    <row r="381" spans="1:9" x14ac:dyDescent="0.15">
      <c r="A381" s="44" t="s">
        <v>519</v>
      </c>
      <c r="B381" s="35" t="s">
        <v>539</v>
      </c>
      <c r="C381" s="25">
        <v>0.50836782000000003</v>
      </c>
      <c r="D381" s="24">
        <v>2.4217260999999999</v>
      </c>
      <c r="E381" s="26">
        <f t="shared" si="20"/>
        <v>-0.79008038109677226</v>
      </c>
      <c r="F381" s="25">
        <v>0.11527035000000001</v>
      </c>
      <c r="G381" s="24">
        <v>2.0906068900000001</v>
      </c>
      <c r="H381" s="26">
        <f t="shared" si="21"/>
        <v>-0.94486273313678781</v>
      </c>
      <c r="I381" s="27">
        <f t="shared" si="19"/>
        <v>0.22674596122154231</v>
      </c>
    </row>
    <row r="382" spans="1:9" x14ac:dyDescent="0.15">
      <c r="A382" s="36" t="s">
        <v>93</v>
      </c>
      <c r="B382" s="35" t="s">
        <v>94</v>
      </c>
      <c r="C382" s="25">
        <v>18.79780702</v>
      </c>
      <c r="D382" s="24">
        <v>15.149834687</v>
      </c>
      <c r="E382" s="26">
        <f t="shared" si="20"/>
        <v>0.24079288047481517</v>
      </c>
      <c r="F382" s="25">
        <v>23.24801094</v>
      </c>
      <c r="G382" s="24">
        <v>47.84864486</v>
      </c>
      <c r="H382" s="26">
        <f t="shared" si="21"/>
        <v>-0.51413439172580155</v>
      </c>
      <c r="I382" s="27">
        <f t="shared" si="19"/>
        <v>1.2367405897541766</v>
      </c>
    </row>
    <row r="383" spans="1:9" x14ac:dyDescent="0.15">
      <c r="A383" s="36" t="s">
        <v>95</v>
      </c>
      <c r="B383" s="35" t="s">
        <v>96</v>
      </c>
      <c r="C383" s="25">
        <v>4.6011844670000004</v>
      </c>
      <c r="D383" s="24">
        <v>7.1931408380000006</v>
      </c>
      <c r="E383" s="26">
        <f t="shared" si="20"/>
        <v>-0.36033721977292388</v>
      </c>
      <c r="F383" s="25">
        <v>2.52546896</v>
      </c>
      <c r="G383" s="24">
        <v>10.002987920000001</v>
      </c>
      <c r="H383" s="26">
        <f t="shared" si="21"/>
        <v>-0.74752854045234118</v>
      </c>
      <c r="I383" s="27">
        <f t="shared" si="19"/>
        <v>0.54887366027439899</v>
      </c>
    </row>
    <row r="384" spans="1:9" x14ac:dyDescent="0.15">
      <c r="A384" s="36" t="s">
        <v>97</v>
      </c>
      <c r="B384" s="37" t="s">
        <v>1016</v>
      </c>
      <c r="C384" s="25">
        <v>1.7095580000000003E-2</v>
      </c>
      <c r="D384" s="24"/>
      <c r="E384" s="26"/>
      <c r="F384" s="25">
        <v>1.753E-5</v>
      </c>
      <c r="G384" s="24"/>
      <c r="H384" s="26" t="str">
        <f t="shared" ref="H384:H401" si="22">IF(ISERROR(F384/G384-1),"",(F384/G384-1))</f>
        <v/>
      </c>
      <c r="I384" s="27">
        <f t="shared" si="19"/>
        <v>1.0254112466497186E-3</v>
      </c>
    </row>
    <row r="385" spans="1:9" x14ac:dyDescent="0.15">
      <c r="A385" s="32" t="s">
        <v>97</v>
      </c>
      <c r="B385" s="35" t="s">
        <v>98</v>
      </c>
      <c r="C385" s="25">
        <v>56.479900489000002</v>
      </c>
      <c r="D385" s="24">
        <v>44.391153340999999</v>
      </c>
      <c r="E385" s="26">
        <f>IF(ISERROR(C385/D385-1),"",(C385/D385-1))</f>
        <v>0.27232334008395198</v>
      </c>
      <c r="F385" s="25">
        <v>42.928769520000003</v>
      </c>
      <c r="G385" s="24">
        <v>53.073614829999997</v>
      </c>
      <c r="H385" s="26">
        <f t="shared" si="22"/>
        <v>-0.19114668074701391</v>
      </c>
      <c r="I385" s="27">
        <f t="shared" si="19"/>
        <v>0.76007162102491288</v>
      </c>
    </row>
    <row r="386" spans="1:9" x14ac:dyDescent="0.15">
      <c r="A386" s="30" t="s">
        <v>1025</v>
      </c>
      <c r="B386" s="37" t="s">
        <v>1026</v>
      </c>
      <c r="C386" s="25">
        <v>0.17974554000000001</v>
      </c>
      <c r="D386" s="24"/>
      <c r="E386" s="26"/>
      <c r="F386" s="25">
        <v>0</v>
      </c>
      <c r="G386" s="24"/>
      <c r="H386" s="26" t="str">
        <f t="shared" si="22"/>
        <v/>
      </c>
      <c r="I386" s="27">
        <f t="shared" si="19"/>
        <v>0</v>
      </c>
    </row>
    <row r="387" spans="1:9" x14ac:dyDescent="0.15">
      <c r="A387" s="30" t="s">
        <v>99</v>
      </c>
      <c r="B387" s="35" t="s">
        <v>100</v>
      </c>
      <c r="C387" s="25">
        <v>19.782742640000002</v>
      </c>
      <c r="D387" s="24">
        <v>4.7418373899999997</v>
      </c>
      <c r="E387" s="26">
        <f>IF(ISERROR(C387/D387-1),"",(C387/D387-1))</f>
        <v>3.1719571999072711</v>
      </c>
      <c r="F387" s="25">
        <v>4.0103013299999999</v>
      </c>
      <c r="G387" s="24">
        <v>10.72582414</v>
      </c>
      <c r="H387" s="26">
        <f t="shared" si="22"/>
        <v>-0.62610786102260296</v>
      </c>
      <c r="I387" s="27">
        <f t="shared" si="19"/>
        <v>0.20271715620923628</v>
      </c>
    </row>
    <row r="388" spans="1:9" x14ac:dyDescent="0.15">
      <c r="A388" s="30" t="s">
        <v>1021</v>
      </c>
      <c r="B388" s="37" t="s">
        <v>1022</v>
      </c>
      <c r="C388" s="25">
        <v>1.5756249999999999E-2</v>
      </c>
      <c r="D388" s="24"/>
      <c r="E388" s="26"/>
      <c r="F388" s="25">
        <v>7.1362500000000002E-3</v>
      </c>
      <c r="G388" s="24"/>
      <c r="H388" s="26" t="str">
        <f t="shared" si="22"/>
        <v/>
      </c>
      <c r="I388" s="27">
        <f t="shared" si="19"/>
        <v>0.45291550971836575</v>
      </c>
    </row>
    <row r="389" spans="1:9" x14ac:dyDescent="0.15">
      <c r="A389" s="30" t="s">
        <v>101</v>
      </c>
      <c r="B389" s="35" t="s">
        <v>102</v>
      </c>
      <c r="C389" s="25">
        <v>14.73936398</v>
      </c>
      <c r="D389" s="24">
        <v>10.727795725</v>
      </c>
      <c r="E389" s="26">
        <f>IF(ISERROR(C389/D389-1),"",(C389/D389-1))</f>
        <v>0.37394152143030301</v>
      </c>
      <c r="F389" s="25">
        <v>15.822250279999999</v>
      </c>
      <c r="G389" s="24">
        <v>12.341044519999999</v>
      </c>
      <c r="H389" s="26">
        <f t="shared" si="22"/>
        <v>0.2820835590016979</v>
      </c>
      <c r="I389" s="27">
        <f t="shared" si="19"/>
        <v>1.0734689978122107</v>
      </c>
    </row>
    <row r="390" spans="1:9" x14ac:dyDescent="0.15">
      <c r="A390" s="30" t="s">
        <v>103</v>
      </c>
      <c r="B390" s="35" t="s">
        <v>104</v>
      </c>
      <c r="C390" s="25">
        <v>16.583690521000001</v>
      </c>
      <c r="D390" s="24">
        <v>19.536138414</v>
      </c>
      <c r="E390" s="26">
        <f>IF(ISERROR(C390/D390-1),"",(C390/D390-1))</f>
        <v>-0.15112750690198906</v>
      </c>
      <c r="F390" s="25">
        <v>26.825789530000002</v>
      </c>
      <c r="G390" s="24">
        <v>18.368799360000001</v>
      </c>
      <c r="H390" s="26">
        <f t="shared" si="22"/>
        <v>0.46039972478636737</v>
      </c>
      <c r="I390" s="27">
        <f t="shared" si="19"/>
        <v>1.6176007081192443</v>
      </c>
    </row>
    <row r="391" spans="1:9" x14ac:dyDescent="0.15">
      <c r="A391" s="30" t="s">
        <v>505</v>
      </c>
      <c r="B391" s="35" t="s">
        <v>506</v>
      </c>
      <c r="C391" s="25">
        <v>0.19926970000000002</v>
      </c>
      <c r="D391" s="24">
        <v>0.54450544999999995</v>
      </c>
      <c r="E391" s="26">
        <f>IF(ISERROR(C391/D391-1),"",(C391/D391-1))</f>
        <v>-0.63403543527433925</v>
      </c>
      <c r="F391" s="25">
        <v>9.085391000000001E-2</v>
      </c>
      <c r="G391" s="24">
        <v>0.29156655999999997</v>
      </c>
      <c r="H391" s="26">
        <f t="shared" si="22"/>
        <v>-0.68839392967423962</v>
      </c>
      <c r="I391" s="27">
        <f t="shared" ref="I391:I454" si="23">IF(ISERROR(F391/C391),"",(F391/C391))</f>
        <v>0.4559343944413024</v>
      </c>
    </row>
    <row r="392" spans="1:9" x14ac:dyDescent="0.15">
      <c r="A392" s="30" t="s">
        <v>105</v>
      </c>
      <c r="B392" s="35" t="s">
        <v>106</v>
      </c>
      <c r="C392" s="25">
        <v>18.154554417</v>
      </c>
      <c r="D392" s="24">
        <v>14.489817330999999</v>
      </c>
      <c r="E392" s="26">
        <f>IF(ISERROR(C392/D392-1),"",(C392/D392-1))</f>
        <v>0.25291810119369407</v>
      </c>
      <c r="F392" s="25">
        <v>8.8819229199999992</v>
      </c>
      <c r="G392" s="24">
        <v>36.619147750000003</v>
      </c>
      <c r="H392" s="26">
        <f t="shared" si="22"/>
        <v>-0.75745140272960065</v>
      </c>
      <c r="I392" s="27">
        <f t="shared" si="23"/>
        <v>0.48923937850454374</v>
      </c>
    </row>
    <row r="393" spans="1:9" x14ac:dyDescent="0.15">
      <c r="A393" s="30" t="s">
        <v>1017</v>
      </c>
      <c r="B393" s="37" t="s">
        <v>1018</v>
      </c>
      <c r="C393" s="25">
        <v>0</v>
      </c>
      <c r="D393" s="24"/>
      <c r="E393" s="26"/>
      <c r="F393" s="25">
        <v>0</v>
      </c>
      <c r="G393" s="24"/>
      <c r="H393" s="26" t="str">
        <f t="shared" si="22"/>
        <v/>
      </c>
      <c r="I393" s="27" t="str">
        <f t="shared" si="23"/>
        <v/>
      </c>
    </row>
    <row r="394" spans="1:9" x14ac:dyDescent="0.15">
      <c r="A394" s="32" t="s">
        <v>521</v>
      </c>
      <c r="B394" s="35" t="s">
        <v>542</v>
      </c>
      <c r="C394" s="25">
        <v>0.99070471999999998</v>
      </c>
      <c r="D394" s="24">
        <v>1.06766651</v>
      </c>
      <c r="E394" s="26">
        <f>IF(ISERROR(C394/D394-1),"",(C394/D394-1))</f>
        <v>-7.2084109859360535E-2</v>
      </c>
      <c r="F394" s="25">
        <v>3.2768680899999998</v>
      </c>
      <c r="G394" s="24">
        <v>0.35244324999999999</v>
      </c>
      <c r="H394" s="26">
        <f t="shared" si="22"/>
        <v>8.2975765318246264</v>
      </c>
      <c r="I394" s="27">
        <f t="shared" si="23"/>
        <v>3.3076132815840422</v>
      </c>
    </row>
    <row r="395" spans="1:9" x14ac:dyDescent="0.15">
      <c r="A395" s="30" t="s">
        <v>107</v>
      </c>
      <c r="B395" s="35" t="s">
        <v>108</v>
      </c>
      <c r="C395" s="25">
        <v>7.8596712450000004</v>
      </c>
      <c r="D395" s="24">
        <v>2.8942802099999998</v>
      </c>
      <c r="E395" s="26">
        <f>IF(ISERROR(C395/D395-1),"",(C395/D395-1))</f>
        <v>1.7155875294465703</v>
      </c>
      <c r="F395" s="25">
        <v>3.6737476</v>
      </c>
      <c r="G395" s="24">
        <v>2.5501946800000002</v>
      </c>
      <c r="H395" s="26">
        <f t="shared" si="22"/>
        <v>0.44057535246681634</v>
      </c>
      <c r="I395" s="27">
        <f t="shared" si="23"/>
        <v>0.46741746384584304</v>
      </c>
    </row>
    <row r="396" spans="1:9" x14ac:dyDescent="0.15">
      <c r="A396" s="30" t="s">
        <v>109</v>
      </c>
      <c r="B396" s="35" t="s">
        <v>110</v>
      </c>
      <c r="C396" s="25">
        <v>9.7013631879999984</v>
      </c>
      <c r="D396" s="24">
        <v>1.7771923949999999</v>
      </c>
      <c r="E396" s="26">
        <f>IF(ISERROR(C396/D396-1),"",(C396/D396-1))</f>
        <v>4.4588142596682667</v>
      </c>
      <c r="F396" s="25">
        <v>17.998632910000001</v>
      </c>
      <c r="G396" s="24">
        <v>1.8550901100000001</v>
      </c>
      <c r="H396" s="26">
        <f t="shared" si="22"/>
        <v>8.702295760716444</v>
      </c>
      <c r="I396" s="27">
        <f t="shared" si="23"/>
        <v>1.8552684361166094</v>
      </c>
    </row>
    <row r="397" spans="1:9" x14ac:dyDescent="0.15">
      <c r="A397" s="30" t="s">
        <v>111</v>
      </c>
      <c r="B397" s="35" t="s">
        <v>112</v>
      </c>
      <c r="C397" s="25">
        <v>8.9468295199999996</v>
      </c>
      <c r="D397" s="24">
        <v>3.458674185</v>
      </c>
      <c r="E397" s="26">
        <f>IF(ISERROR(C397/D397-1),"",(C397/D397-1))</f>
        <v>1.5867800901286686</v>
      </c>
      <c r="F397" s="25">
        <v>2.3971552000000003</v>
      </c>
      <c r="G397" s="24">
        <v>2.7378964100000003</v>
      </c>
      <c r="H397" s="26">
        <f t="shared" si="22"/>
        <v>-0.12445365308762724</v>
      </c>
      <c r="I397" s="27">
        <f t="shared" si="23"/>
        <v>0.26793348354758861</v>
      </c>
    </row>
    <row r="398" spans="1:9" x14ac:dyDescent="0.15">
      <c r="A398" s="30" t="s">
        <v>1027</v>
      </c>
      <c r="B398" s="37" t="s">
        <v>1028</v>
      </c>
      <c r="C398" s="25">
        <v>8.0820000000000006E-3</v>
      </c>
      <c r="D398" s="24"/>
      <c r="E398" s="26"/>
      <c r="F398" s="25">
        <v>0</v>
      </c>
      <c r="G398" s="24"/>
      <c r="H398" s="26" t="str">
        <f t="shared" si="22"/>
        <v/>
      </c>
      <c r="I398" s="27">
        <f t="shared" si="23"/>
        <v>0</v>
      </c>
    </row>
    <row r="399" spans="1:9" x14ac:dyDescent="0.15">
      <c r="A399" s="30" t="s">
        <v>113</v>
      </c>
      <c r="B399" s="35" t="s">
        <v>114</v>
      </c>
      <c r="C399" s="25">
        <v>9.4893710099999993</v>
      </c>
      <c r="D399" s="24">
        <v>9.4328480700000004</v>
      </c>
      <c r="E399" s="26">
        <f>IF(ISERROR(C399/D399-1),"",(C399/D399-1))</f>
        <v>5.9921393390998112E-3</v>
      </c>
      <c r="F399" s="25">
        <v>3.42356923</v>
      </c>
      <c r="G399" s="24">
        <v>9.0058835699999999</v>
      </c>
      <c r="H399" s="26">
        <f t="shared" si="22"/>
        <v>-0.61985193308467346</v>
      </c>
      <c r="I399" s="27">
        <f t="shared" si="23"/>
        <v>0.36077936318352466</v>
      </c>
    </row>
    <row r="400" spans="1:9" x14ac:dyDescent="0.15">
      <c r="A400" s="30" t="s">
        <v>115</v>
      </c>
      <c r="B400" s="35" t="s">
        <v>116</v>
      </c>
      <c r="C400" s="25">
        <v>2.7628122940000002</v>
      </c>
      <c r="D400" s="24">
        <v>2.9700150040000004</v>
      </c>
      <c r="E400" s="26">
        <f>IF(ISERROR(C400/D400-1),"",(C400/D400-1))</f>
        <v>-6.9764869780435723E-2</v>
      </c>
      <c r="F400" s="25">
        <v>2.12509821</v>
      </c>
      <c r="G400" s="24">
        <v>1.79729359</v>
      </c>
      <c r="H400" s="26">
        <f t="shared" si="22"/>
        <v>0.18238790914510528</v>
      </c>
      <c r="I400" s="27">
        <f t="shared" si="23"/>
        <v>0.76917936647924867</v>
      </c>
    </row>
    <row r="401" spans="1:9" x14ac:dyDescent="0.15">
      <c r="A401" s="32" t="s">
        <v>117</v>
      </c>
      <c r="B401" s="35" t="s">
        <v>118</v>
      </c>
      <c r="C401" s="25">
        <v>1.1884861799999999</v>
      </c>
      <c r="D401" s="24">
        <v>0.19478938000000001</v>
      </c>
      <c r="E401" s="26">
        <f>IF(ISERROR(C401/D401-1),"",(C401/D401-1))</f>
        <v>5.101391051195912</v>
      </c>
      <c r="F401" s="25">
        <v>0</v>
      </c>
      <c r="G401" s="24">
        <v>0</v>
      </c>
      <c r="H401" s="26" t="str">
        <f t="shared" si="22"/>
        <v/>
      </c>
      <c r="I401" s="27">
        <f t="shared" si="23"/>
        <v>0</v>
      </c>
    </row>
    <row r="402" spans="1:9" x14ac:dyDescent="0.15">
      <c r="A402" s="30" t="s">
        <v>119</v>
      </c>
      <c r="B402" s="35" t="s">
        <v>120</v>
      </c>
      <c r="C402" s="25">
        <v>26.349419142000002</v>
      </c>
      <c r="D402" s="24">
        <v>35.417996534000004</v>
      </c>
      <c r="E402" s="26">
        <f>IF(ISERROR(C402/D402-1),"",(C402/D402-1))</f>
        <v>-0.25604433563300211</v>
      </c>
      <c r="F402" s="25">
        <v>22.083128030000001</v>
      </c>
      <c r="G402" s="24">
        <v>56.831899290000003</v>
      </c>
      <c r="H402" s="26">
        <f>IF(ISERROR(F402/G402-1),"",(F402/G402-1))</f>
        <v>-0.61143075797423352</v>
      </c>
      <c r="I402" s="27">
        <f t="shared" si="23"/>
        <v>0.83808784971659245</v>
      </c>
    </row>
    <row r="403" spans="1:9" x14ac:dyDescent="0.15">
      <c r="A403" s="30" t="s">
        <v>1023</v>
      </c>
      <c r="B403" s="37" t="s">
        <v>1024</v>
      </c>
      <c r="C403" s="25">
        <v>1.43585E-2</v>
      </c>
      <c r="D403" s="24"/>
      <c r="E403" s="26"/>
      <c r="F403" s="25">
        <v>0</v>
      </c>
      <c r="G403" s="24"/>
      <c r="H403" s="26" t="str">
        <f>IF(ISERROR(F403/G403-1),"",(F403/G403-1))</f>
        <v/>
      </c>
      <c r="I403" s="27">
        <f t="shared" si="23"/>
        <v>0</v>
      </c>
    </row>
    <row r="404" spans="1:9" x14ac:dyDescent="0.15">
      <c r="A404" s="30" t="s">
        <v>121</v>
      </c>
      <c r="B404" s="35" t="s">
        <v>122</v>
      </c>
      <c r="C404" s="25">
        <v>4.09275E-3</v>
      </c>
      <c r="D404" s="24">
        <v>4.9577800000000002E-3</v>
      </c>
      <c r="E404" s="26">
        <f>IF(ISERROR(C404/D404-1),"",(C404/D404-1))</f>
        <v>-0.17447930323652927</v>
      </c>
      <c r="F404" s="25">
        <v>5.4341199999999997E-3</v>
      </c>
      <c r="G404" s="24">
        <v>0.30352590000000002</v>
      </c>
      <c r="H404" s="26">
        <f t="shared" ref="H404:H410" si="24">IF(ISERROR(F404/G404-1),"",(F404/G404-1))</f>
        <v>-0.98209668433566955</v>
      </c>
      <c r="I404" s="27">
        <f t="shared" si="23"/>
        <v>1.3277429601123938</v>
      </c>
    </row>
    <row r="405" spans="1:9" x14ac:dyDescent="0.15">
      <c r="A405" s="30" t="s">
        <v>469</v>
      </c>
      <c r="B405" s="35" t="s">
        <v>123</v>
      </c>
      <c r="C405" s="25">
        <v>61.774283525000001</v>
      </c>
      <c r="D405" s="24">
        <v>30.470214679000001</v>
      </c>
      <c r="E405" s="26">
        <f>IF(ISERROR(C405/D405-1),"",(C405/D405-1))</f>
        <v>1.0273662058434621</v>
      </c>
      <c r="F405" s="25">
        <v>48.531691850000001</v>
      </c>
      <c r="G405" s="24">
        <v>61.73539401</v>
      </c>
      <c r="H405" s="26">
        <f t="shared" si="24"/>
        <v>-0.21387572512878494</v>
      </c>
      <c r="I405" s="27">
        <f t="shared" si="23"/>
        <v>0.78562937650841824</v>
      </c>
    </row>
    <row r="406" spans="1:9" x14ac:dyDescent="0.15">
      <c r="A406" s="30" t="s">
        <v>124</v>
      </c>
      <c r="B406" s="35" t="s">
        <v>125</v>
      </c>
      <c r="C406" s="25">
        <v>64.316153512</v>
      </c>
      <c r="D406" s="24">
        <v>65.434154903999996</v>
      </c>
      <c r="E406" s="26">
        <f>IF(ISERROR(C406/D406-1),"",(C406/D406-1))</f>
        <v>-1.7085899460919762E-2</v>
      </c>
      <c r="F406" s="25">
        <v>20.4988758</v>
      </c>
      <c r="G406" s="24">
        <v>44.212479610000003</v>
      </c>
      <c r="H406" s="26">
        <f t="shared" si="24"/>
        <v>-0.53635543672688391</v>
      </c>
      <c r="I406" s="27">
        <f t="shared" si="23"/>
        <v>0.31872048747715231</v>
      </c>
    </row>
    <row r="407" spans="1:9" x14ac:dyDescent="0.15">
      <c r="A407" s="30" t="s">
        <v>126</v>
      </c>
      <c r="B407" s="35" t="s">
        <v>127</v>
      </c>
      <c r="C407" s="25">
        <v>97.315260862000002</v>
      </c>
      <c r="D407" s="24">
        <v>140.92776721799999</v>
      </c>
      <c r="E407" s="26">
        <f>IF(ISERROR(C407/D407-1),"",(C407/D407-1))</f>
        <v>-0.30946709237602665</v>
      </c>
      <c r="F407" s="25">
        <v>52.147132240000005</v>
      </c>
      <c r="G407" s="24">
        <v>62.340246547509501</v>
      </c>
      <c r="H407" s="26">
        <f t="shared" si="24"/>
        <v>-0.16350776379655996</v>
      </c>
      <c r="I407" s="27">
        <f t="shared" si="23"/>
        <v>0.53585770390060783</v>
      </c>
    </row>
    <row r="408" spans="1:9" x14ac:dyDescent="0.15">
      <c r="A408" s="30" t="s">
        <v>1019</v>
      </c>
      <c r="B408" s="37" t="s">
        <v>1020</v>
      </c>
      <c r="C408" s="25">
        <v>1.8811000000000001E-2</v>
      </c>
      <c r="D408" s="24"/>
      <c r="E408" s="26"/>
      <c r="F408" s="25">
        <v>0</v>
      </c>
      <c r="G408" s="24"/>
      <c r="H408" s="26" t="str">
        <f t="shared" si="24"/>
        <v/>
      </c>
      <c r="I408" s="27">
        <f t="shared" si="23"/>
        <v>0</v>
      </c>
    </row>
    <row r="409" spans="1:9" x14ac:dyDescent="0.15">
      <c r="A409" s="32" t="s">
        <v>627</v>
      </c>
      <c r="B409" s="35" t="s">
        <v>540</v>
      </c>
      <c r="C409" s="25">
        <v>0.82615495999999999</v>
      </c>
      <c r="D409" s="24">
        <v>0.25578213999999999</v>
      </c>
      <c r="E409" s="26">
        <f t="shared" ref="E409:E440" si="25">IF(ISERROR(C409/D409-1),"",(C409/D409-1))</f>
        <v>2.2299165219276063</v>
      </c>
      <c r="F409" s="25">
        <v>1.3711469299999999</v>
      </c>
      <c r="G409" s="24">
        <v>0.62743343000000007</v>
      </c>
      <c r="H409" s="26">
        <f t="shared" si="24"/>
        <v>1.1853265453197159</v>
      </c>
      <c r="I409" s="27">
        <f t="shared" si="23"/>
        <v>1.6596728173126261</v>
      </c>
    </row>
    <row r="410" spans="1:9" x14ac:dyDescent="0.15">
      <c r="A410" s="30" t="s">
        <v>128</v>
      </c>
      <c r="B410" s="35" t="s">
        <v>129</v>
      </c>
      <c r="C410" s="25">
        <v>2.1896851740000001</v>
      </c>
      <c r="D410" s="24">
        <v>3.257509346</v>
      </c>
      <c r="E410" s="26">
        <f t="shared" si="25"/>
        <v>-0.32780387055871851</v>
      </c>
      <c r="F410" s="25">
        <v>1.7475968799999999</v>
      </c>
      <c r="G410" s="24">
        <v>0.98121707999999996</v>
      </c>
      <c r="H410" s="26">
        <f t="shared" si="24"/>
        <v>0.78105020348810061</v>
      </c>
      <c r="I410" s="27">
        <f t="shared" si="23"/>
        <v>0.79810417531739652</v>
      </c>
    </row>
    <row r="411" spans="1:9" x14ac:dyDescent="0.15">
      <c r="A411" s="30" t="s">
        <v>1000</v>
      </c>
      <c r="B411" s="35" t="s">
        <v>130</v>
      </c>
      <c r="C411" s="25">
        <v>1.37587489</v>
      </c>
      <c r="D411" s="24">
        <v>1.2721508500000001</v>
      </c>
      <c r="E411" s="26">
        <f t="shared" si="25"/>
        <v>8.1534387215163928E-2</v>
      </c>
      <c r="F411" s="25">
        <v>0.57830782999999997</v>
      </c>
      <c r="G411" s="24">
        <v>0.24725315</v>
      </c>
      <c r="H411" s="26">
        <f t="shared" ref="H411:H442" si="26">IF(ISERROR(F411/G411-1),"",(F411/G411-1))</f>
        <v>1.3389300803650022</v>
      </c>
      <c r="I411" s="27">
        <f t="shared" si="23"/>
        <v>0.42032006994473164</v>
      </c>
    </row>
    <row r="412" spans="1:9" x14ac:dyDescent="0.15">
      <c r="A412" s="30" t="s">
        <v>131</v>
      </c>
      <c r="B412" s="35" t="s">
        <v>132</v>
      </c>
      <c r="C412" s="25">
        <v>0.77836162499999995</v>
      </c>
      <c r="D412" s="24">
        <v>0.6591019669999999</v>
      </c>
      <c r="E412" s="26">
        <f t="shared" si="25"/>
        <v>0.1809426522315325</v>
      </c>
      <c r="F412" s="25">
        <v>0.59277720999999994</v>
      </c>
      <c r="G412" s="24">
        <v>0.62703187999999999</v>
      </c>
      <c r="H412" s="26">
        <f t="shared" si="26"/>
        <v>-5.462986985605911E-2</v>
      </c>
      <c r="I412" s="27">
        <f t="shared" si="23"/>
        <v>0.7615704461277879</v>
      </c>
    </row>
    <row r="413" spans="1:9" x14ac:dyDescent="0.15">
      <c r="A413" s="30" t="s">
        <v>133</v>
      </c>
      <c r="B413" s="35" t="s">
        <v>134</v>
      </c>
      <c r="C413" s="25">
        <v>3.2544196699999999</v>
      </c>
      <c r="D413" s="24">
        <v>1.188310915</v>
      </c>
      <c r="E413" s="26">
        <f t="shared" si="25"/>
        <v>1.7386937449783502</v>
      </c>
      <c r="F413" s="25">
        <v>0.73408812999999995</v>
      </c>
      <c r="G413" s="24">
        <v>0.14849834000000001</v>
      </c>
      <c r="H413" s="26">
        <f t="shared" si="26"/>
        <v>3.9434096704380659</v>
      </c>
      <c r="I413" s="27">
        <f t="shared" si="23"/>
        <v>0.22556652320135467</v>
      </c>
    </row>
    <row r="414" spans="1:9" x14ac:dyDescent="0.15">
      <c r="A414" s="32" t="s">
        <v>522</v>
      </c>
      <c r="B414" s="35" t="s">
        <v>558</v>
      </c>
      <c r="C414" s="25">
        <v>1.49296776</v>
      </c>
      <c r="D414" s="24">
        <v>0.61286501000000004</v>
      </c>
      <c r="E414" s="26">
        <f t="shared" si="25"/>
        <v>1.4360466589534941</v>
      </c>
      <c r="F414" s="25">
        <v>0.2828</v>
      </c>
      <c r="G414" s="24">
        <v>0.44323741999999999</v>
      </c>
      <c r="H414" s="26">
        <f t="shared" si="26"/>
        <v>-0.36196722740602538</v>
      </c>
      <c r="I414" s="27">
        <f t="shared" si="23"/>
        <v>0.18942137102813258</v>
      </c>
    </row>
    <row r="415" spans="1:9" x14ac:dyDescent="0.15">
      <c r="A415" s="30" t="s">
        <v>135</v>
      </c>
      <c r="B415" s="35" t="s">
        <v>136</v>
      </c>
      <c r="C415" s="25">
        <v>20.282260035</v>
      </c>
      <c r="D415" s="24">
        <v>10.31721082</v>
      </c>
      <c r="E415" s="26">
        <f t="shared" si="25"/>
        <v>0.96586658825296756</v>
      </c>
      <c r="F415" s="25">
        <v>1.7464378700000001</v>
      </c>
      <c r="G415" s="24">
        <v>7.0277631001501994</v>
      </c>
      <c r="H415" s="26">
        <f t="shared" si="26"/>
        <v>-0.75149448763253357</v>
      </c>
      <c r="I415" s="27">
        <f t="shared" si="23"/>
        <v>8.6106669916777845E-2</v>
      </c>
    </row>
    <row r="416" spans="1:9" x14ac:dyDescent="0.15">
      <c r="A416" s="30" t="s">
        <v>137</v>
      </c>
      <c r="B416" s="35" t="s">
        <v>138</v>
      </c>
      <c r="C416" s="25">
        <v>28.773277464000003</v>
      </c>
      <c r="D416" s="24">
        <v>42.479692068000006</v>
      </c>
      <c r="E416" s="26">
        <f t="shared" si="25"/>
        <v>-0.32265804992322578</v>
      </c>
      <c r="F416" s="25">
        <v>6.57920718</v>
      </c>
      <c r="G416" s="24">
        <v>22.44444223</v>
      </c>
      <c r="H416" s="26">
        <f t="shared" si="26"/>
        <v>-0.70686697791019237</v>
      </c>
      <c r="I416" s="27">
        <f t="shared" si="23"/>
        <v>0.22865685663482882</v>
      </c>
    </row>
    <row r="417" spans="1:9" x14ac:dyDescent="0.15">
      <c r="A417" s="30" t="s">
        <v>140</v>
      </c>
      <c r="B417" s="35" t="s">
        <v>141</v>
      </c>
      <c r="C417" s="25">
        <v>40.591699495</v>
      </c>
      <c r="D417" s="24">
        <v>18.814036631</v>
      </c>
      <c r="E417" s="26">
        <f t="shared" si="25"/>
        <v>1.1575220826410435</v>
      </c>
      <c r="F417" s="25">
        <v>27.26064496</v>
      </c>
      <c r="G417" s="24">
        <v>15.01910567</v>
      </c>
      <c r="H417" s="26">
        <f t="shared" si="26"/>
        <v>0.81506446249006248</v>
      </c>
      <c r="I417" s="27">
        <f t="shared" si="23"/>
        <v>0.67158175930421216</v>
      </c>
    </row>
    <row r="418" spans="1:9" x14ac:dyDescent="0.15">
      <c r="A418" s="30" t="s">
        <v>142</v>
      </c>
      <c r="B418" s="35" t="s">
        <v>143</v>
      </c>
      <c r="C418" s="25">
        <v>50.456292122000001</v>
      </c>
      <c r="D418" s="24">
        <v>32.139328614999997</v>
      </c>
      <c r="E418" s="26">
        <f t="shared" si="25"/>
        <v>0.56992365106379816</v>
      </c>
      <c r="F418" s="25">
        <v>21.921615800000001</v>
      </c>
      <c r="G418" s="24">
        <v>5.15064951</v>
      </c>
      <c r="H418" s="26">
        <f t="shared" si="26"/>
        <v>3.2560876560206875</v>
      </c>
      <c r="I418" s="27">
        <f t="shared" si="23"/>
        <v>0.43446743464610865</v>
      </c>
    </row>
    <row r="419" spans="1:9" x14ac:dyDescent="0.15">
      <c r="A419" s="30" t="s">
        <v>144</v>
      </c>
      <c r="B419" s="35" t="s">
        <v>145</v>
      </c>
      <c r="C419" s="25">
        <v>15.427092352000001</v>
      </c>
      <c r="D419" s="24">
        <v>8.1419079129999989</v>
      </c>
      <c r="E419" s="26">
        <f t="shared" si="25"/>
        <v>0.89477607912611168</v>
      </c>
      <c r="F419" s="25">
        <v>3.8294181600000003</v>
      </c>
      <c r="G419" s="24">
        <v>11.012031260000001</v>
      </c>
      <c r="H419" s="26">
        <f t="shared" si="26"/>
        <v>-0.65225142668183822</v>
      </c>
      <c r="I419" s="27">
        <f t="shared" si="23"/>
        <v>0.24822682542012181</v>
      </c>
    </row>
    <row r="420" spans="1:9" x14ac:dyDescent="0.15">
      <c r="A420" s="30" t="s">
        <v>146</v>
      </c>
      <c r="B420" s="35" t="s">
        <v>147</v>
      </c>
      <c r="C420" s="25">
        <v>3.485422754</v>
      </c>
      <c r="D420" s="24">
        <v>1.39830426</v>
      </c>
      <c r="E420" s="26">
        <f t="shared" si="25"/>
        <v>1.4926068336514975</v>
      </c>
      <c r="F420" s="25">
        <v>3.0189963500000001</v>
      </c>
      <c r="G420" s="24">
        <v>0.91263656999999998</v>
      </c>
      <c r="H420" s="26">
        <f t="shared" si="26"/>
        <v>2.3079940572620274</v>
      </c>
      <c r="I420" s="27">
        <f t="shared" si="23"/>
        <v>0.86617795403306197</v>
      </c>
    </row>
    <row r="421" spans="1:9" x14ac:dyDescent="0.15">
      <c r="A421" s="30" t="s">
        <v>148</v>
      </c>
      <c r="B421" s="35" t="s">
        <v>149</v>
      </c>
      <c r="C421" s="25">
        <v>331.17903587199999</v>
      </c>
      <c r="D421" s="24">
        <v>247.368045782</v>
      </c>
      <c r="E421" s="26">
        <f t="shared" si="25"/>
        <v>0.33881089946379239</v>
      </c>
      <c r="F421" s="25">
        <v>96.559148550000003</v>
      </c>
      <c r="G421" s="24">
        <v>70.449961180000003</v>
      </c>
      <c r="H421" s="26">
        <f t="shared" si="26"/>
        <v>0.37060612855826691</v>
      </c>
      <c r="I421" s="27">
        <f t="shared" si="23"/>
        <v>0.29156177804479122</v>
      </c>
    </row>
    <row r="422" spans="1:9" x14ac:dyDescent="0.15">
      <c r="A422" s="30" t="s">
        <v>150</v>
      </c>
      <c r="B422" s="35" t="s">
        <v>151</v>
      </c>
      <c r="C422" s="25">
        <v>0.80084900999999997</v>
      </c>
      <c r="D422" s="24">
        <v>5.0854053700000001</v>
      </c>
      <c r="E422" s="26">
        <f t="shared" si="25"/>
        <v>-0.8425201234252836</v>
      </c>
      <c r="F422" s="25">
        <v>1.611831E-2</v>
      </c>
      <c r="G422" s="24">
        <v>1.26107317</v>
      </c>
      <c r="H422" s="26">
        <f t="shared" si="26"/>
        <v>-0.98721857669844804</v>
      </c>
      <c r="I422" s="27">
        <f t="shared" si="23"/>
        <v>2.0126527970609591E-2</v>
      </c>
    </row>
    <row r="423" spans="1:9" x14ac:dyDescent="0.15">
      <c r="A423" s="30" t="s">
        <v>228</v>
      </c>
      <c r="B423" s="35" t="s">
        <v>229</v>
      </c>
      <c r="C423" s="25">
        <v>4.2141191960000004</v>
      </c>
      <c r="D423" s="24">
        <v>4.0492614979999999</v>
      </c>
      <c r="E423" s="26">
        <f t="shared" si="25"/>
        <v>4.0713028309341537E-2</v>
      </c>
      <c r="F423" s="25">
        <v>0.50065628000000006</v>
      </c>
      <c r="G423" s="24">
        <v>18.881171390000002</v>
      </c>
      <c r="H423" s="26">
        <f t="shared" si="26"/>
        <v>-0.97348383372733105</v>
      </c>
      <c r="I423" s="27">
        <f t="shared" si="23"/>
        <v>0.11880448955388305</v>
      </c>
    </row>
    <row r="424" spans="1:9" x14ac:dyDescent="0.15">
      <c r="A424" s="30" t="s">
        <v>1001</v>
      </c>
      <c r="B424" s="35" t="s">
        <v>230</v>
      </c>
      <c r="C424" s="25">
        <v>107.18260355599999</v>
      </c>
      <c r="D424" s="24">
        <v>95.136184055999991</v>
      </c>
      <c r="E424" s="26">
        <f t="shared" si="25"/>
        <v>0.12662289978867691</v>
      </c>
      <c r="F424" s="25">
        <v>38.143121860000001</v>
      </c>
      <c r="G424" s="24">
        <v>2.3985925899999998</v>
      </c>
      <c r="H424" s="26">
        <f t="shared" si="26"/>
        <v>14.902292877507808</v>
      </c>
      <c r="I424" s="27">
        <f t="shared" si="23"/>
        <v>0.3558704546682453</v>
      </c>
    </row>
    <row r="425" spans="1:9" x14ac:dyDescent="0.15">
      <c r="A425" s="30" t="s">
        <v>231</v>
      </c>
      <c r="B425" s="35" t="s">
        <v>232</v>
      </c>
      <c r="C425" s="25">
        <v>0.13400132999999997</v>
      </c>
      <c r="D425" s="24">
        <v>0.71594983999999995</v>
      </c>
      <c r="E425" s="26">
        <f t="shared" si="25"/>
        <v>-0.81283419240655186</v>
      </c>
      <c r="F425" s="25">
        <v>1.2748000000000001E-2</v>
      </c>
      <c r="G425" s="24">
        <v>0</v>
      </c>
      <c r="H425" s="26" t="str">
        <f t="shared" si="26"/>
        <v/>
      </c>
      <c r="I425" s="27">
        <f t="shared" si="23"/>
        <v>9.5133384123874024E-2</v>
      </c>
    </row>
    <row r="426" spans="1:9" x14ac:dyDescent="0.15">
      <c r="A426" s="30" t="s">
        <v>233</v>
      </c>
      <c r="B426" s="35" t="s">
        <v>234</v>
      </c>
      <c r="C426" s="25">
        <v>1.90532232</v>
      </c>
      <c r="D426" s="24">
        <v>2.1228367000000001</v>
      </c>
      <c r="E426" s="26">
        <f t="shared" si="25"/>
        <v>-0.10246401901757218</v>
      </c>
      <c r="F426" s="25">
        <v>1.0192839300000001</v>
      </c>
      <c r="G426" s="24">
        <v>21.041175920000001</v>
      </c>
      <c r="H426" s="26">
        <f t="shared" si="26"/>
        <v>-0.95155765372261569</v>
      </c>
      <c r="I426" s="27">
        <f t="shared" si="23"/>
        <v>0.53496666642733715</v>
      </c>
    </row>
    <row r="427" spans="1:9" x14ac:dyDescent="0.15">
      <c r="A427" s="30" t="s">
        <v>235</v>
      </c>
      <c r="B427" s="35" t="s">
        <v>236</v>
      </c>
      <c r="C427" s="25">
        <v>52.083592244999998</v>
      </c>
      <c r="D427" s="24">
        <v>43.499790038</v>
      </c>
      <c r="E427" s="26">
        <f t="shared" si="25"/>
        <v>0.19732973882176141</v>
      </c>
      <c r="F427" s="25">
        <v>43.79676937</v>
      </c>
      <c r="G427" s="24">
        <v>14.169024220000001</v>
      </c>
      <c r="H427" s="26">
        <f t="shared" si="26"/>
        <v>2.0910222673047274</v>
      </c>
      <c r="I427" s="27">
        <f t="shared" si="23"/>
        <v>0.84089379173350831</v>
      </c>
    </row>
    <row r="428" spans="1:9" x14ac:dyDescent="0.15">
      <c r="A428" s="30" t="s">
        <v>237</v>
      </c>
      <c r="B428" s="35" t="s">
        <v>238</v>
      </c>
      <c r="C428" s="25">
        <v>47.068191001000002</v>
      </c>
      <c r="D428" s="24">
        <v>32.353575233000001</v>
      </c>
      <c r="E428" s="26">
        <f t="shared" si="25"/>
        <v>0.45480648311755623</v>
      </c>
      <c r="F428" s="25">
        <v>7.17695287</v>
      </c>
      <c r="G428" s="24">
        <v>8.6771279799999999</v>
      </c>
      <c r="H428" s="26">
        <f t="shared" si="26"/>
        <v>-0.17288843883111649</v>
      </c>
      <c r="I428" s="27">
        <f t="shared" si="23"/>
        <v>0.15247989602675657</v>
      </c>
    </row>
    <row r="429" spans="1:9" x14ac:dyDescent="0.15">
      <c r="A429" s="30" t="s">
        <v>239</v>
      </c>
      <c r="B429" s="35" t="s">
        <v>240</v>
      </c>
      <c r="C429" s="25">
        <v>2.5806026989999999</v>
      </c>
      <c r="D429" s="24">
        <v>2.20336087</v>
      </c>
      <c r="E429" s="26">
        <f t="shared" si="25"/>
        <v>0.17121200350626165</v>
      </c>
      <c r="F429" s="25">
        <v>1.4043001499999999</v>
      </c>
      <c r="G429" s="24">
        <v>2.8922662300000002</v>
      </c>
      <c r="H429" s="26">
        <f t="shared" si="26"/>
        <v>-0.51446373247596933</v>
      </c>
      <c r="I429" s="27">
        <f t="shared" si="23"/>
        <v>0.544175262059586</v>
      </c>
    </row>
    <row r="430" spans="1:9" x14ac:dyDescent="0.15">
      <c r="A430" s="30" t="s">
        <v>241</v>
      </c>
      <c r="B430" s="35" t="s">
        <v>242</v>
      </c>
      <c r="C430" s="25">
        <v>6.604913153</v>
      </c>
      <c r="D430" s="24">
        <v>4.4867772589999992</v>
      </c>
      <c r="E430" s="26">
        <f t="shared" si="25"/>
        <v>0.47208403086006667</v>
      </c>
      <c r="F430" s="25">
        <v>1.9062140000000001</v>
      </c>
      <c r="G430" s="24">
        <v>2.5585497099999999</v>
      </c>
      <c r="H430" s="26">
        <f t="shared" si="26"/>
        <v>-0.25496307828234455</v>
      </c>
      <c r="I430" s="27">
        <f t="shared" si="23"/>
        <v>0.28860546018446642</v>
      </c>
    </row>
    <row r="431" spans="1:9" x14ac:dyDescent="0.15">
      <c r="A431" s="30" t="s">
        <v>985</v>
      </c>
      <c r="B431" s="35" t="s">
        <v>243</v>
      </c>
      <c r="C431" s="25">
        <v>1.6200063899999999</v>
      </c>
      <c r="D431" s="24">
        <v>3.8771547499999999</v>
      </c>
      <c r="E431" s="26">
        <f t="shared" si="25"/>
        <v>-0.58216617740109555</v>
      </c>
      <c r="F431" s="25">
        <v>3.6351750000000002E-2</v>
      </c>
      <c r="G431" s="24">
        <v>2.2701494599999998</v>
      </c>
      <c r="H431" s="26">
        <f t="shared" si="26"/>
        <v>-0.98398706752990617</v>
      </c>
      <c r="I431" s="27">
        <f t="shared" si="23"/>
        <v>2.243926334142423E-2</v>
      </c>
    </row>
    <row r="432" spans="1:9" x14ac:dyDescent="0.15">
      <c r="A432" s="30" t="s">
        <v>244</v>
      </c>
      <c r="B432" s="35" t="s">
        <v>245</v>
      </c>
      <c r="C432" s="25">
        <v>4.4520740050000001</v>
      </c>
      <c r="D432" s="24">
        <v>2.64544596</v>
      </c>
      <c r="E432" s="26">
        <f t="shared" si="25"/>
        <v>0.6829200340195194</v>
      </c>
      <c r="F432" s="25">
        <v>5.13641959</v>
      </c>
      <c r="G432" s="24">
        <v>4.38666467</v>
      </c>
      <c r="H432" s="26">
        <f t="shared" si="26"/>
        <v>0.17091685287172864</v>
      </c>
      <c r="I432" s="27">
        <f t="shared" si="23"/>
        <v>1.1537138835139378</v>
      </c>
    </row>
    <row r="433" spans="1:9" x14ac:dyDescent="0.15">
      <c r="A433" s="30" t="s">
        <v>246</v>
      </c>
      <c r="B433" s="35" t="s">
        <v>247</v>
      </c>
      <c r="C433" s="25">
        <v>4.0544560760000001</v>
      </c>
      <c r="D433" s="24">
        <v>7.9324336749999995</v>
      </c>
      <c r="E433" s="26">
        <f t="shared" si="25"/>
        <v>-0.48887614544095126</v>
      </c>
      <c r="F433" s="25">
        <v>0.71336328000000004</v>
      </c>
      <c r="G433" s="24">
        <v>8.2916920800000007</v>
      </c>
      <c r="H433" s="26">
        <f t="shared" si="26"/>
        <v>-0.91396650127412837</v>
      </c>
      <c r="I433" s="27">
        <f t="shared" si="23"/>
        <v>0.1759454946922947</v>
      </c>
    </row>
    <row r="434" spans="1:9" x14ac:dyDescent="0.15">
      <c r="A434" s="30" t="s">
        <v>248</v>
      </c>
      <c r="B434" s="35" t="s">
        <v>249</v>
      </c>
      <c r="C434" s="25">
        <v>1.0344696799999999</v>
      </c>
      <c r="D434" s="24">
        <v>0.40366189000000002</v>
      </c>
      <c r="E434" s="26">
        <f t="shared" si="25"/>
        <v>1.5627132648068409</v>
      </c>
      <c r="F434" s="25">
        <v>0</v>
      </c>
      <c r="G434" s="24">
        <v>0.66076188999999996</v>
      </c>
      <c r="H434" s="26">
        <f t="shared" si="26"/>
        <v>-1</v>
      </c>
      <c r="I434" s="27">
        <f t="shared" si="23"/>
        <v>0</v>
      </c>
    </row>
    <row r="435" spans="1:9" x14ac:dyDescent="0.15">
      <c r="A435" s="30" t="s">
        <v>250</v>
      </c>
      <c r="B435" s="35" t="s">
        <v>251</v>
      </c>
      <c r="C435" s="25">
        <v>6.3445647000000003</v>
      </c>
      <c r="D435" s="24">
        <v>1.8693271100000002</v>
      </c>
      <c r="E435" s="26">
        <f t="shared" si="25"/>
        <v>2.3940366381355265</v>
      </c>
      <c r="F435" s="25">
        <v>0.60502948000000001</v>
      </c>
      <c r="G435" s="24">
        <v>1.29725366</v>
      </c>
      <c r="H435" s="26">
        <f t="shared" si="26"/>
        <v>-0.53360742108062342</v>
      </c>
      <c r="I435" s="27">
        <f t="shared" si="23"/>
        <v>9.5361858316300244E-2</v>
      </c>
    </row>
    <row r="436" spans="1:9" x14ac:dyDescent="0.15">
      <c r="A436" s="30" t="s">
        <v>252</v>
      </c>
      <c r="B436" s="35" t="s">
        <v>253</v>
      </c>
      <c r="C436" s="25">
        <v>1.7187306200000001</v>
      </c>
      <c r="D436" s="24">
        <v>1.14134658</v>
      </c>
      <c r="E436" s="26">
        <f t="shared" si="25"/>
        <v>0.50587967766986264</v>
      </c>
      <c r="F436" s="25">
        <v>1.2159714099999999</v>
      </c>
      <c r="G436" s="24">
        <v>3.4854603399999999</v>
      </c>
      <c r="H436" s="26">
        <f t="shared" si="26"/>
        <v>-0.65113032673325444</v>
      </c>
      <c r="I436" s="27">
        <f t="shared" si="23"/>
        <v>0.70748225222170058</v>
      </c>
    </row>
    <row r="437" spans="1:9" x14ac:dyDescent="0.15">
      <c r="A437" s="30" t="s">
        <v>254</v>
      </c>
      <c r="B437" s="35" t="s">
        <v>255</v>
      </c>
      <c r="C437" s="25">
        <v>10.750805896999999</v>
      </c>
      <c r="D437" s="24">
        <v>14.114795585000001</v>
      </c>
      <c r="E437" s="26">
        <f t="shared" si="25"/>
        <v>-0.23833074079903527</v>
      </c>
      <c r="F437" s="25">
        <v>3.83010004</v>
      </c>
      <c r="G437" s="24">
        <v>13.73345349</v>
      </c>
      <c r="H437" s="26">
        <f t="shared" si="26"/>
        <v>-0.72111166045824648</v>
      </c>
      <c r="I437" s="27">
        <f t="shared" si="23"/>
        <v>0.35626166788750091</v>
      </c>
    </row>
    <row r="438" spans="1:9" x14ac:dyDescent="0.15">
      <c r="A438" s="30" t="s">
        <v>256</v>
      </c>
      <c r="B438" s="35" t="s">
        <v>257</v>
      </c>
      <c r="C438" s="25">
        <v>0.55719118999999995</v>
      </c>
      <c r="D438" s="24">
        <v>2.8469232400000002</v>
      </c>
      <c r="E438" s="26">
        <f t="shared" si="25"/>
        <v>-0.80428303012483049</v>
      </c>
      <c r="F438" s="25">
        <v>0.94908172999999996</v>
      </c>
      <c r="G438" s="24">
        <v>0.71163648000000002</v>
      </c>
      <c r="H438" s="26">
        <f t="shared" si="26"/>
        <v>0.33366087415867152</v>
      </c>
      <c r="I438" s="27">
        <f t="shared" si="23"/>
        <v>1.703332261947645</v>
      </c>
    </row>
    <row r="439" spans="1:9" x14ac:dyDescent="0.15">
      <c r="A439" s="30" t="s">
        <v>258</v>
      </c>
      <c r="B439" s="35" t="s">
        <v>259</v>
      </c>
      <c r="C439" s="25">
        <v>0.63938955000000008</v>
      </c>
      <c r="D439" s="24">
        <v>2.4607058300000002</v>
      </c>
      <c r="E439" s="26">
        <f t="shared" si="25"/>
        <v>-0.7401601027620599</v>
      </c>
      <c r="F439" s="25">
        <v>0</v>
      </c>
      <c r="G439" s="24">
        <v>1.1542321299999998</v>
      </c>
      <c r="H439" s="26">
        <f t="shared" si="26"/>
        <v>-1</v>
      </c>
      <c r="I439" s="27">
        <f t="shared" si="23"/>
        <v>0</v>
      </c>
    </row>
    <row r="440" spans="1:9" x14ac:dyDescent="0.15">
      <c r="A440" s="30" t="s">
        <v>260</v>
      </c>
      <c r="B440" s="35" t="s">
        <v>261</v>
      </c>
      <c r="C440" s="25">
        <v>1.39659847</v>
      </c>
      <c r="D440" s="24">
        <v>3.59667161</v>
      </c>
      <c r="E440" s="26">
        <f t="shared" si="25"/>
        <v>-0.61169697391416844</v>
      </c>
      <c r="F440" s="25">
        <v>2.4310862400000004</v>
      </c>
      <c r="G440" s="24">
        <v>1.1431713000000001</v>
      </c>
      <c r="H440" s="26">
        <f t="shared" si="26"/>
        <v>1.1266158798773205</v>
      </c>
      <c r="I440" s="27">
        <f t="shared" si="23"/>
        <v>1.7407195355154588</v>
      </c>
    </row>
    <row r="441" spans="1:9" x14ac:dyDescent="0.15">
      <c r="A441" s="30" t="s">
        <v>262</v>
      </c>
      <c r="B441" s="35" t="s">
        <v>263</v>
      </c>
      <c r="C441" s="25">
        <v>5.4518074600000004</v>
      </c>
      <c r="D441" s="24">
        <v>5.8168601500000001</v>
      </c>
      <c r="E441" s="26">
        <f t="shared" ref="E441:E472" si="27">IF(ISERROR(C441/D441-1),"",(C441/D441-1))</f>
        <v>-6.2757687237847692E-2</v>
      </c>
      <c r="F441" s="25">
        <v>1.34558413</v>
      </c>
      <c r="G441" s="24">
        <v>24.30191958</v>
      </c>
      <c r="H441" s="26">
        <f t="shared" si="26"/>
        <v>-0.94463054140351166</v>
      </c>
      <c r="I441" s="27">
        <f t="shared" si="23"/>
        <v>0.24681431614608046</v>
      </c>
    </row>
    <row r="442" spans="1:9" x14ac:dyDescent="0.15">
      <c r="A442" s="30" t="s">
        <v>264</v>
      </c>
      <c r="B442" s="35" t="s">
        <v>265</v>
      </c>
      <c r="C442" s="25">
        <v>3.0970239500000001</v>
      </c>
      <c r="D442" s="24">
        <v>2.8265681300000001</v>
      </c>
      <c r="E442" s="26">
        <f t="shared" si="27"/>
        <v>9.5683460493839245E-2</v>
      </c>
      <c r="F442" s="25">
        <v>5.3712949299999995</v>
      </c>
      <c r="G442" s="24">
        <v>17.661132309999999</v>
      </c>
      <c r="H442" s="26">
        <f t="shared" si="26"/>
        <v>-0.69586916423480438</v>
      </c>
      <c r="I442" s="27">
        <f t="shared" si="23"/>
        <v>1.7343407789920382</v>
      </c>
    </row>
    <row r="443" spans="1:9" x14ac:dyDescent="0.15">
      <c r="A443" s="30" t="s">
        <v>266</v>
      </c>
      <c r="B443" s="35" t="s">
        <v>267</v>
      </c>
      <c r="C443" s="25">
        <v>4.1952835480000008</v>
      </c>
      <c r="D443" s="24">
        <v>5.7410357000000003</v>
      </c>
      <c r="E443" s="26">
        <f t="shared" si="27"/>
        <v>-0.26924621841316876</v>
      </c>
      <c r="F443" s="25">
        <v>4.8056205999999992</v>
      </c>
      <c r="G443" s="24">
        <v>7.6935715999999994</v>
      </c>
      <c r="H443" s="26">
        <f t="shared" ref="H443:H474" si="28">IF(ISERROR(F443/G443-1),"",(F443/G443-1))</f>
        <v>-0.37537195338508322</v>
      </c>
      <c r="I443" s="27">
        <f t="shared" si="23"/>
        <v>1.1454817165554785</v>
      </c>
    </row>
    <row r="444" spans="1:9" x14ac:dyDescent="0.15">
      <c r="A444" s="30" t="s">
        <v>268</v>
      </c>
      <c r="B444" s="35" t="s">
        <v>269</v>
      </c>
      <c r="C444" s="25">
        <v>0.59849125999999997</v>
      </c>
      <c r="D444" s="24">
        <v>1.4396410800000001</v>
      </c>
      <c r="E444" s="26">
        <f t="shared" si="27"/>
        <v>-0.58427745059900627</v>
      </c>
      <c r="F444" s="25">
        <v>2.2547310000000001E-2</v>
      </c>
      <c r="G444" s="24">
        <v>3.3640503700000002</v>
      </c>
      <c r="H444" s="26">
        <f t="shared" si="28"/>
        <v>-0.99329757063060864</v>
      </c>
      <c r="I444" s="27">
        <f t="shared" si="23"/>
        <v>3.7673582735360249E-2</v>
      </c>
    </row>
    <row r="445" spans="1:9" x14ac:dyDescent="0.15">
      <c r="A445" s="30" t="s">
        <v>986</v>
      </c>
      <c r="B445" s="35" t="s">
        <v>270</v>
      </c>
      <c r="C445" s="25">
        <v>60.086993310999993</v>
      </c>
      <c r="D445" s="24">
        <v>15.54886716</v>
      </c>
      <c r="E445" s="26">
        <f t="shared" si="27"/>
        <v>2.8643968523685035</v>
      </c>
      <c r="F445" s="25">
        <v>2.1083167700000001</v>
      </c>
      <c r="G445" s="24">
        <v>17.18363871</v>
      </c>
      <c r="H445" s="26">
        <f t="shared" si="28"/>
        <v>-0.8773067331325427</v>
      </c>
      <c r="I445" s="27">
        <f t="shared" si="23"/>
        <v>3.5087739522723552E-2</v>
      </c>
    </row>
    <row r="446" spans="1:9" x14ac:dyDescent="0.15">
      <c r="A446" s="32" t="s">
        <v>271</v>
      </c>
      <c r="B446" s="35" t="s">
        <v>272</v>
      </c>
      <c r="C446" s="25">
        <v>7.8265132460000002</v>
      </c>
      <c r="D446" s="24">
        <v>10.247063172000001</v>
      </c>
      <c r="E446" s="26">
        <f t="shared" si="27"/>
        <v>-0.23621889368400983</v>
      </c>
      <c r="F446" s="25">
        <v>16.748220870000001</v>
      </c>
      <c r="G446" s="24">
        <v>20.818765210000002</v>
      </c>
      <c r="H446" s="26">
        <f t="shared" si="28"/>
        <v>-0.19552285156877469</v>
      </c>
      <c r="I446" s="27">
        <f t="shared" si="23"/>
        <v>2.1399338816119342</v>
      </c>
    </row>
    <row r="447" spans="1:9" x14ac:dyDescent="0.15">
      <c r="A447" s="30" t="s">
        <v>273</v>
      </c>
      <c r="B447" s="35" t="s">
        <v>274</v>
      </c>
      <c r="C447" s="25">
        <v>93.742977025999991</v>
      </c>
      <c r="D447" s="24">
        <v>35.576990445</v>
      </c>
      <c r="E447" s="26">
        <f t="shared" si="27"/>
        <v>1.6349327431425458</v>
      </c>
      <c r="F447" s="25">
        <v>36.021666570000001</v>
      </c>
      <c r="G447" s="24">
        <v>47.805889840000006</v>
      </c>
      <c r="H447" s="26">
        <f t="shared" si="28"/>
        <v>-0.24650149405105193</v>
      </c>
      <c r="I447" s="27">
        <f t="shared" si="23"/>
        <v>0.38425989565073493</v>
      </c>
    </row>
    <row r="448" spans="1:9" x14ac:dyDescent="0.15">
      <c r="A448" s="39" t="s">
        <v>543</v>
      </c>
      <c r="B448" s="16" t="s">
        <v>867</v>
      </c>
      <c r="C448" s="25">
        <v>3.5744609300000003</v>
      </c>
      <c r="D448" s="24">
        <v>7.2526517400000001</v>
      </c>
      <c r="E448" s="26">
        <f t="shared" si="27"/>
        <v>-0.50715116923565384</v>
      </c>
      <c r="F448" s="25">
        <v>1.2000591299999999</v>
      </c>
      <c r="G448" s="24">
        <v>51.086955619999998</v>
      </c>
      <c r="H448" s="26">
        <f t="shared" si="28"/>
        <v>-0.97650948044494179</v>
      </c>
      <c r="I448" s="27">
        <f t="shared" si="23"/>
        <v>0.33573150007825087</v>
      </c>
    </row>
    <row r="449" spans="1:9" x14ac:dyDescent="0.15">
      <c r="A449" s="30" t="s">
        <v>275</v>
      </c>
      <c r="B449" s="35" t="s">
        <v>276</v>
      </c>
      <c r="C449" s="25">
        <v>3.46363675</v>
      </c>
      <c r="D449" s="24">
        <v>1.14192173</v>
      </c>
      <c r="E449" s="26">
        <f t="shared" si="27"/>
        <v>2.0331647598999627</v>
      </c>
      <c r="F449" s="25">
        <v>3.0180182999999996</v>
      </c>
      <c r="G449" s="24">
        <v>8.3751220000000001E-2</v>
      </c>
      <c r="H449" s="26">
        <f t="shared" si="28"/>
        <v>35.035514467729541</v>
      </c>
      <c r="I449" s="27">
        <f t="shared" si="23"/>
        <v>0.87134376894459253</v>
      </c>
    </row>
    <row r="450" spans="1:9" x14ac:dyDescent="0.15">
      <c r="A450" s="32" t="s">
        <v>277</v>
      </c>
      <c r="B450" s="35" t="s">
        <v>278</v>
      </c>
      <c r="C450" s="25">
        <v>23.791177269000002</v>
      </c>
      <c r="D450" s="24">
        <v>18.734448011000001</v>
      </c>
      <c r="E450" s="26">
        <f t="shared" si="27"/>
        <v>0.26991610615006767</v>
      </c>
      <c r="F450" s="25">
        <v>11.05805338</v>
      </c>
      <c r="G450" s="24">
        <v>8.8918913599999989</v>
      </c>
      <c r="H450" s="26">
        <f t="shared" si="28"/>
        <v>0.24361094083362733</v>
      </c>
      <c r="I450" s="27">
        <f t="shared" si="23"/>
        <v>0.46479639300610348</v>
      </c>
    </row>
    <row r="451" spans="1:9" x14ac:dyDescent="0.15">
      <c r="A451" s="30" t="s">
        <v>279</v>
      </c>
      <c r="B451" s="35" t="s">
        <v>280</v>
      </c>
      <c r="C451" s="25">
        <v>1.33207125</v>
      </c>
      <c r="D451" s="24">
        <v>1.7515126000000001</v>
      </c>
      <c r="E451" s="26">
        <f t="shared" si="27"/>
        <v>-0.23947378397392061</v>
      </c>
      <c r="F451" s="25">
        <v>1.0292333499999999</v>
      </c>
      <c r="G451" s="24">
        <v>3.31736721</v>
      </c>
      <c r="H451" s="26">
        <f t="shared" si="28"/>
        <v>-0.68974391894348053</v>
      </c>
      <c r="I451" s="27">
        <f t="shared" si="23"/>
        <v>0.77265638005474546</v>
      </c>
    </row>
    <row r="452" spans="1:9" x14ac:dyDescent="0.15">
      <c r="A452" s="30" t="s">
        <v>281</v>
      </c>
      <c r="B452" s="35" t="s">
        <v>282</v>
      </c>
      <c r="C452" s="25">
        <v>21.152948600999999</v>
      </c>
      <c r="D452" s="24">
        <v>6.2834838899999994</v>
      </c>
      <c r="E452" s="26">
        <f t="shared" si="27"/>
        <v>2.3664363546255549</v>
      </c>
      <c r="F452" s="25">
        <v>0.29839057000000002</v>
      </c>
      <c r="G452" s="24">
        <v>3.0728252200000004</v>
      </c>
      <c r="H452" s="26">
        <f t="shared" si="28"/>
        <v>-0.90289373829078379</v>
      </c>
      <c r="I452" s="27">
        <f t="shared" si="23"/>
        <v>1.4106334564907595E-2</v>
      </c>
    </row>
    <row r="453" spans="1:9" x14ac:dyDescent="0.15">
      <c r="A453" s="30" t="s">
        <v>283</v>
      </c>
      <c r="B453" s="35" t="s">
        <v>284</v>
      </c>
      <c r="C453" s="25">
        <v>5.1011808499999995</v>
      </c>
      <c r="D453" s="24">
        <v>13.18172895</v>
      </c>
      <c r="E453" s="26">
        <f t="shared" si="27"/>
        <v>-0.6130112469047545</v>
      </c>
      <c r="F453" s="25">
        <v>0.73604349000000002</v>
      </c>
      <c r="G453" s="24">
        <v>13.70825795</v>
      </c>
      <c r="H453" s="26">
        <f t="shared" si="28"/>
        <v>-0.94630656260739532</v>
      </c>
      <c r="I453" s="27">
        <f t="shared" si="23"/>
        <v>0.14428884441530829</v>
      </c>
    </row>
    <row r="454" spans="1:9" x14ac:dyDescent="0.15">
      <c r="A454" s="30" t="s">
        <v>285</v>
      </c>
      <c r="B454" s="35" t="s">
        <v>286</v>
      </c>
      <c r="C454" s="25">
        <v>12.506412314999999</v>
      </c>
      <c r="D454" s="24">
        <v>5.6249466100000003</v>
      </c>
      <c r="E454" s="26">
        <f t="shared" si="27"/>
        <v>1.2233832926993768</v>
      </c>
      <c r="F454" s="25">
        <v>17.642261219999998</v>
      </c>
      <c r="G454" s="24">
        <v>2.7545199999999999</v>
      </c>
      <c r="H454" s="26">
        <f t="shared" si="28"/>
        <v>5.4048404876348686</v>
      </c>
      <c r="I454" s="27">
        <f t="shared" si="23"/>
        <v>1.4106572513078064</v>
      </c>
    </row>
    <row r="455" spans="1:9" x14ac:dyDescent="0.15">
      <c r="A455" s="30" t="s">
        <v>287</v>
      </c>
      <c r="B455" s="35" t="s">
        <v>288</v>
      </c>
      <c r="C455" s="25">
        <v>3.4261657349999997</v>
      </c>
      <c r="D455" s="24">
        <v>0.89350828000000004</v>
      </c>
      <c r="E455" s="26">
        <f t="shared" si="27"/>
        <v>2.8345092168591872</v>
      </c>
      <c r="F455" s="25">
        <v>26.983001000000002</v>
      </c>
      <c r="G455" s="24">
        <v>4.874829E-2</v>
      </c>
      <c r="H455" s="26">
        <f t="shared" si="28"/>
        <v>552.51687207900011</v>
      </c>
      <c r="I455" s="27">
        <f t="shared" ref="I455:I518" si="29">IF(ISERROR(F455/C455),"",(F455/C455))</f>
        <v>7.8755679342523122</v>
      </c>
    </row>
    <row r="456" spans="1:9" x14ac:dyDescent="0.15">
      <c r="A456" s="30" t="s">
        <v>310</v>
      </c>
      <c r="B456" s="35" t="s">
        <v>311</v>
      </c>
      <c r="C456" s="25">
        <v>0.55094113</v>
      </c>
      <c r="D456" s="24">
        <v>0.57460221099999997</v>
      </c>
      <c r="E456" s="26">
        <f t="shared" si="27"/>
        <v>-4.117819344764051E-2</v>
      </c>
      <c r="F456" s="25">
        <v>0.18903582999999999</v>
      </c>
      <c r="G456" s="24">
        <v>0.26870294</v>
      </c>
      <c r="H456" s="26">
        <f t="shared" si="28"/>
        <v>-0.29648767519998109</v>
      </c>
      <c r="I456" s="27">
        <f t="shared" si="29"/>
        <v>0.34311439046128211</v>
      </c>
    </row>
    <row r="457" spans="1:9" x14ac:dyDescent="0.15">
      <c r="A457" s="30" t="s">
        <v>312</v>
      </c>
      <c r="B457" s="35" t="s">
        <v>313</v>
      </c>
      <c r="C457" s="25">
        <v>6.8835055389999997</v>
      </c>
      <c r="D457" s="24">
        <v>5.7554358210000007</v>
      </c>
      <c r="E457" s="26">
        <f t="shared" si="27"/>
        <v>0.19600074661313793</v>
      </c>
      <c r="F457" s="25">
        <v>1.39366649</v>
      </c>
      <c r="G457" s="24">
        <v>4.5019814400000007</v>
      </c>
      <c r="H457" s="26">
        <f t="shared" si="28"/>
        <v>-0.69043264425363782</v>
      </c>
      <c r="I457" s="27">
        <f t="shared" si="29"/>
        <v>0.20246464277596335</v>
      </c>
    </row>
    <row r="458" spans="1:9" x14ac:dyDescent="0.15">
      <c r="A458" s="30" t="s">
        <v>314</v>
      </c>
      <c r="B458" s="35" t="s">
        <v>315</v>
      </c>
      <c r="C458" s="25">
        <v>0.60777588800000004</v>
      </c>
      <c r="D458" s="24">
        <v>1.1370155049999999</v>
      </c>
      <c r="E458" s="26">
        <f t="shared" si="27"/>
        <v>-0.46546385222776709</v>
      </c>
      <c r="F458" s="25">
        <v>4.4760000000000001E-2</v>
      </c>
      <c r="G458" s="24">
        <v>1.96108E-3</v>
      </c>
      <c r="H458" s="26">
        <f t="shared" si="28"/>
        <v>21.824158116955964</v>
      </c>
      <c r="I458" s="27">
        <f t="shared" si="29"/>
        <v>7.3645567196308381E-2</v>
      </c>
    </row>
    <row r="459" spans="1:9" x14ac:dyDescent="0.15">
      <c r="A459" s="32" t="s">
        <v>730</v>
      </c>
      <c r="B459" s="35" t="s">
        <v>731</v>
      </c>
      <c r="C459" s="25">
        <v>0.27220459000000002</v>
      </c>
      <c r="D459" s="24">
        <v>4.1611910000000002E-2</v>
      </c>
      <c r="E459" s="26">
        <f t="shared" si="27"/>
        <v>5.5415067465059886</v>
      </c>
      <c r="F459" s="25">
        <v>0</v>
      </c>
      <c r="G459" s="24">
        <v>0</v>
      </c>
      <c r="H459" s="26" t="str">
        <f t="shared" si="28"/>
        <v/>
      </c>
      <c r="I459" s="27">
        <f t="shared" si="29"/>
        <v>0</v>
      </c>
    </row>
    <row r="460" spans="1:9" x14ac:dyDescent="0.15">
      <c r="A460" s="32" t="s">
        <v>732</v>
      </c>
      <c r="B460" s="35" t="s">
        <v>733</v>
      </c>
      <c r="C460" s="25">
        <v>4.63698122</v>
      </c>
      <c r="D460" s="24">
        <v>13.054604952</v>
      </c>
      <c r="E460" s="26">
        <f t="shared" si="27"/>
        <v>-0.6448011075747182</v>
      </c>
      <c r="F460" s="25">
        <v>7.01621161</v>
      </c>
      <c r="G460" s="24">
        <v>5.3103947199999997</v>
      </c>
      <c r="H460" s="26">
        <f t="shared" si="28"/>
        <v>0.32122224051925108</v>
      </c>
      <c r="I460" s="27">
        <f t="shared" si="29"/>
        <v>1.5130989920205025</v>
      </c>
    </row>
    <row r="461" spans="1:9" x14ac:dyDescent="0.15">
      <c r="A461" s="32" t="s">
        <v>734</v>
      </c>
      <c r="B461" s="35" t="s">
        <v>735</v>
      </c>
      <c r="C461" s="25">
        <v>9.4847081160000002</v>
      </c>
      <c r="D461" s="24">
        <v>6.4034641929999996</v>
      </c>
      <c r="E461" s="26">
        <f t="shared" si="27"/>
        <v>0.48118390766802266</v>
      </c>
      <c r="F461" s="25">
        <v>7.9559906500000004</v>
      </c>
      <c r="G461" s="24">
        <v>2.25329515</v>
      </c>
      <c r="H461" s="26">
        <f t="shared" si="28"/>
        <v>2.5308249121292432</v>
      </c>
      <c r="I461" s="27">
        <f t="shared" si="29"/>
        <v>0.83882292978302975</v>
      </c>
    </row>
    <row r="462" spans="1:9" x14ac:dyDescent="0.15">
      <c r="A462" s="30" t="s">
        <v>736</v>
      </c>
      <c r="B462" s="35" t="s">
        <v>737</v>
      </c>
      <c r="C462" s="25">
        <v>307.47590663800003</v>
      </c>
      <c r="D462" s="24">
        <v>365.75660222599998</v>
      </c>
      <c r="E462" s="26">
        <f t="shared" si="27"/>
        <v>-0.15934283956407835</v>
      </c>
      <c r="F462" s="25">
        <v>40.509367939999997</v>
      </c>
      <c r="G462" s="24">
        <v>43.96872947</v>
      </c>
      <c r="H462" s="26">
        <f t="shared" si="28"/>
        <v>-7.867776876200927E-2</v>
      </c>
      <c r="I462" s="27">
        <f t="shared" si="29"/>
        <v>0.13174810469846929</v>
      </c>
    </row>
    <row r="463" spans="1:9" x14ac:dyDescent="0.15">
      <c r="A463" s="30" t="s">
        <v>467</v>
      </c>
      <c r="B463" s="35" t="s">
        <v>738</v>
      </c>
      <c r="C463" s="25">
        <v>112.525028863</v>
      </c>
      <c r="D463" s="24">
        <v>114.464949402</v>
      </c>
      <c r="E463" s="26">
        <f t="shared" si="27"/>
        <v>-1.694772547521961E-2</v>
      </c>
      <c r="F463" s="25">
        <v>38.421410969999997</v>
      </c>
      <c r="G463" s="24">
        <v>13.459604050000001</v>
      </c>
      <c r="H463" s="26">
        <f t="shared" si="28"/>
        <v>1.8545721573436622</v>
      </c>
      <c r="I463" s="27">
        <f t="shared" si="29"/>
        <v>0.34144768820080312</v>
      </c>
    </row>
    <row r="464" spans="1:9" x14ac:dyDescent="0.15">
      <c r="A464" s="30" t="s">
        <v>739</v>
      </c>
      <c r="B464" s="35" t="s">
        <v>740</v>
      </c>
      <c r="C464" s="25">
        <v>14.832667914</v>
      </c>
      <c r="D464" s="24">
        <v>6.8136491449999994</v>
      </c>
      <c r="E464" s="26">
        <f t="shared" si="27"/>
        <v>1.1769051499936016</v>
      </c>
      <c r="F464" s="25">
        <v>12.421778060000001</v>
      </c>
      <c r="G464" s="24">
        <v>2.1487513599999999</v>
      </c>
      <c r="H464" s="26">
        <f t="shared" si="28"/>
        <v>4.7809285388887437</v>
      </c>
      <c r="I464" s="27">
        <f t="shared" si="29"/>
        <v>0.83746080826602676</v>
      </c>
    </row>
    <row r="465" spans="1:9" x14ac:dyDescent="0.15">
      <c r="A465" s="39" t="s">
        <v>74</v>
      </c>
      <c r="B465" s="16" t="s">
        <v>75</v>
      </c>
      <c r="C465" s="25">
        <v>1.19041419</v>
      </c>
      <c r="D465" s="24">
        <v>0.96962140000000008</v>
      </c>
      <c r="E465" s="26">
        <f t="shared" si="27"/>
        <v>0.22771031043663026</v>
      </c>
      <c r="F465" s="25">
        <v>5.1200000000000004E-3</v>
      </c>
      <c r="G465" s="24">
        <v>0.36897742</v>
      </c>
      <c r="H465" s="26">
        <f t="shared" si="28"/>
        <v>-0.9861238121292083</v>
      </c>
      <c r="I465" s="27">
        <f t="shared" si="29"/>
        <v>4.3010239990502802E-3</v>
      </c>
    </row>
    <row r="466" spans="1:9" x14ac:dyDescent="0.15">
      <c r="A466" s="30" t="s">
        <v>741</v>
      </c>
      <c r="B466" s="35" t="s">
        <v>742</v>
      </c>
      <c r="C466" s="25">
        <v>7.4332356470000001</v>
      </c>
      <c r="D466" s="24">
        <v>2.9946957949999997</v>
      </c>
      <c r="E466" s="26">
        <f t="shared" si="27"/>
        <v>1.482133797833713</v>
      </c>
      <c r="F466" s="25">
        <v>0.23356339000000001</v>
      </c>
      <c r="G466" s="24">
        <v>4.6213739900000004</v>
      </c>
      <c r="H466" s="26">
        <f t="shared" si="28"/>
        <v>-0.94946018424273859</v>
      </c>
      <c r="I466" s="27">
        <f t="shared" si="29"/>
        <v>3.1421496787104347E-2</v>
      </c>
    </row>
    <row r="467" spans="1:9" x14ac:dyDescent="0.15">
      <c r="A467" s="30" t="s">
        <v>743</v>
      </c>
      <c r="B467" s="35" t="s">
        <v>744</v>
      </c>
      <c r="C467" s="25">
        <v>24.635466386000001</v>
      </c>
      <c r="D467" s="24">
        <v>14.698915161</v>
      </c>
      <c r="E467" s="26">
        <f t="shared" si="27"/>
        <v>0.67600575390517426</v>
      </c>
      <c r="F467" s="25">
        <v>18.72894338</v>
      </c>
      <c r="G467" s="24">
        <v>2.17691137</v>
      </c>
      <c r="H467" s="26">
        <f t="shared" si="28"/>
        <v>7.6034478197428861</v>
      </c>
      <c r="I467" s="27">
        <f t="shared" si="29"/>
        <v>0.7602431018169562</v>
      </c>
    </row>
    <row r="468" spans="1:9" x14ac:dyDescent="0.15">
      <c r="A468" s="30" t="s">
        <v>1065</v>
      </c>
      <c r="B468" s="37" t="s">
        <v>379</v>
      </c>
      <c r="C468" s="25">
        <v>0.19507849999999999</v>
      </c>
      <c r="D468" s="24">
        <v>0.2884602</v>
      </c>
      <c r="E468" s="26">
        <f t="shared" si="27"/>
        <v>-0.32372472874940805</v>
      </c>
      <c r="F468" s="25">
        <v>0.12095666000000001</v>
      </c>
      <c r="G468" s="24">
        <v>0.54712928000000005</v>
      </c>
      <c r="H468" s="26">
        <f t="shared" si="28"/>
        <v>-0.77892490052807994</v>
      </c>
      <c r="I468" s="27">
        <f t="shared" si="29"/>
        <v>0.62004095787080593</v>
      </c>
    </row>
    <row r="469" spans="1:9" x14ac:dyDescent="0.15">
      <c r="A469" s="32" t="s">
        <v>745</v>
      </c>
      <c r="B469" s="35" t="s">
        <v>746</v>
      </c>
      <c r="C469" s="25">
        <v>0.70909398000000001</v>
      </c>
      <c r="D469" s="24">
        <v>0.10266618</v>
      </c>
      <c r="E469" s="26">
        <f t="shared" si="27"/>
        <v>5.9067922854439505</v>
      </c>
      <c r="F469" s="25">
        <v>5.6859599999999996E-2</v>
      </c>
      <c r="G469" s="24">
        <v>6.697713000000001E-2</v>
      </c>
      <c r="H469" s="26">
        <f t="shared" si="28"/>
        <v>-0.1510594735844909</v>
      </c>
      <c r="I469" s="27">
        <f t="shared" si="29"/>
        <v>8.0186268116392692E-2</v>
      </c>
    </row>
    <row r="470" spans="1:9" x14ac:dyDescent="0.15">
      <c r="A470" s="30" t="s">
        <v>747</v>
      </c>
      <c r="B470" s="36" t="s">
        <v>748</v>
      </c>
      <c r="C470" s="25">
        <v>1.339359798</v>
      </c>
      <c r="D470" s="24">
        <v>3.9280366120000001</v>
      </c>
      <c r="E470" s="26">
        <f t="shared" si="27"/>
        <v>-0.65902563282931026</v>
      </c>
      <c r="F470" s="25">
        <v>3.52160034</v>
      </c>
      <c r="G470" s="24">
        <v>15.77681595</v>
      </c>
      <c r="H470" s="26">
        <f t="shared" si="28"/>
        <v>-0.77678637114353866</v>
      </c>
      <c r="I470" s="27">
        <f t="shared" si="29"/>
        <v>2.6293161443688486</v>
      </c>
    </row>
    <row r="471" spans="1:9" x14ac:dyDescent="0.15">
      <c r="A471" s="30" t="s">
        <v>749</v>
      </c>
      <c r="B471" s="36" t="s">
        <v>750</v>
      </c>
      <c r="C471" s="25">
        <v>4.8507516150000001</v>
      </c>
      <c r="D471" s="24">
        <v>7.0634476040000003</v>
      </c>
      <c r="E471" s="26">
        <f t="shared" si="27"/>
        <v>-0.31326005557781156</v>
      </c>
      <c r="F471" s="25">
        <v>10.4476675</v>
      </c>
      <c r="G471" s="24">
        <v>6.3809604499999999</v>
      </c>
      <c r="H471" s="26">
        <f t="shared" si="28"/>
        <v>0.63731895564405194</v>
      </c>
      <c r="I471" s="27">
        <f t="shared" si="29"/>
        <v>2.1538244645824851</v>
      </c>
    </row>
    <row r="472" spans="1:9" x14ac:dyDescent="0.15">
      <c r="A472" s="30" t="s">
        <v>751</v>
      </c>
      <c r="B472" s="36" t="s">
        <v>752</v>
      </c>
      <c r="C472" s="25">
        <v>3.9551727429999999</v>
      </c>
      <c r="D472" s="24">
        <v>15.819343033999999</v>
      </c>
      <c r="E472" s="26">
        <f t="shared" si="27"/>
        <v>-0.74997869794597183</v>
      </c>
      <c r="F472" s="25">
        <v>0.86195272999999994</v>
      </c>
      <c r="G472" s="24">
        <v>3.7892423500000003</v>
      </c>
      <c r="H472" s="26">
        <f t="shared" si="28"/>
        <v>-0.77252636532999797</v>
      </c>
      <c r="I472" s="27">
        <f t="shared" si="29"/>
        <v>0.21793048900974385</v>
      </c>
    </row>
    <row r="473" spans="1:9" x14ac:dyDescent="0.15">
      <c r="A473" s="30" t="s">
        <v>753</v>
      </c>
      <c r="B473" s="36" t="s">
        <v>754</v>
      </c>
      <c r="C473" s="25">
        <v>2.16328619</v>
      </c>
      <c r="D473" s="24">
        <v>1.265594565</v>
      </c>
      <c r="E473" s="26">
        <f t="shared" ref="E473:E504" si="30">IF(ISERROR(C473/D473-1),"",(C473/D473-1))</f>
        <v>0.70930426680522296</v>
      </c>
      <c r="F473" s="25">
        <v>2.4808042000000001</v>
      </c>
      <c r="G473" s="24">
        <v>9.095766000000001E-2</v>
      </c>
      <c r="H473" s="26">
        <f t="shared" si="28"/>
        <v>26.27427464602761</v>
      </c>
      <c r="I473" s="27">
        <f t="shared" si="29"/>
        <v>1.1467757763479274</v>
      </c>
    </row>
    <row r="474" spans="1:9" x14ac:dyDescent="0.15">
      <c r="A474" s="30" t="s">
        <v>755</v>
      </c>
      <c r="B474" s="36" t="s">
        <v>756</v>
      </c>
      <c r="C474" s="25">
        <v>27.607882381</v>
      </c>
      <c r="D474" s="24">
        <v>16.332347845000001</v>
      </c>
      <c r="E474" s="26">
        <f t="shared" si="30"/>
        <v>0.69038050395503303</v>
      </c>
      <c r="F474" s="25">
        <v>8.5791914800000004</v>
      </c>
      <c r="G474" s="24">
        <v>7.2429450099999997</v>
      </c>
      <c r="H474" s="26">
        <f t="shared" si="28"/>
        <v>0.18448938493321521</v>
      </c>
      <c r="I474" s="27">
        <f t="shared" si="29"/>
        <v>0.31075152239507797</v>
      </c>
    </row>
    <row r="475" spans="1:9" x14ac:dyDescent="0.15">
      <c r="A475" s="32" t="s">
        <v>796</v>
      </c>
      <c r="B475" s="35" t="s">
        <v>797</v>
      </c>
      <c r="C475" s="25">
        <v>8.5204045199999996</v>
      </c>
      <c r="D475" s="24">
        <v>6.9738247879999999</v>
      </c>
      <c r="E475" s="26">
        <f t="shared" si="30"/>
        <v>0.22176922693286327</v>
      </c>
      <c r="F475" s="25">
        <v>0.63522621000000001</v>
      </c>
      <c r="G475" s="24">
        <v>0.80122456000000009</v>
      </c>
      <c r="H475" s="26">
        <f t="shared" ref="H475:H506" si="31">IF(ISERROR(F475/G475-1),"",(F475/G475-1))</f>
        <v>-0.20718080584050003</v>
      </c>
      <c r="I475" s="27">
        <f t="shared" si="29"/>
        <v>7.4553527183941731E-2</v>
      </c>
    </row>
    <row r="476" spans="1:9" x14ac:dyDescent="0.15">
      <c r="A476" s="30" t="s">
        <v>1012</v>
      </c>
      <c r="B476" s="37" t="s">
        <v>380</v>
      </c>
      <c r="C476" s="25">
        <v>5.7250269999999999E-2</v>
      </c>
      <c r="D476" s="24">
        <v>3.4898600000000002E-2</v>
      </c>
      <c r="E476" s="26">
        <f t="shared" si="30"/>
        <v>0.6404746895290927</v>
      </c>
      <c r="F476" s="25">
        <v>2.418433E-2</v>
      </c>
      <c r="G476" s="24">
        <v>3.96556584</v>
      </c>
      <c r="H476" s="26">
        <f t="shared" si="31"/>
        <v>-0.99390141760954853</v>
      </c>
      <c r="I476" s="27">
        <f t="shared" si="29"/>
        <v>0.42243171953599523</v>
      </c>
    </row>
    <row r="477" spans="1:9" x14ac:dyDescent="0.15">
      <c r="A477" s="30" t="s">
        <v>370</v>
      </c>
      <c r="B477" s="37" t="s">
        <v>381</v>
      </c>
      <c r="C477" s="25">
        <v>3.1212973799999997</v>
      </c>
      <c r="D477" s="24">
        <v>1.1963140000000001</v>
      </c>
      <c r="E477" s="26">
        <f t="shared" si="30"/>
        <v>1.6090954214361775</v>
      </c>
      <c r="F477" s="25">
        <v>1.182827E-2</v>
      </c>
      <c r="G477" s="24">
        <v>0.30865203000000002</v>
      </c>
      <c r="H477" s="26">
        <f t="shared" si="31"/>
        <v>-0.961677653634742</v>
      </c>
      <c r="I477" s="27">
        <f t="shared" si="29"/>
        <v>3.7895363882309739E-3</v>
      </c>
    </row>
    <row r="478" spans="1:9" x14ac:dyDescent="0.15">
      <c r="A478" s="32" t="s">
        <v>799</v>
      </c>
      <c r="B478" s="35" t="s">
        <v>800</v>
      </c>
      <c r="C478" s="25">
        <v>21.412815684999998</v>
      </c>
      <c r="D478" s="24">
        <v>22.28514423</v>
      </c>
      <c r="E478" s="26">
        <f t="shared" si="30"/>
        <v>-3.914394881167893E-2</v>
      </c>
      <c r="F478" s="25">
        <v>6.7788232199999996</v>
      </c>
      <c r="G478" s="24">
        <v>13.360019730000001</v>
      </c>
      <c r="H478" s="26">
        <f t="shared" si="31"/>
        <v>-0.4926038017160923</v>
      </c>
      <c r="I478" s="27">
        <f t="shared" si="29"/>
        <v>0.31657785317550124</v>
      </c>
    </row>
    <row r="479" spans="1:9" x14ac:dyDescent="0.15">
      <c r="A479" s="30" t="s">
        <v>801</v>
      </c>
      <c r="B479" s="36" t="s">
        <v>802</v>
      </c>
      <c r="C479" s="25">
        <v>14.998396892999999</v>
      </c>
      <c r="D479" s="24">
        <v>7.3531993909999995</v>
      </c>
      <c r="E479" s="26">
        <f t="shared" si="30"/>
        <v>1.0397103485806998</v>
      </c>
      <c r="F479" s="25">
        <v>0.9583576800000001</v>
      </c>
      <c r="G479" s="24">
        <v>4.83790487</v>
      </c>
      <c r="H479" s="26">
        <f t="shared" si="31"/>
        <v>-0.80190646452293712</v>
      </c>
      <c r="I479" s="27">
        <f t="shared" si="29"/>
        <v>6.3897340951637405E-2</v>
      </c>
    </row>
    <row r="480" spans="1:9" x14ac:dyDescent="0.15">
      <c r="A480" s="32" t="s">
        <v>468</v>
      </c>
      <c r="B480" s="35" t="s">
        <v>798</v>
      </c>
      <c r="C480" s="25">
        <v>46.88396307</v>
      </c>
      <c r="D480" s="24">
        <v>85.16865138</v>
      </c>
      <c r="E480" s="26">
        <f t="shared" si="30"/>
        <v>-0.44951619744668547</v>
      </c>
      <c r="F480" s="25">
        <v>4.8161539299999996</v>
      </c>
      <c r="G480" s="24">
        <v>0.35921629999999999</v>
      </c>
      <c r="H480" s="26">
        <f t="shared" si="31"/>
        <v>12.407392509749696</v>
      </c>
      <c r="I480" s="27">
        <f t="shared" si="29"/>
        <v>0.10272497490899503</v>
      </c>
    </row>
    <row r="481" spans="1:9" x14ac:dyDescent="0.15">
      <c r="A481" s="32" t="s">
        <v>803</v>
      </c>
      <c r="B481" s="35" t="s">
        <v>804</v>
      </c>
      <c r="C481" s="25">
        <v>2.339122465</v>
      </c>
      <c r="D481" s="24">
        <v>1.2277859169999998</v>
      </c>
      <c r="E481" s="26">
        <f t="shared" si="30"/>
        <v>0.90515498883996437</v>
      </c>
      <c r="F481" s="25">
        <v>0.58720346000000001</v>
      </c>
      <c r="G481" s="24">
        <v>0.44097212000000002</v>
      </c>
      <c r="H481" s="26">
        <f t="shared" si="31"/>
        <v>0.33161130458769139</v>
      </c>
      <c r="I481" s="27">
        <f t="shared" si="29"/>
        <v>0.25103579174936447</v>
      </c>
    </row>
    <row r="482" spans="1:9" x14ac:dyDescent="0.15">
      <c r="A482" s="30" t="s">
        <v>369</v>
      </c>
      <c r="B482" s="37" t="s">
        <v>1142</v>
      </c>
      <c r="C482" s="25">
        <v>1.4194759399999999</v>
      </c>
      <c r="D482" s="24">
        <v>1.44228501</v>
      </c>
      <c r="E482" s="26">
        <f t="shared" si="30"/>
        <v>-1.5814537239071891E-2</v>
      </c>
      <c r="F482" s="25">
        <v>7.6881800000000002E-3</v>
      </c>
      <c r="G482" s="24">
        <v>0.43698458000000001</v>
      </c>
      <c r="H482" s="26">
        <f t="shared" si="31"/>
        <v>-0.98240628994277102</v>
      </c>
      <c r="I482" s="27">
        <f t="shared" si="29"/>
        <v>5.4162101542911678E-3</v>
      </c>
    </row>
    <row r="483" spans="1:9" x14ac:dyDescent="0.15">
      <c r="A483" s="30" t="s">
        <v>226</v>
      </c>
      <c r="B483" s="37" t="s">
        <v>960</v>
      </c>
      <c r="C483" s="25">
        <v>0.90393835999999994</v>
      </c>
      <c r="D483" s="24">
        <v>0.13807376000000002</v>
      </c>
      <c r="E483" s="26">
        <f t="shared" si="30"/>
        <v>5.5467787652049152</v>
      </c>
      <c r="F483" s="25">
        <v>1.15E-3</v>
      </c>
      <c r="G483" s="24">
        <v>1.007809E-2</v>
      </c>
      <c r="H483" s="26">
        <f t="shared" si="31"/>
        <v>-0.88589107658296362</v>
      </c>
      <c r="I483" s="27">
        <f t="shared" si="29"/>
        <v>1.2722106405573938E-3</v>
      </c>
    </row>
    <row r="484" spans="1:9" x14ac:dyDescent="0.15">
      <c r="A484" s="32" t="s">
        <v>822</v>
      </c>
      <c r="B484" s="35" t="s">
        <v>823</v>
      </c>
      <c r="C484" s="25">
        <v>0.60219827999999997</v>
      </c>
      <c r="D484" s="24">
        <v>0.58791010499999996</v>
      </c>
      <c r="E484" s="26">
        <f t="shared" si="30"/>
        <v>2.4303332904951569E-2</v>
      </c>
      <c r="F484" s="25">
        <v>5.1220420099999995</v>
      </c>
      <c r="G484" s="24">
        <v>2.8873417699999999</v>
      </c>
      <c r="H484" s="26">
        <f t="shared" si="31"/>
        <v>0.77396457295736054</v>
      </c>
      <c r="I484" s="27">
        <f t="shared" si="29"/>
        <v>8.5055739614533596</v>
      </c>
    </row>
    <row r="485" spans="1:9" x14ac:dyDescent="0.15">
      <c r="A485" s="32" t="s">
        <v>568</v>
      </c>
      <c r="B485" s="35" t="s">
        <v>569</v>
      </c>
      <c r="C485" s="25">
        <v>24.215436178000001</v>
      </c>
      <c r="D485" s="24">
        <v>19.190630928000001</v>
      </c>
      <c r="E485" s="26">
        <f t="shared" si="30"/>
        <v>0.26183637572168528</v>
      </c>
      <c r="F485" s="25">
        <v>22.552404890000002</v>
      </c>
      <c r="G485" s="24">
        <v>8.0003385399999996</v>
      </c>
      <c r="H485" s="26">
        <f t="shared" si="31"/>
        <v>1.8189313211238187</v>
      </c>
      <c r="I485" s="27">
        <f t="shared" si="29"/>
        <v>0.93132350473575687</v>
      </c>
    </row>
    <row r="486" spans="1:9" x14ac:dyDescent="0.15">
      <c r="A486" s="30" t="s">
        <v>968</v>
      </c>
      <c r="B486" s="37" t="s">
        <v>969</v>
      </c>
      <c r="C486" s="25">
        <v>4.9883521100000001</v>
      </c>
      <c r="D486" s="24">
        <v>6.8200051399999992</v>
      </c>
      <c r="E486" s="26">
        <f t="shared" si="30"/>
        <v>-0.26857062310073265</v>
      </c>
      <c r="F486" s="25">
        <v>0.80148943000000006</v>
      </c>
      <c r="G486" s="24">
        <v>1.0892115200000001</v>
      </c>
      <c r="H486" s="26">
        <f t="shared" si="31"/>
        <v>-0.26415630455322403</v>
      </c>
      <c r="I486" s="27">
        <f t="shared" si="29"/>
        <v>0.16067218438595748</v>
      </c>
    </row>
    <row r="487" spans="1:9" x14ac:dyDescent="0.15">
      <c r="A487" s="32" t="s">
        <v>570</v>
      </c>
      <c r="B487" s="35" t="s">
        <v>571</v>
      </c>
      <c r="C487" s="25">
        <v>1.7930841599999998</v>
      </c>
      <c r="D487" s="24">
        <v>4.6768473899999998</v>
      </c>
      <c r="E487" s="26">
        <f t="shared" si="30"/>
        <v>-0.61660409021813312</v>
      </c>
      <c r="F487" s="25">
        <v>4.6287222400000001</v>
      </c>
      <c r="G487" s="24">
        <v>6.1234651600000003</v>
      </c>
      <c r="H487" s="26">
        <f t="shared" si="31"/>
        <v>-0.24410082868831084</v>
      </c>
      <c r="I487" s="27">
        <f t="shared" si="29"/>
        <v>2.5814305559422266</v>
      </c>
    </row>
    <row r="488" spans="1:9" x14ac:dyDescent="0.15">
      <c r="A488" s="32" t="s">
        <v>572</v>
      </c>
      <c r="B488" s="35" t="s">
        <v>573</v>
      </c>
      <c r="C488" s="25">
        <v>14.839243262</v>
      </c>
      <c r="D488" s="24">
        <v>4.4929687899999999</v>
      </c>
      <c r="E488" s="26">
        <f t="shared" si="30"/>
        <v>2.3027701627991948</v>
      </c>
      <c r="F488" s="25">
        <v>19.679834469999999</v>
      </c>
      <c r="G488" s="24">
        <v>1.6870589899999999</v>
      </c>
      <c r="H488" s="26">
        <f t="shared" si="31"/>
        <v>10.665172697962387</v>
      </c>
      <c r="I488" s="27">
        <f t="shared" si="29"/>
        <v>1.3262020254358708</v>
      </c>
    </row>
    <row r="489" spans="1:9" x14ac:dyDescent="0.15">
      <c r="A489" s="32" t="s">
        <v>574</v>
      </c>
      <c r="B489" s="35" t="s">
        <v>575</v>
      </c>
      <c r="C489" s="25">
        <v>0.65978751499999999</v>
      </c>
      <c r="D489" s="24">
        <v>0.53411074999999997</v>
      </c>
      <c r="E489" s="26">
        <f t="shared" si="30"/>
        <v>0.23530094647973288</v>
      </c>
      <c r="F489" s="25">
        <v>3.6824870000000003E-2</v>
      </c>
      <c r="G489" s="24">
        <v>0.12371752</v>
      </c>
      <c r="H489" s="26">
        <f t="shared" si="31"/>
        <v>-0.70234716958438859</v>
      </c>
      <c r="I489" s="27">
        <f t="shared" si="29"/>
        <v>5.5813226474890183E-2</v>
      </c>
    </row>
    <row r="490" spans="1:9" x14ac:dyDescent="0.15">
      <c r="A490" s="32" t="s">
        <v>484</v>
      </c>
      <c r="B490" s="35" t="s">
        <v>576</v>
      </c>
      <c r="C490" s="25">
        <v>39.67903836</v>
      </c>
      <c r="D490" s="24">
        <v>30.013992920000003</v>
      </c>
      <c r="E490" s="26">
        <f t="shared" si="30"/>
        <v>0.32201798227118372</v>
      </c>
      <c r="F490" s="25">
        <v>46.16446114</v>
      </c>
      <c r="G490" s="24">
        <v>46.616158130000002</v>
      </c>
      <c r="H490" s="26">
        <f t="shared" si="31"/>
        <v>-9.689708635798322E-3</v>
      </c>
      <c r="I490" s="27">
        <f t="shared" si="29"/>
        <v>1.1634470755354265</v>
      </c>
    </row>
    <row r="491" spans="1:9" x14ac:dyDescent="0.15">
      <c r="A491" s="32" t="s">
        <v>577</v>
      </c>
      <c r="B491" s="35" t="s">
        <v>578</v>
      </c>
      <c r="C491" s="25">
        <v>2.2425345750000001</v>
      </c>
      <c r="D491" s="24">
        <v>1.257227535</v>
      </c>
      <c r="E491" s="26">
        <f t="shared" si="30"/>
        <v>0.78371417469789995</v>
      </c>
      <c r="F491" s="25">
        <v>0.36763615000000005</v>
      </c>
      <c r="G491" s="24">
        <v>0.74066372000000003</v>
      </c>
      <c r="H491" s="26">
        <f t="shared" si="31"/>
        <v>-0.50363958693697053</v>
      </c>
      <c r="I491" s="27">
        <f t="shared" si="29"/>
        <v>0.16393778454898517</v>
      </c>
    </row>
    <row r="492" spans="1:9" x14ac:dyDescent="0.15">
      <c r="A492" s="32" t="s">
        <v>579</v>
      </c>
      <c r="B492" s="35" t="s">
        <v>580</v>
      </c>
      <c r="C492" s="25">
        <v>3.5096215600000003</v>
      </c>
      <c r="D492" s="24">
        <v>3.2056232379999998</v>
      </c>
      <c r="E492" s="26">
        <f t="shared" si="30"/>
        <v>9.483282950920513E-2</v>
      </c>
      <c r="F492" s="25">
        <v>1.3361423400000001</v>
      </c>
      <c r="G492" s="24">
        <v>0.15427951000000001</v>
      </c>
      <c r="H492" s="26">
        <f t="shared" si="31"/>
        <v>7.6605300989094403</v>
      </c>
      <c r="I492" s="27">
        <f t="shared" si="29"/>
        <v>0.38070838042150618</v>
      </c>
    </row>
    <row r="493" spans="1:9" x14ac:dyDescent="0.15">
      <c r="A493" s="32" t="s">
        <v>581</v>
      </c>
      <c r="B493" s="35" t="s">
        <v>582</v>
      </c>
      <c r="C493" s="25">
        <v>1.422356524</v>
      </c>
      <c r="D493" s="24">
        <v>2.893940073</v>
      </c>
      <c r="E493" s="26">
        <f t="shared" si="30"/>
        <v>-0.50850519080531076</v>
      </c>
      <c r="F493" s="25">
        <v>1.23725226</v>
      </c>
      <c r="G493" s="24">
        <v>8.140725E-2</v>
      </c>
      <c r="H493" s="26">
        <f t="shared" si="31"/>
        <v>14.1983055563233</v>
      </c>
      <c r="I493" s="27">
        <f t="shared" si="29"/>
        <v>0.86986085353660603</v>
      </c>
    </row>
    <row r="494" spans="1:9" x14ac:dyDescent="0.15">
      <c r="A494" s="32" t="s">
        <v>583</v>
      </c>
      <c r="B494" s="35" t="s">
        <v>584</v>
      </c>
      <c r="C494" s="25">
        <v>9.6811800000000003E-2</v>
      </c>
      <c r="D494" s="24">
        <v>6.4130872000000005E-2</v>
      </c>
      <c r="E494" s="26">
        <f t="shared" si="30"/>
        <v>0.50959743694113491</v>
      </c>
      <c r="F494" s="25">
        <v>2.7858600000000002E-3</v>
      </c>
      <c r="G494" s="24">
        <v>2.8387840000000001E-2</v>
      </c>
      <c r="H494" s="26">
        <f t="shared" si="31"/>
        <v>-0.90186431937054734</v>
      </c>
      <c r="I494" s="27">
        <f t="shared" si="29"/>
        <v>2.8776037631776292E-2</v>
      </c>
    </row>
    <row r="495" spans="1:9" x14ac:dyDescent="0.15">
      <c r="A495" s="30" t="s">
        <v>585</v>
      </c>
      <c r="B495" s="35" t="s">
        <v>586</v>
      </c>
      <c r="C495" s="25">
        <v>0.13195129</v>
      </c>
      <c r="D495" s="24">
        <v>0.18097010999999999</v>
      </c>
      <c r="E495" s="26">
        <f t="shared" si="30"/>
        <v>-0.27086694040247861</v>
      </c>
      <c r="F495" s="25">
        <v>2.2697490000000001E-2</v>
      </c>
      <c r="G495" s="24">
        <v>2.1115720000000001E-2</v>
      </c>
      <c r="H495" s="26">
        <f t="shared" si="31"/>
        <v>7.4909593421394138E-2</v>
      </c>
      <c r="I495" s="27">
        <f t="shared" si="29"/>
        <v>0.17201415764862929</v>
      </c>
    </row>
    <row r="496" spans="1:9" x14ac:dyDescent="0.15">
      <c r="A496" s="30" t="s">
        <v>587</v>
      </c>
      <c r="B496" s="35" t="s">
        <v>588</v>
      </c>
      <c r="C496" s="25">
        <v>11.725938417</v>
      </c>
      <c r="D496" s="24">
        <v>6.8459174950000001</v>
      </c>
      <c r="E496" s="26">
        <f t="shared" si="30"/>
        <v>0.71283665419049869</v>
      </c>
      <c r="F496" s="25">
        <v>5.19602626</v>
      </c>
      <c r="G496" s="24">
        <v>9.7319462699999999</v>
      </c>
      <c r="H496" s="26">
        <f t="shared" si="31"/>
        <v>-0.46608559934024374</v>
      </c>
      <c r="I496" s="27">
        <f t="shared" si="29"/>
        <v>0.44312242442506083</v>
      </c>
    </row>
    <row r="497" spans="1:9" x14ac:dyDescent="0.15">
      <c r="A497" s="30" t="s">
        <v>470</v>
      </c>
      <c r="B497" s="35" t="s">
        <v>589</v>
      </c>
      <c r="C497" s="25">
        <v>12.095985789999999</v>
      </c>
      <c r="D497" s="24">
        <v>4.9528872000000002</v>
      </c>
      <c r="E497" s="26">
        <f t="shared" si="30"/>
        <v>1.4422090190142023</v>
      </c>
      <c r="F497" s="25">
        <v>21.43781186</v>
      </c>
      <c r="G497" s="24">
        <v>1.7804190600000001</v>
      </c>
      <c r="H497" s="26">
        <f t="shared" si="31"/>
        <v>11.040879780291725</v>
      </c>
      <c r="I497" s="27">
        <f t="shared" si="29"/>
        <v>1.772307956720905</v>
      </c>
    </row>
    <row r="498" spans="1:9" x14ac:dyDescent="0.15">
      <c r="A498" s="30" t="s">
        <v>471</v>
      </c>
      <c r="B498" s="35" t="s">
        <v>590</v>
      </c>
      <c r="C498" s="25">
        <v>2.4370998799999999</v>
      </c>
      <c r="D498" s="24">
        <v>1.27369306</v>
      </c>
      <c r="E498" s="26">
        <f t="shared" si="30"/>
        <v>0.91341223135815763</v>
      </c>
      <c r="F498" s="25">
        <v>1.1106148999999998</v>
      </c>
      <c r="G498" s="24">
        <v>0.40649447999999999</v>
      </c>
      <c r="H498" s="26">
        <f t="shared" si="31"/>
        <v>1.7321770765497231</v>
      </c>
      <c r="I498" s="27">
        <f t="shared" si="29"/>
        <v>0.45571168794280187</v>
      </c>
    </row>
    <row r="499" spans="1:9" x14ac:dyDescent="0.15">
      <c r="A499" s="30" t="s">
        <v>591</v>
      </c>
      <c r="B499" s="35" t="s">
        <v>592</v>
      </c>
      <c r="C499" s="25">
        <v>9.2129880000000011E-2</v>
      </c>
      <c r="D499" s="24">
        <v>8.4922149999999988E-2</v>
      </c>
      <c r="E499" s="26">
        <f t="shared" si="30"/>
        <v>8.4874558639884023E-2</v>
      </c>
      <c r="F499" s="25">
        <v>0</v>
      </c>
      <c r="G499" s="24">
        <v>5.9761250000000002E-2</v>
      </c>
      <c r="H499" s="26">
        <f t="shared" si="31"/>
        <v>-1</v>
      </c>
      <c r="I499" s="27">
        <f t="shared" si="29"/>
        <v>0</v>
      </c>
    </row>
    <row r="500" spans="1:9" x14ac:dyDescent="0.15">
      <c r="A500" s="30" t="s">
        <v>845</v>
      </c>
      <c r="B500" s="35" t="s">
        <v>846</v>
      </c>
      <c r="C500" s="25">
        <v>3.5048228799999999</v>
      </c>
      <c r="D500" s="24">
        <v>0.53596308999999998</v>
      </c>
      <c r="E500" s="26">
        <f t="shared" si="30"/>
        <v>5.5392989655313762</v>
      </c>
      <c r="F500" s="25">
        <v>82.958552990000001</v>
      </c>
      <c r="G500" s="24">
        <v>12.89113601</v>
      </c>
      <c r="H500" s="26">
        <f t="shared" si="31"/>
        <v>5.4353174868100709</v>
      </c>
      <c r="I500" s="27">
        <f t="shared" si="29"/>
        <v>23.669827500669594</v>
      </c>
    </row>
    <row r="501" spans="1:9" x14ac:dyDescent="0.15">
      <c r="A501" s="30" t="s">
        <v>855</v>
      </c>
      <c r="B501" s="35" t="s">
        <v>856</v>
      </c>
      <c r="C501" s="25">
        <v>0.99604802000000003</v>
      </c>
      <c r="D501" s="24">
        <v>0</v>
      </c>
      <c r="E501" s="26" t="str">
        <f t="shared" si="30"/>
        <v/>
      </c>
      <c r="F501" s="25">
        <v>0.25130000000000002</v>
      </c>
      <c r="G501" s="24">
        <v>14.896675029999999</v>
      </c>
      <c r="H501" s="26">
        <f t="shared" si="31"/>
        <v>-0.98313046371127022</v>
      </c>
      <c r="I501" s="27">
        <f t="shared" si="29"/>
        <v>0.25229707298650123</v>
      </c>
    </row>
    <row r="502" spans="1:9" x14ac:dyDescent="0.15">
      <c r="A502" s="30" t="s">
        <v>859</v>
      </c>
      <c r="B502" s="35" t="s">
        <v>860</v>
      </c>
      <c r="C502" s="25">
        <v>1.6429999999999999E-3</v>
      </c>
      <c r="D502" s="24">
        <v>8.5000000000000006E-3</v>
      </c>
      <c r="E502" s="26">
        <f t="shared" si="30"/>
        <v>-0.80670588235294116</v>
      </c>
      <c r="F502" s="25">
        <v>13.4264274488698</v>
      </c>
      <c r="G502" s="24">
        <v>25.2380940597834</v>
      </c>
      <c r="H502" s="26">
        <f t="shared" si="31"/>
        <v>-0.46800945360352497</v>
      </c>
      <c r="I502" s="27">
        <f t="shared" si="29"/>
        <v>8171.8974125805244</v>
      </c>
    </row>
    <row r="503" spans="1:9" x14ac:dyDescent="0.15">
      <c r="A503" s="30" t="s">
        <v>853</v>
      </c>
      <c r="B503" s="35" t="s">
        <v>854</v>
      </c>
      <c r="C503" s="25">
        <v>8.7759799999999999E-2</v>
      </c>
      <c r="D503" s="24">
        <v>3.5472806499999998</v>
      </c>
      <c r="E503" s="26">
        <f t="shared" si="30"/>
        <v>-0.97525997837244705</v>
      </c>
      <c r="F503" s="25">
        <v>8.2722123003389996</v>
      </c>
      <c r="G503" s="24">
        <v>19.842421954744701</v>
      </c>
      <c r="H503" s="26">
        <f t="shared" si="31"/>
        <v>-0.58310470772138001</v>
      </c>
      <c r="I503" s="27">
        <f t="shared" si="29"/>
        <v>94.259698635810466</v>
      </c>
    </row>
    <row r="504" spans="1:9" x14ac:dyDescent="0.15">
      <c r="A504" s="30" t="s">
        <v>593</v>
      </c>
      <c r="B504" s="35" t="s">
        <v>594</v>
      </c>
      <c r="C504" s="25">
        <v>0</v>
      </c>
      <c r="D504" s="24">
        <v>4.9360000000000007E-4</v>
      </c>
      <c r="E504" s="26">
        <f t="shared" si="30"/>
        <v>-1</v>
      </c>
      <c r="F504" s="25">
        <v>0</v>
      </c>
      <c r="G504" s="24">
        <v>0</v>
      </c>
      <c r="H504" s="26" t="str">
        <f t="shared" si="31"/>
        <v/>
      </c>
      <c r="I504" s="27" t="str">
        <f t="shared" si="29"/>
        <v/>
      </c>
    </row>
    <row r="505" spans="1:9" x14ac:dyDescent="0.15">
      <c r="A505" s="30" t="s">
        <v>595</v>
      </c>
      <c r="B505" s="35" t="s">
        <v>596</v>
      </c>
      <c r="C505" s="25">
        <v>0</v>
      </c>
      <c r="D505" s="24">
        <v>1.2740399999999999E-3</v>
      </c>
      <c r="E505" s="26">
        <f t="shared" ref="E505:E525" si="32">IF(ISERROR(C505/D505-1),"",(C505/D505-1))</f>
        <v>-1</v>
      </c>
      <c r="F505" s="25">
        <v>0</v>
      </c>
      <c r="G505" s="24">
        <v>0</v>
      </c>
      <c r="H505" s="26" t="str">
        <f t="shared" si="31"/>
        <v/>
      </c>
      <c r="I505" s="27" t="str">
        <f t="shared" si="29"/>
        <v/>
      </c>
    </row>
    <row r="506" spans="1:9" x14ac:dyDescent="0.15">
      <c r="A506" s="30" t="s">
        <v>597</v>
      </c>
      <c r="B506" s="35" t="s">
        <v>598</v>
      </c>
      <c r="C506" s="25">
        <v>1.6800000000000001E-3</v>
      </c>
      <c r="D506" s="24">
        <v>0</v>
      </c>
      <c r="E506" s="26" t="str">
        <f t="shared" si="32"/>
        <v/>
      </c>
      <c r="F506" s="25">
        <v>0</v>
      </c>
      <c r="G506" s="24">
        <v>0</v>
      </c>
      <c r="H506" s="26" t="str">
        <f t="shared" si="31"/>
        <v/>
      </c>
      <c r="I506" s="27">
        <f t="shared" si="29"/>
        <v>0</v>
      </c>
    </row>
    <row r="507" spans="1:9" x14ac:dyDescent="0.15">
      <c r="A507" s="30" t="s">
        <v>599</v>
      </c>
      <c r="B507" s="35" t="s">
        <v>600</v>
      </c>
      <c r="C507" s="25">
        <v>8.7883139700000008</v>
      </c>
      <c r="D507" s="24">
        <v>9.2060697259999991</v>
      </c>
      <c r="E507" s="26">
        <f t="shared" si="32"/>
        <v>-4.5378295888870213E-2</v>
      </c>
      <c r="F507" s="25">
        <v>2.8465944199999997</v>
      </c>
      <c r="G507" s="24">
        <v>0.99250096999999993</v>
      </c>
      <c r="H507" s="26">
        <f t="shared" ref="H507:H525" si="33">IF(ISERROR(F507/G507-1),"",(F507/G507-1))</f>
        <v>1.868102405985558</v>
      </c>
      <c r="I507" s="27">
        <f t="shared" si="29"/>
        <v>0.32390677321238209</v>
      </c>
    </row>
    <row r="508" spans="1:9" x14ac:dyDescent="0.15">
      <c r="A508" s="39" t="s">
        <v>1081</v>
      </c>
      <c r="B508" s="16" t="s">
        <v>1080</v>
      </c>
      <c r="C508" s="25">
        <v>4.9272681500000006</v>
      </c>
      <c r="D508" s="24">
        <v>2.7396521600000003</v>
      </c>
      <c r="E508" s="26">
        <f t="shared" si="32"/>
        <v>0.79850136522440862</v>
      </c>
      <c r="F508" s="25">
        <v>1.1301611699999998</v>
      </c>
      <c r="G508" s="24">
        <v>4.5464805500000001</v>
      </c>
      <c r="H508" s="26">
        <f t="shared" si="33"/>
        <v>-0.75142065217896958</v>
      </c>
      <c r="I508" s="27">
        <f t="shared" si="29"/>
        <v>0.22936871621245125</v>
      </c>
    </row>
    <row r="509" spans="1:9" x14ac:dyDescent="0.15">
      <c r="A509" s="30" t="s">
        <v>601</v>
      </c>
      <c r="B509" s="35" t="s">
        <v>602</v>
      </c>
      <c r="C509" s="25">
        <v>0.10473553999999999</v>
      </c>
      <c r="D509" s="24">
        <v>7.5964259999999992E-2</v>
      </c>
      <c r="E509" s="26">
        <f t="shared" si="32"/>
        <v>0.3787475847194457</v>
      </c>
      <c r="F509" s="25">
        <v>0</v>
      </c>
      <c r="G509" s="24">
        <v>5.54289E-3</v>
      </c>
      <c r="H509" s="26">
        <f t="shared" si="33"/>
        <v>-1</v>
      </c>
      <c r="I509" s="27">
        <f t="shared" si="29"/>
        <v>0</v>
      </c>
    </row>
    <row r="510" spans="1:9" x14ac:dyDescent="0.15">
      <c r="A510" s="30" t="s">
        <v>603</v>
      </c>
      <c r="B510" s="35" t="s">
        <v>604</v>
      </c>
      <c r="C510" s="25">
        <v>0.22918098000000001</v>
      </c>
      <c r="D510" s="24">
        <v>1.3768184099999998</v>
      </c>
      <c r="E510" s="26">
        <f t="shared" si="32"/>
        <v>-0.83354305961088937</v>
      </c>
      <c r="F510" s="25">
        <v>1.3727787600000001</v>
      </c>
      <c r="G510" s="24">
        <v>12.885829449999999</v>
      </c>
      <c r="H510" s="26">
        <f t="shared" si="33"/>
        <v>-0.89346601510390156</v>
      </c>
      <c r="I510" s="27">
        <f t="shared" si="29"/>
        <v>5.9899331960270006</v>
      </c>
    </row>
    <row r="511" spans="1:9" x14ac:dyDescent="0.15">
      <c r="A511" s="30" t="s">
        <v>605</v>
      </c>
      <c r="B511" s="35" t="s">
        <v>606</v>
      </c>
      <c r="C511" s="25">
        <v>0.40468468000000002</v>
      </c>
      <c r="D511" s="24">
        <v>8.2083980000000001E-2</v>
      </c>
      <c r="E511" s="26">
        <f t="shared" si="32"/>
        <v>3.930129849941487</v>
      </c>
      <c r="F511" s="25">
        <v>0</v>
      </c>
      <c r="G511" s="24">
        <v>1.5507180000000001E-2</v>
      </c>
      <c r="H511" s="26">
        <f t="shared" si="33"/>
        <v>-1</v>
      </c>
      <c r="I511" s="27">
        <f t="shared" si="29"/>
        <v>0</v>
      </c>
    </row>
    <row r="512" spans="1:9" x14ac:dyDescent="0.15">
      <c r="A512" s="30" t="s">
        <v>607</v>
      </c>
      <c r="B512" s="37" t="s">
        <v>608</v>
      </c>
      <c r="C512" s="25">
        <v>0.13156799999999999</v>
      </c>
      <c r="D512" s="24">
        <v>1.604E-3</v>
      </c>
      <c r="E512" s="26">
        <f t="shared" si="32"/>
        <v>81.024937655860342</v>
      </c>
      <c r="F512" s="25">
        <v>0</v>
      </c>
      <c r="G512" s="24">
        <v>0</v>
      </c>
      <c r="H512" s="26" t="str">
        <f t="shared" si="33"/>
        <v/>
      </c>
      <c r="I512" s="27">
        <f t="shared" si="29"/>
        <v>0</v>
      </c>
    </row>
    <row r="513" spans="1:9" x14ac:dyDescent="0.15">
      <c r="A513" s="30" t="s">
        <v>609</v>
      </c>
      <c r="B513" s="37" t="s">
        <v>610</v>
      </c>
      <c r="C513" s="25">
        <v>0.595236349</v>
      </c>
      <c r="D513" s="24">
        <v>0.84720662499999999</v>
      </c>
      <c r="E513" s="26">
        <f t="shared" si="32"/>
        <v>-0.29741301421008126</v>
      </c>
      <c r="F513" s="25">
        <v>8.6320140000000004E-2</v>
      </c>
      <c r="G513" s="24">
        <v>0.34993875000000002</v>
      </c>
      <c r="H513" s="26">
        <f t="shared" si="33"/>
        <v>-0.75332786094709436</v>
      </c>
      <c r="I513" s="27">
        <f t="shared" si="29"/>
        <v>0.14501826063717088</v>
      </c>
    </row>
    <row r="514" spans="1:9" x14ac:dyDescent="0.15">
      <c r="A514" s="30" t="s">
        <v>611</v>
      </c>
      <c r="B514" s="37" t="s">
        <v>612</v>
      </c>
      <c r="C514" s="25">
        <v>2.51135E-2</v>
      </c>
      <c r="D514" s="24">
        <v>4.9159000000000001E-2</v>
      </c>
      <c r="E514" s="26">
        <f t="shared" si="32"/>
        <v>-0.48913728920441835</v>
      </c>
      <c r="F514" s="25">
        <v>0</v>
      </c>
      <c r="G514" s="24">
        <v>4.5705000000000003E-2</v>
      </c>
      <c r="H514" s="26">
        <f t="shared" si="33"/>
        <v>-1</v>
      </c>
      <c r="I514" s="27">
        <f t="shared" si="29"/>
        <v>0</v>
      </c>
    </row>
    <row r="515" spans="1:9" x14ac:dyDescent="0.15">
      <c r="A515" s="30" t="s">
        <v>613</v>
      </c>
      <c r="B515" s="37" t="s">
        <v>614</v>
      </c>
      <c r="C515" s="25">
        <v>0.25658419100000002</v>
      </c>
      <c r="D515" s="24">
        <v>1.1979869000000001E-2</v>
      </c>
      <c r="E515" s="26">
        <f t="shared" si="32"/>
        <v>20.417946306424554</v>
      </c>
      <c r="F515" s="25">
        <v>8.7661929999999999E-2</v>
      </c>
      <c r="G515" s="24">
        <v>0</v>
      </c>
      <c r="H515" s="26" t="str">
        <f t="shared" si="33"/>
        <v/>
      </c>
      <c r="I515" s="27">
        <f t="shared" si="29"/>
        <v>0.34164977062051338</v>
      </c>
    </row>
    <row r="516" spans="1:9" x14ac:dyDescent="0.15">
      <c r="A516" s="36" t="s">
        <v>847</v>
      </c>
      <c r="B516" s="37" t="s">
        <v>848</v>
      </c>
      <c r="C516" s="25">
        <v>0.19426952</v>
      </c>
      <c r="D516" s="24">
        <v>0.68083274999999999</v>
      </c>
      <c r="E516" s="26">
        <f t="shared" si="32"/>
        <v>-0.7146589672720649</v>
      </c>
      <c r="F516" s="25">
        <v>3.9573371900000001</v>
      </c>
      <c r="G516" s="24">
        <v>4.4700544110783955</v>
      </c>
      <c r="H516" s="26">
        <f t="shared" si="33"/>
        <v>-0.11470044297619697</v>
      </c>
      <c r="I516" s="27">
        <f t="shared" si="29"/>
        <v>20.370345229658259</v>
      </c>
    </row>
    <row r="517" spans="1:9" x14ac:dyDescent="0.15">
      <c r="A517" s="36" t="s">
        <v>1006</v>
      </c>
      <c r="B517" s="37" t="s">
        <v>615</v>
      </c>
      <c r="C517" s="25">
        <v>16.33866913</v>
      </c>
      <c r="D517" s="24">
        <v>12.930669960000001</v>
      </c>
      <c r="E517" s="26">
        <f t="shared" si="32"/>
        <v>0.26355936548859216</v>
      </c>
      <c r="F517" s="25">
        <v>12.62063133</v>
      </c>
      <c r="G517" s="24">
        <v>18.248000390000001</v>
      </c>
      <c r="H517" s="26">
        <f t="shared" si="33"/>
        <v>-0.30838277837191563</v>
      </c>
      <c r="I517" s="27">
        <f t="shared" si="29"/>
        <v>0.77243937248394479</v>
      </c>
    </row>
    <row r="518" spans="1:9" x14ac:dyDescent="0.15">
      <c r="A518" s="36" t="s">
        <v>485</v>
      </c>
      <c r="B518" s="37" t="s">
        <v>617</v>
      </c>
      <c r="C518" s="25">
        <v>11.258965880000002</v>
      </c>
      <c r="D518" s="24">
        <v>9.2696391800000004</v>
      </c>
      <c r="E518" s="26">
        <f t="shared" si="32"/>
        <v>0.21460670273899507</v>
      </c>
      <c r="F518" s="25">
        <v>14.133809619999999</v>
      </c>
      <c r="G518" s="24">
        <v>67.50379925</v>
      </c>
      <c r="H518" s="26">
        <f t="shared" si="33"/>
        <v>-0.79062201273063903</v>
      </c>
      <c r="I518" s="27">
        <f t="shared" si="29"/>
        <v>1.2553381696543517</v>
      </c>
    </row>
    <row r="519" spans="1:9" x14ac:dyDescent="0.15">
      <c r="A519" s="36" t="s">
        <v>621</v>
      </c>
      <c r="B519" s="37" t="s">
        <v>622</v>
      </c>
      <c r="C519" s="25">
        <v>1.1524154900000001</v>
      </c>
      <c r="D519" s="24">
        <v>1.6547033999999998</v>
      </c>
      <c r="E519" s="26">
        <f t="shared" si="32"/>
        <v>-0.30355162743969688</v>
      </c>
      <c r="F519" s="25">
        <v>1.0299974300000001</v>
      </c>
      <c r="G519" s="24">
        <v>0.13263531000000001</v>
      </c>
      <c r="H519" s="26">
        <f t="shared" si="33"/>
        <v>6.7656351841753155</v>
      </c>
      <c r="I519" s="27">
        <f t="shared" ref="I519:I524" si="34">IF(ISERROR(F519/C519),"",(F519/C519))</f>
        <v>0.89377263577045463</v>
      </c>
    </row>
    <row r="520" spans="1:9" x14ac:dyDescent="0.15">
      <c r="A520" s="36" t="s">
        <v>951</v>
      </c>
      <c r="B520" s="37" t="s">
        <v>618</v>
      </c>
      <c r="C520" s="25">
        <v>3.29763948</v>
      </c>
      <c r="D520" s="24">
        <v>1.8620540569999999</v>
      </c>
      <c r="E520" s="26">
        <f t="shared" si="32"/>
        <v>0.77096871468538697</v>
      </c>
      <c r="F520" s="25">
        <v>22.613297769999999</v>
      </c>
      <c r="G520" s="24">
        <v>16.401940759999999</v>
      </c>
      <c r="H520" s="26">
        <f t="shared" si="33"/>
        <v>0.37869646652717215</v>
      </c>
      <c r="I520" s="27">
        <f t="shared" si="34"/>
        <v>6.8574196503736662</v>
      </c>
    </row>
    <row r="521" spans="1:9" x14ac:dyDescent="0.15">
      <c r="A521" s="36" t="s">
        <v>952</v>
      </c>
      <c r="B521" s="37" t="s">
        <v>620</v>
      </c>
      <c r="C521" s="25">
        <v>6.9596547300000005</v>
      </c>
      <c r="D521" s="24">
        <v>2.9978429649999998</v>
      </c>
      <c r="E521" s="26">
        <f t="shared" si="32"/>
        <v>1.3215541345075095</v>
      </c>
      <c r="F521" s="25">
        <v>0.39446257000000001</v>
      </c>
      <c r="G521" s="24">
        <v>0.35549116999999997</v>
      </c>
      <c r="H521" s="26">
        <f t="shared" si="33"/>
        <v>0.10962691422124515</v>
      </c>
      <c r="I521" s="27">
        <f t="shared" si="34"/>
        <v>5.6678468300969863E-2</v>
      </c>
    </row>
    <row r="522" spans="1:9" x14ac:dyDescent="0.15">
      <c r="A522" s="36" t="s">
        <v>953</v>
      </c>
      <c r="B522" s="37" t="s">
        <v>619</v>
      </c>
      <c r="C522" s="25">
        <v>23.407736399999997</v>
      </c>
      <c r="D522" s="24">
        <v>4.38808709</v>
      </c>
      <c r="E522" s="26">
        <f t="shared" si="32"/>
        <v>4.334382823290774</v>
      </c>
      <c r="F522" s="25">
        <v>7.6613076600000003</v>
      </c>
      <c r="G522" s="24">
        <v>0.37435855000000001</v>
      </c>
      <c r="H522" s="26">
        <f t="shared" si="33"/>
        <v>19.465160098520524</v>
      </c>
      <c r="I522" s="27">
        <f t="shared" si="34"/>
        <v>0.32729810046903984</v>
      </c>
    </row>
    <row r="523" spans="1:9" x14ac:dyDescent="0.15">
      <c r="A523" s="36" t="s">
        <v>966</v>
      </c>
      <c r="B523" s="35" t="s">
        <v>967</v>
      </c>
      <c r="C523" s="25">
        <v>2.5979638430000001</v>
      </c>
      <c r="D523" s="24">
        <v>0.3637475</v>
      </c>
      <c r="E523" s="26">
        <f t="shared" si="32"/>
        <v>6.1422177279568935</v>
      </c>
      <c r="F523" s="25">
        <v>0.26774759999999997</v>
      </c>
      <c r="G523" s="24">
        <v>0.32717541999999999</v>
      </c>
      <c r="H523" s="26">
        <f t="shared" si="33"/>
        <v>-0.18163901187931542</v>
      </c>
      <c r="I523" s="27">
        <f t="shared" si="34"/>
        <v>0.10306055672076571</v>
      </c>
    </row>
    <row r="524" spans="1:9" x14ac:dyDescent="0.15">
      <c r="A524" s="33" t="s">
        <v>623</v>
      </c>
      <c r="B524" s="38" t="s">
        <v>624</v>
      </c>
      <c r="C524" s="25">
        <v>3.1408740499999999</v>
      </c>
      <c r="D524" s="24">
        <v>24.702717700000001</v>
      </c>
      <c r="E524" s="26">
        <f t="shared" si="32"/>
        <v>-0.87285309705012737</v>
      </c>
      <c r="F524" s="25">
        <v>2.9852128499999999</v>
      </c>
      <c r="G524" s="34">
        <v>31.597176269999999</v>
      </c>
      <c r="H524" s="26">
        <f t="shared" si="33"/>
        <v>-0.90552279657868295</v>
      </c>
      <c r="I524" s="27">
        <f t="shared" si="34"/>
        <v>0.95044016489613781</v>
      </c>
    </row>
    <row r="525" spans="1:9" x14ac:dyDescent="0.15">
      <c r="A525" s="28"/>
      <c r="B525" s="40"/>
      <c r="C525" s="12">
        <f>SUM(C7:C524)</f>
        <v>14516.424340518015</v>
      </c>
      <c r="D525" s="12">
        <f>SUM(D7:D524)</f>
        <v>11692.300581699999</v>
      </c>
      <c r="E525" s="11">
        <f t="shared" si="32"/>
        <v>0.24153704731455017</v>
      </c>
      <c r="F525" s="10">
        <f>SUM(F7:F524)</f>
        <v>15140.989101940891</v>
      </c>
      <c r="G525" s="12">
        <f>SUM(G7:G524)</f>
        <v>15411.53701564324</v>
      </c>
      <c r="H525" s="11">
        <f t="shared" si="33"/>
        <v>-1.7554894974312618E-2</v>
      </c>
      <c r="I525" s="14">
        <f>IF(ISERROR(F525/C525),"",(F525/C525))</f>
        <v>1.0430246971824597</v>
      </c>
    </row>
  </sheetData>
  <mergeCells count="2">
    <mergeCell ref="C5:E5"/>
    <mergeCell ref="F5:I5"/>
  </mergeCells>
  <phoneticPr fontId="2" type="noConversion"/>
  <pageMargins left="0.75" right="0.75" top="1" bottom="1" header="0.5" footer="0.5"/>
  <pageSetup paperSize="9" scale="58" orientation="portrait" horizontalDpi="300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XTF Exchange Traded Funds</vt:lpstr>
      <vt:lpstr>XTF - Cascade OTC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2009-11-24T09:54:50Z</cp:lastPrinted>
  <dcterms:created xsi:type="dcterms:W3CDTF">2008-04-23T07:36:26Z</dcterms:created>
  <dcterms:modified xsi:type="dcterms:W3CDTF">2022-11-02T19:39:56Z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