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x/Documents/Thesis/Working Code/XLM Data/"/>
    </mc:Choice>
  </mc:AlternateContent>
  <xr:revisionPtr revIDLastSave="0" documentId="8_{47DC54C1-71E1-3A46-86B5-AC1C4D4CD378}" xr6:coauthVersionLast="47" xr6:coauthVersionMax="47" xr10:uidLastSave="{00000000-0000-0000-0000-000000000000}"/>
  <bookViews>
    <workbookView xWindow="5960" yWindow="760" windowWidth="12700" windowHeight="10540"/>
  </bookViews>
  <sheets>
    <sheet name="Summary" sheetId="5" r:id="rId1"/>
    <sheet name="XTF Exchange Traded Funds" sheetId="2" r:id="rId2"/>
    <sheet name="XTF - Cascade OTC" sheetId="7" r:id="rId3"/>
    <sheet name="Exchange Traded Commodities" sheetId="6" r:id="rId4"/>
  </sheets>
  <definedNames>
    <definedName name="_xlnm._FilterDatabase" localSheetId="1" hidden="1">'XTF Exchange Traded Funds'!$A$6:$J$580</definedName>
    <definedName name="_xlnm.Print_Titles" localSheetId="2">'XTF - Cascade OTC'!$5:$6</definedName>
    <definedName name="_xlnm.Print_Titles" localSheetId="1">'XTF Exchange Traded Funds'!$5:$6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M221" i="7"/>
  <c r="L221" i="7"/>
  <c r="G7" i="7"/>
  <c r="K7" i="7"/>
  <c r="G8" i="7"/>
  <c r="K8" i="7"/>
  <c r="G9" i="7"/>
  <c r="K9" i="7"/>
  <c r="G10" i="7"/>
  <c r="K10" i="7"/>
  <c r="G11" i="7"/>
  <c r="K11" i="7"/>
  <c r="G12" i="7"/>
  <c r="K12" i="7"/>
  <c r="G13" i="7"/>
  <c r="K13" i="7"/>
  <c r="G14" i="7"/>
  <c r="K14" i="7"/>
  <c r="G15" i="7"/>
  <c r="K15" i="7"/>
  <c r="G16" i="7"/>
  <c r="K16" i="7"/>
  <c r="G17" i="7"/>
  <c r="K17" i="7"/>
  <c r="G18" i="7"/>
  <c r="K18" i="7"/>
  <c r="G19" i="7"/>
  <c r="K19" i="7"/>
  <c r="G20" i="7"/>
  <c r="K20" i="7"/>
  <c r="G21" i="7"/>
  <c r="K21" i="7"/>
  <c r="G22" i="7"/>
  <c r="K22" i="7"/>
  <c r="G23" i="7"/>
  <c r="K23" i="7"/>
  <c r="G24" i="7"/>
  <c r="J24" i="7"/>
  <c r="K24" i="7"/>
  <c r="G25" i="7"/>
  <c r="J25" i="7"/>
  <c r="K25" i="7"/>
  <c r="G26" i="7"/>
  <c r="J26" i="7"/>
  <c r="K26" i="7"/>
  <c r="G27" i="7"/>
  <c r="J27" i="7"/>
  <c r="K27" i="7"/>
  <c r="G28" i="7"/>
  <c r="J28" i="7"/>
  <c r="K28" i="7"/>
  <c r="G29" i="7"/>
  <c r="J29" i="7"/>
  <c r="K29" i="7"/>
  <c r="G30" i="7"/>
  <c r="J30" i="7"/>
  <c r="K30" i="7"/>
  <c r="G31" i="7"/>
  <c r="J31" i="7"/>
  <c r="K31" i="7"/>
  <c r="G32" i="7"/>
  <c r="J32" i="7"/>
  <c r="K32" i="7"/>
  <c r="G33" i="7"/>
  <c r="J33" i="7"/>
  <c r="K33" i="7"/>
  <c r="G34" i="7"/>
  <c r="J34" i="7"/>
  <c r="K34" i="7"/>
  <c r="G35" i="7"/>
  <c r="J35" i="7"/>
  <c r="K35" i="7"/>
  <c r="G36" i="7"/>
  <c r="J36" i="7"/>
  <c r="K36" i="7"/>
  <c r="G37" i="7"/>
  <c r="J37" i="7"/>
  <c r="K37" i="7"/>
  <c r="G38" i="7"/>
  <c r="J38" i="7"/>
  <c r="K38" i="7"/>
  <c r="G39" i="7"/>
  <c r="J39" i="7"/>
  <c r="K39" i="7"/>
  <c r="G40" i="7"/>
  <c r="J40" i="7"/>
  <c r="K40" i="7"/>
  <c r="G41" i="7"/>
  <c r="J41" i="7"/>
  <c r="K41" i="7"/>
  <c r="G42" i="7"/>
  <c r="J42" i="7"/>
  <c r="K42" i="7"/>
  <c r="G43" i="7"/>
  <c r="J43" i="7"/>
  <c r="K43" i="7"/>
  <c r="G44" i="7"/>
  <c r="J44" i="7"/>
  <c r="K44" i="7"/>
  <c r="G45" i="7"/>
  <c r="J45" i="7"/>
  <c r="K45" i="7"/>
  <c r="G46" i="7"/>
  <c r="J46" i="7"/>
  <c r="K46" i="7"/>
  <c r="G47" i="7"/>
  <c r="J47" i="7"/>
  <c r="K47" i="7"/>
  <c r="G48" i="7"/>
  <c r="J48" i="7"/>
  <c r="K48" i="7"/>
  <c r="G49" i="7"/>
  <c r="J49" i="7"/>
  <c r="K49" i="7"/>
  <c r="G50" i="7"/>
  <c r="J50" i="7"/>
  <c r="K50" i="7"/>
  <c r="G51" i="7"/>
  <c r="J51" i="7"/>
  <c r="K51" i="7"/>
  <c r="G52" i="7"/>
  <c r="J52" i="7"/>
  <c r="K52" i="7"/>
  <c r="G53" i="7"/>
  <c r="J53" i="7"/>
  <c r="K53" i="7"/>
  <c r="G54" i="7"/>
  <c r="J54" i="7"/>
  <c r="K54" i="7"/>
  <c r="G55" i="7"/>
  <c r="J55" i="7"/>
  <c r="K55" i="7"/>
  <c r="G56" i="7"/>
  <c r="J56" i="7"/>
  <c r="K56" i="7"/>
  <c r="G57" i="7"/>
  <c r="J57" i="7"/>
  <c r="K57" i="7"/>
  <c r="G58" i="7"/>
  <c r="J58" i="7"/>
  <c r="K58" i="7"/>
  <c r="G59" i="7"/>
  <c r="J59" i="7"/>
  <c r="K59" i="7"/>
  <c r="G60" i="7"/>
  <c r="J60" i="7"/>
  <c r="K60" i="7"/>
  <c r="G61" i="7"/>
  <c r="J61" i="7"/>
  <c r="K61" i="7"/>
  <c r="G62" i="7"/>
  <c r="J62" i="7"/>
  <c r="K62" i="7"/>
  <c r="G63" i="7"/>
  <c r="J63" i="7"/>
  <c r="K63" i="7"/>
  <c r="G64" i="7"/>
  <c r="J64" i="7"/>
  <c r="K64" i="7"/>
  <c r="G65" i="7"/>
  <c r="J65" i="7"/>
  <c r="K65" i="7"/>
  <c r="G66" i="7"/>
  <c r="J66" i="7"/>
  <c r="K66" i="7"/>
  <c r="G67" i="7"/>
  <c r="J67" i="7"/>
  <c r="K67" i="7"/>
  <c r="G68" i="7"/>
  <c r="J68" i="7"/>
  <c r="K68" i="7"/>
  <c r="G69" i="7"/>
  <c r="J69" i="7"/>
  <c r="K69" i="7"/>
  <c r="G70" i="7"/>
  <c r="J70" i="7"/>
  <c r="K70" i="7"/>
  <c r="G71" i="7"/>
  <c r="J71" i="7"/>
  <c r="K71" i="7"/>
  <c r="G72" i="7"/>
  <c r="J72" i="7"/>
  <c r="K72" i="7"/>
  <c r="G73" i="7"/>
  <c r="J73" i="7"/>
  <c r="K73" i="7"/>
  <c r="G74" i="7"/>
  <c r="J74" i="7"/>
  <c r="K74" i="7"/>
  <c r="G75" i="7"/>
  <c r="J75" i="7"/>
  <c r="K75" i="7"/>
  <c r="G76" i="7"/>
  <c r="J76" i="7"/>
  <c r="K76" i="7"/>
  <c r="G77" i="7"/>
  <c r="J77" i="7"/>
  <c r="K77" i="7"/>
  <c r="G78" i="7"/>
  <c r="J78" i="7"/>
  <c r="K78" i="7"/>
  <c r="G79" i="7"/>
  <c r="J79" i="7"/>
  <c r="K79" i="7"/>
  <c r="G80" i="7"/>
  <c r="J80" i="7"/>
  <c r="K80" i="7"/>
  <c r="G81" i="7"/>
  <c r="J81" i="7"/>
  <c r="K81" i="7"/>
  <c r="G82" i="7"/>
  <c r="J82" i="7"/>
  <c r="K82" i="7"/>
  <c r="G83" i="7"/>
  <c r="J83" i="7"/>
  <c r="K83" i="7"/>
  <c r="G84" i="7"/>
  <c r="J84" i="7"/>
  <c r="K84" i="7"/>
  <c r="G85" i="7"/>
  <c r="J85" i="7"/>
  <c r="K85" i="7"/>
  <c r="G86" i="7"/>
  <c r="J86" i="7"/>
  <c r="K86" i="7"/>
  <c r="G87" i="7"/>
  <c r="J87" i="7"/>
  <c r="K87" i="7"/>
  <c r="G88" i="7"/>
  <c r="J88" i="7"/>
  <c r="K88" i="7"/>
  <c r="G89" i="7"/>
  <c r="J89" i="7"/>
  <c r="K89" i="7"/>
  <c r="G90" i="7"/>
  <c r="J90" i="7"/>
  <c r="K90" i="7"/>
  <c r="G91" i="7"/>
  <c r="J91" i="7"/>
  <c r="K91" i="7"/>
  <c r="G92" i="7"/>
  <c r="J92" i="7"/>
  <c r="K92" i="7"/>
  <c r="G93" i="7"/>
  <c r="J93" i="7"/>
  <c r="K93" i="7"/>
  <c r="G94" i="7"/>
  <c r="J94" i="7"/>
  <c r="K94" i="7"/>
  <c r="G95" i="7"/>
  <c r="J95" i="7"/>
  <c r="K95" i="7"/>
  <c r="G96" i="7"/>
  <c r="J96" i="7"/>
  <c r="K96" i="7"/>
  <c r="G97" i="7"/>
  <c r="J97" i="7"/>
  <c r="K97" i="7"/>
  <c r="G98" i="7"/>
  <c r="J98" i="7"/>
  <c r="K98" i="7"/>
  <c r="G99" i="7"/>
  <c r="J99" i="7"/>
  <c r="K99" i="7"/>
  <c r="G100" i="7"/>
  <c r="J100" i="7"/>
  <c r="K100" i="7"/>
  <c r="G101" i="7"/>
  <c r="J101" i="7"/>
  <c r="K101" i="7"/>
  <c r="G102" i="7"/>
  <c r="J102" i="7"/>
  <c r="K102" i="7"/>
  <c r="G103" i="7"/>
  <c r="J103" i="7"/>
  <c r="K103" i="7"/>
  <c r="G104" i="7"/>
  <c r="J104" i="7"/>
  <c r="K104" i="7"/>
  <c r="G105" i="7"/>
  <c r="J105" i="7"/>
  <c r="K105" i="7"/>
  <c r="G106" i="7"/>
  <c r="J106" i="7"/>
  <c r="K106" i="7"/>
  <c r="G107" i="7"/>
  <c r="J107" i="7"/>
  <c r="K107" i="7"/>
  <c r="G108" i="7"/>
  <c r="J108" i="7"/>
  <c r="K108" i="7"/>
  <c r="G109" i="7"/>
  <c r="J109" i="7"/>
  <c r="K109" i="7"/>
  <c r="G110" i="7"/>
  <c r="J110" i="7"/>
  <c r="K110" i="7"/>
  <c r="G111" i="7"/>
  <c r="J111" i="7"/>
  <c r="K111" i="7"/>
  <c r="G112" i="7"/>
  <c r="J112" i="7"/>
  <c r="K112" i="7"/>
  <c r="G113" i="7"/>
  <c r="J113" i="7"/>
  <c r="K113" i="7"/>
  <c r="G114" i="7"/>
  <c r="J114" i="7"/>
  <c r="K114" i="7"/>
  <c r="G115" i="7"/>
  <c r="J115" i="7"/>
  <c r="K115" i="7"/>
  <c r="G116" i="7"/>
  <c r="J116" i="7"/>
  <c r="K116" i="7"/>
  <c r="G117" i="7"/>
  <c r="J117" i="7"/>
  <c r="K117" i="7"/>
  <c r="G118" i="7"/>
  <c r="J118" i="7"/>
  <c r="K118" i="7"/>
  <c r="G119" i="7"/>
  <c r="J119" i="7"/>
  <c r="K119" i="7"/>
  <c r="G120" i="7"/>
  <c r="J120" i="7"/>
  <c r="K120" i="7"/>
  <c r="G121" i="7"/>
  <c r="J121" i="7"/>
  <c r="K121" i="7"/>
  <c r="G122" i="7"/>
  <c r="J122" i="7"/>
  <c r="K122" i="7"/>
  <c r="G123" i="7"/>
  <c r="J123" i="7"/>
  <c r="K123" i="7"/>
  <c r="G124" i="7"/>
  <c r="J124" i="7"/>
  <c r="K124" i="7"/>
  <c r="G125" i="7"/>
  <c r="J125" i="7"/>
  <c r="K125" i="7"/>
  <c r="G126" i="7"/>
  <c r="J126" i="7"/>
  <c r="K126" i="7"/>
  <c r="G127" i="7"/>
  <c r="J127" i="7"/>
  <c r="K127" i="7"/>
  <c r="G128" i="7"/>
  <c r="J128" i="7"/>
  <c r="K128" i="7"/>
  <c r="G129" i="7"/>
  <c r="J129" i="7"/>
  <c r="K129" i="7"/>
  <c r="G130" i="7"/>
  <c r="J130" i="7"/>
  <c r="K130" i="7"/>
  <c r="G131" i="7"/>
  <c r="J131" i="7"/>
  <c r="K131" i="7"/>
  <c r="G132" i="7"/>
  <c r="J132" i="7"/>
  <c r="K132" i="7"/>
  <c r="G133" i="7"/>
  <c r="J133" i="7"/>
  <c r="K133" i="7"/>
  <c r="G134" i="7"/>
  <c r="J134" i="7"/>
  <c r="K134" i="7"/>
  <c r="G135" i="7"/>
  <c r="J135" i="7"/>
  <c r="K135" i="7"/>
  <c r="G136" i="7"/>
  <c r="J136" i="7"/>
  <c r="K136" i="7"/>
  <c r="G137" i="7"/>
  <c r="J137" i="7"/>
  <c r="K137" i="7"/>
  <c r="G138" i="7"/>
  <c r="J138" i="7"/>
  <c r="K138" i="7"/>
  <c r="G139" i="7"/>
  <c r="J139" i="7"/>
  <c r="K139" i="7"/>
  <c r="G140" i="7"/>
  <c r="J140" i="7"/>
  <c r="K140" i="7"/>
  <c r="G141" i="7"/>
  <c r="J141" i="7"/>
  <c r="K141" i="7"/>
  <c r="G142" i="7"/>
  <c r="J142" i="7"/>
  <c r="K142" i="7"/>
  <c r="G143" i="7"/>
  <c r="J143" i="7"/>
  <c r="K143" i="7"/>
  <c r="G144" i="7"/>
  <c r="J144" i="7"/>
  <c r="K144" i="7"/>
  <c r="G145" i="7"/>
  <c r="J145" i="7"/>
  <c r="K145" i="7"/>
  <c r="G146" i="7"/>
  <c r="J146" i="7"/>
  <c r="K146" i="7"/>
  <c r="G147" i="7"/>
  <c r="J147" i="7"/>
  <c r="K147" i="7"/>
  <c r="G148" i="7"/>
  <c r="J148" i="7"/>
  <c r="K148" i="7"/>
  <c r="G149" i="7"/>
  <c r="J149" i="7"/>
  <c r="K149" i="7"/>
  <c r="G150" i="7"/>
  <c r="J150" i="7"/>
  <c r="K150" i="7"/>
  <c r="G151" i="7"/>
  <c r="J151" i="7"/>
  <c r="K151" i="7"/>
  <c r="G152" i="7"/>
  <c r="J152" i="7"/>
  <c r="K152" i="7"/>
  <c r="G153" i="7"/>
  <c r="J153" i="7"/>
  <c r="K153" i="7"/>
  <c r="G154" i="7"/>
  <c r="J154" i="7"/>
  <c r="K154" i="7"/>
  <c r="G155" i="7"/>
  <c r="J155" i="7"/>
  <c r="K155" i="7"/>
  <c r="G156" i="7"/>
  <c r="J156" i="7"/>
  <c r="K156" i="7"/>
  <c r="G157" i="7"/>
  <c r="J157" i="7"/>
  <c r="K157" i="7"/>
  <c r="G158" i="7"/>
  <c r="J158" i="7"/>
  <c r="K158" i="7"/>
  <c r="G159" i="7"/>
  <c r="J159" i="7"/>
  <c r="K159" i="7"/>
  <c r="G160" i="7"/>
  <c r="J160" i="7"/>
  <c r="K160" i="7"/>
  <c r="G161" i="7"/>
  <c r="J161" i="7"/>
  <c r="K161" i="7"/>
  <c r="G162" i="7"/>
  <c r="J162" i="7"/>
  <c r="K162" i="7"/>
  <c r="G163" i="7"/>
  <c r="J163" i="7"/>
  <c r="K163" i="7"/>
  <c r="G164" i="7"/>
  <c r="J164" i="7"/>
  <c r="K164" i="7"/>
  <c r="G165" i="7"/>
  <c r="J165" i="7"/>
  <c r="K165" i="7"/>
  <c r="G166" i="7"/>
  <c r="J166" i="7"/>
  <c r="K166" i="7"/>
  <c r="G167" i="7"/>
  <c r="J167" i="7"/>
  <c r="K167" i="7"/>
  <c r="G168" i="7"/>
  <c r="J168" i="7"/>
  <c r="K168" i="7"/>
  <c r="G169" i="7"/>
  <c r="J169" i="7"/>
  <c r="K169" i="7"/>
  <c r="G170" i="7"/>
  <c r="J170" i="7"/>
  <c r="K170" i="7"/>
  <c r="G171" i="7"/>
  <c r="J171" i="7"/>
  <c r="K171" i="7"/>
  <c r="G172" i="7"/>
  <c r="J172" i="7"/>
  <c r="K172" i="7"/>
  <c r="G173" i="7"/>
  <c r="J173" i="7"/>
  <c r="K173" i="7"/>
  <c r="G174" i="7"/>
  <c r="J174" i="7"/>
  <c r="K174" i="7"/>
  <c r="G175" i="7"/>
  <c r="J175" i="7"/>
  <c r="K175" i="7"/>
  <c r="G176" i="7"/>
  <c r="J176" i="7"/>
  <c r="K176" i="7"/>
  <c r="G177" i="7"/>
  <c r="J177" i="7"/>
  <c r="K177" i="7"/>
  <c r="G178" i="7"/>
  <c r="J178" i="7"/>
  <c r="K178" i="7"/>
  <c r="G179" i="7"/>
  <c r="J179" i="7"/>
  <c r="K179" i="7"/>
  <c r="G180" i="7"/>
  <c r="J180" i="7"/>
  <c r="K180" i="7"/>
  <c r="G181" i="7"/>
  <c r="J181" i="7"/>
  <c r="K181" i="7"/>
  <c r="G182" i="7"/>
  <c r="J182" i="7"/>
  <c r="K182" i="7"/>
  <c r="G183" i="7"/>
  <c r="J183" i="7"/>
  <c r="K183" i="7"/>
  <c r="G184" i="7"/>
  <c r="J184" i="7"/>
  <c r="K184" i="7"/>
  <c r="G185" i="7"/>
  <c r="J185" i="7"/>
  <c r="K185" i="7"/>
  <c r="G186" i="7"/>
  <c r="J186" i="7"/>
  <c r="K186" i="7"/>
  <c r="G187" i="7"/>
  <c r="J187" i="7"/>
  <c r="K187" i="7"/>
  <c r="G188" i="7"/>
  <c r="J188" i="7"/>
  <c r="K188" i="7"/>
  <c r="G189" i="7"/>
  <c r="J189" i="7"/>
  <c r="K189" i="7"/>
  <c r="G190" i="7"/>
  <c r="J190" i="7"/>
  <c r="K190" i="7"/>
  <c r="G191" i="7"/>
  <c r="J191" i="7"/>
  <c r="K191" i="7"/>
  <c r="G192" i="7"/>
  <c r="J192" i="7"/>
  <c r="K192" i="7"/>
  <c r="G193" i="7"/>
  <c r="J193" i="7"/>
  <c r="K193" i="7"/>
  <c r="G194" i="7"/>
  <c r="J194" i="7"/>
  <c r="K194" i="7"/>
  <c r="G195" i="7"/>
  <c r="J195" i="7"/>
  <c r="K195" i="7"/>
  <c r="G196" i="7"/>
  <c r="J196" i="7"/>
  <c r="K196" i="7"/>
  <c r="G197" i="7"/>
  <c r="J197" i="7"/>
  <c r="K197" i="7"/>
  <c r="G198" i="7"/>
  <c r="J198" i="7"/>
  <c r="K198" i="7"/>
  <c r="G199" i="7"/>
  <c r="J199" i="7"/>
  <c r="K199" i="7"/>
  <c r="G200" i="7"/>
  <c r="J200" i="7"/>
  <c r="K200" i="7"/>
  <c r="G201" i="7"/>
  <c r="J201" i="7"/>
  <c r="K201" i="7"/>
  <c r="G202" i="7"/>
  <c r="J202" i="7"/>
  <c r="K202" i="7"/>
  <c r="G203" i="7"/>
  <c r="J203" i="7"/>
  <c r="K203" i="7"/>
  <c r="G204" i="7"/>
  <c r="J204" i="7"/>
  <c r="K204" i="7"/>
  <c r="G205" i="7"/>
  <c r="J205" i="7"/>
  <c r="K205" i="7"/>
  <c r="G206" i="7"/>
  <c r="J206" i="7"/>
  <c r="K206" i="7"/>
  <c r="G207" i="7"/>
  <c r="J207" i="7"/>
  <c r="K207" i="7"/>
  <c r="G208" i="7"/>
  <c r="J208" i="7"/>
  <c r="K208" i="7"/>
  <c r="G209" i="7"/>
  <c r="J209" i="7"/>
  <c r="K209" i="7"/>
  <c r="G210" i="7"/>
  <c r="J210" i="7"/>
  <c r="K210" i="7"/>
  <c r="G211" i="7"/>
  <c r="J211" i="7"/>
  <c r="K211" i="7"/>
  <c r="G212" i="7"/>
  <c r="J212" i="7"/>
  <c r="K212" i="7"/>
  <c r="G213" i="7"/>
  <c r="J213" i="7"/>
  <c r="K213" i="7"/>
  <c r="G214" i="7"/>
  <c r="J214" i="7"/>
  <c r="K214" i="7"/>
  <c r="G215" i="7"/>
  <c r="J215" i="7"/>
  <c r="K215" i="7"/>
  <c r="G216" i="7"/>
  <c r="J216" i="7"/>
  <c r="K216" i="7"/>
  <c r="G217" i="7"/>
  <c r="J217" i="7"/>
  <c r="K217" i="7"/>
  <c r="G218" i="7"/>
  <c r="J218" i="7"/>
  <c r="K218" i="7"/>
  <c r="G219" i="7"/>
  <c r="J219" i="7"/>
  <c r="K219" i="7"/>
  <c r="G220" i="7"/>
  <c r="J220" i="7"/>
  <c r="K220" i="7"/>
  <c r="G221" i="7"/>
  <c r="J221" i="7"/>
  <c r="K221" i="7"/>
  <c r="G222" i="7"/>
  <c r="J222" i="7"/>
  <c r="K222" i="7"/>
  <c r="G223" i="7"/>
  <c r="J223" i="7"/>
  <c r="K223" i="7"/>
  <c r="G224" i="7"/>
  <c r="J224" i="7"/>
  <c r="K224" i="7"/>
  <c r="G225" i="7"/>
  <c r="J225" i="7"/>
  <c r="K225" i="7"/>
  <c r="G226" i="7"/>
  <c r="J226" i="7"/>
  <c r="K226" i="7"/>
  <c r="G227" i="7"/>
  <c r="J227" i="7"/>
  <c r="K227" i="7"/>
  <c r="G228" i="7"/>
  <c r="J228" i="7"/>
  <c r="K228" i="7"/>
  <c r="G229" i="7"/>
  <c r="J229" i="7"/>
  <c r="K229" i="7"/>
  <c r="G230" i="7"/>
  <c r="J230" i="7"/>
  <c r="K230" i="7"/>
  <c r="G231" i="7"/>
  <c r="J231" i="7"/>
  <c r="K231" i="7"/>
  <c r="G232" i="7"/>
  <c r="J232" i="7"/>
  <c r="K232" i="7"/>
  <c r="G233" i="7"/>
  <c r="J233" i="7"/>
  <c r="K233" i="7"/>
  <c r="G234" i="7"/>
  <c r="J234" i="7"/>
  <c r="K234" i="7"/>
  <c r="G235" i="7"/>
  <c r="J235" i="7"/>
  <c r="K235" i="7"/>
  <c r="G236" i="7"/>
  <c r="J236" i="7"/>
  <c r="K236" i="7"/>
  <c r="G237" i="7"/>
  <c r="J237" i="7"/>
  <c r="K237" i="7"/>
  <c r="G238" i="7"/>
  <c r="J238" i="7"/>
  <c r="K238" i="7"/>
  <c r="G239" i="7"/>
  <c r="J239" i="7"/>
  <c r="K239" i="7"/>
  <c r="G240" i="7"/>
  <c r="J240" i="7"/>
  <c r="K240" i="7"/>
  <c r="G241" i="7"/>
  <c r="J241" i="7"/>
  <c r="K241" i="7"/>
  <c r="G242" i="7"/>
  <c r="J242" i="7"/>
  <c r="K242" i="7"/>
  <c r="G243" i="7"/>
  <c r="J243" i="7"/>
  <c r="K243" i="7"/>
  <c r="G244" i="7"/>
  <c r="J244" i="7"/>
  <c r="K244" i="7"/>
  <c r="G245" i="7"/>
  <c r="J245" i="7"/>
  <c r="K245" i="7"/>
  <c r="G246" i="7"/>
  <c r="J246" i="7"/>
  <c r="K246" i="7"/>
  <c r="G247" i="7"/>
  <c r="J247" i="7"/>
  <c r="K247" i="7"/>
  <c r="G248" i="7"/>
  <c r="J248" i="7"/>
  <c r="K248" i="7"/>
  <c r="G249" i="7"/>
  <c r="J249" i="7"/>
  <c r="K249" i="7"/>
  <c r="G250" i="7"/>
  <c r="J250" i="7"/>
  <c r="K250" i="7"/>
  <c r="G251" i="7"/>
  <c r="J251" i="7"/>
  <c r="K251" i="7"/>
  <c r="G252" i="7"/>
  <c r="J252" i="7"/>
  <c r="K252" i="7"/>
  <c r="G253" i="7"/>
  <c r="J253" i="7"/>
  <c r="K253" i="7"/>
  <c r="G254" i="7"/>
  <c r="J254" i="7"/>
  <c r="K254" i="7"/>
  <c r="G255" i="7"/>
  <c r="J255" i="7"/>
  <c r="K255" i="7"/>
  <c r="G256" i="7"/>
  <c r="J256" i="7"/>
  <c r="K256" i="7"/>
  <c r="G257" i="7"/>
  <c r="J257" i="7"/>
  <c r="K257" i="7"/>
  <c r="G258" i="7"/>
  <c r="J258" i="7"/>
  <c r="K258" i="7"/>
  <c r="G259" i="7"/>
  <c r="J259" i="7"/>
  <c r="K259" i="7"/>
  <c r="G260" i="7"/>
  <c r="J260" i="7"/>
  <c r="K260" i="7"/>
  <c r="G261" i="7"/>
  <c r="J261" i="7"/>
  <c r="K261" i="7"/>
  <c r="G262" i="7"/>
  <c r="J262" i="7"/>
  <c r="K262" i="7"/>
  <c r="G263" i="7"/>
  <c r="J263" i="7"/>
  <c r="K263" i="7"/>
  <c r="G264" i="7"/>
  <c r="J264" i="7"/>
  <c r="K264" i="7"/>
  <c r="G265" i="7"/>
  <c r="J265" i="7"/>
  <c r="K265" i="7"/>
  <c r="G266" i="7"/>
  <c r="J266" i="7"/>
  <c r="K266" i="7"/>
  <c r="G267" i="7"/>
  <c r="J267" i="7"/>
  <c r="K267" i="7"/>
  <c r="G268" i="7"/>
  <c r="J268" i="7"/>
  <c r="K268" i="7"/>
  <c r="G269" i="7"/>
  <c r="J269" i="7"/>
  <c r="K269" i="7"/>
  <c r="G270" i="7"/>
  <c r="J270" i="7"/>
  <c r="K270" i="7"/>
  <c r="G271" i="7"/>
  <c r="J271" i="7"/>
  <c r="K271" i="7"/>
  <c r="G272" i="7"/>
  <c r="J272" i="7"/>
  <c r="K272" i="7"/>
  <c r="G273" i="7"/>
  <c r="J273" i="7"/>
  <c r="K273" i="7"/>
  <c r="G274" i="7"/>
  <c r="J274" i="7"/>
  <c r="K274" i="7"/>
  <c r="G275" i="7"/>
  <c r="J275" i="7"/>
  <c r="K275" i="7"/>
  <c r="G276" i="7"/>
  <c r="J276" i="7"/>
  <c r="K276" i="7"/>
  <c r="G277" i="7"/>
  <c r="J277" i="7"/>
  <c r="K277" i="7"/>
  <c r="G278" i="7"/>
  <c r="J278" i="7"/>
  <c r="K278" i="7"/>
  <c r="G279" i="7"/>
  <c r="J279" i="7"/>
  <c r="K279" i="7"/>
  <c r="G280" i="7"/>
  <c r="J280" i="7"/>
  <c r="K280" i="7"/>
  <c r="G281" i="7"/>
  <c r="J281" i="7"/>
  <c r="K281" i="7"/>
  <c r="G282" i="7"/>
  <c r="J282" i="7"/>
  <c r="K282" i="7"/>
  <c r="G283" i="7"/>
  <c r="J283" i="7"/>
  <c r="K283" i="7"/>
  <c r="G284" i="7"/>
  <c r="J284" i="7"/>
  <c r="K284" i="7"/>
  <c r="G285" i="7"/>
  <c r="J285" i="7"/>
  <c r="K285" i="7"/>
  <c r="G286" i="7"/>
  <c r="J286" i="7"/>
  <c r="K286" i="7"/>
  <c r="G287" i="7"/>
  <c r="J287" i="7"/>
  <c r="K287" i="7"/>
  <c r="G288" i="7"/>
  <c r="J288" i="7"/>
  <c r="K288" i="7"/>
  <c r="G289" i="7"/>
  <c r="J289" i="7"/>
  <c r="K289" i="7"/>
  <c r="G290" i="7"/>
  <c r="J290" i="7"/>
  <c r="K290" i="7"/>
  <c r="G291" i="7"/>
  <c r="J291" i="7"/>
  <c r="K291" i="7"/>
  <c r="G292" i="7"/>
  <c r="J292" i="7"/>
  <c r="K292" i="7"/>
  <c r="G293" i="7"/>
  <c r="J293" i="7"/>
  <c r="K293" i="7"/>
  <c r="G294" i="7"/>
  <c r="J294" i="7"/>
  <c r="K294" i="7"/>
  <c r="G295" i="7"/>
  <c r="J295" i="7"/>
  <c r="K295" i="7"/>
  <c r="G296" i="7"/>
  <c r="J296" i="7"/>
  <c r="K296" i="7"/>
  <c r="G297" i="7"/>
  <c r="J297" i="7"/>
  <c r="K297" i="7"/>
  <c r="G298" i="7"/>
  <c r="J298" i="7"/>
  <c r="K298" i="7"/>
  <c r="G299" i="7"/>
  <c r="J299" i="7"/>
  <c r="K299" i="7"/>
  <c r="G300" i="7"/>
  <c r="J300" i="7"/>
  <c r="K300" i="7"/>
  <c r="G301" i="7"/>
  <c r="J301" i="7"/>
  <c r="K301" i="7"/>
  <c r="G302" i="7"/>
  <c r="J302" i="7"/>
  <c r="K302" i="7"/>
  <c r="G303" i="7"/>
  <c r="J303" i="7"/>
  <c r="K303" i="7"/>
  <c r="G304" i="7"/>
  <c r="J304" i="7"/>
  <c r="K304" i="7"/>
  <c r="G305" i="7"/>
  <c r="J305" i="7"/>
  <c r="K305" i="7"/>
  <c r="G306" i="7"/>
  <c r="J306" i="7"/>
  <c r="K306" i="7"/>
  <c r="G307" i="7"/>
  <c r="J307" i="7"/>
  <c r="K307" i="7"/>
  <c r="G308" i="7"/>
  <c r="J308" i="7"/>
  <c r="K308" i="7"/>
  <c r="G309" i="7"/>
  <c r="J309" i="7"/>
  <c r="K309" i="7"/>
  <c r="G310" i="7"/>
  <c r="J310" i="7"/>
  <c r="K310" i="7"/>
  <c r="G311" i="7"/>
  <c r="J311" i="7"/>
  <c r="K311" i="7"/>
  <c r="G312" i="7"/>
  <c r="J312" i="7"/>
  <c r="K312" i="7"/>
  <c r="G313" i="7"/>
  <c r="J313" i="7"/>
  <c r="K313" i="7"/>
  <c r="G314" i="7"/>
  <c r="J314" i="7"/>
  <c r="K314" i="7"/>
  <c r="G315" i="7"/>
  <c r="J315" i="7"/>
  <c r="K315" i="7"/>
  <c r="G316" i="7"/>
  <c r="J316" i="7"/>
  <c r="K316" i="7"/>
  <c r="G317" i="7"/>
  <c r="J317" i="7"/>
  <c r="K317" i="7"/>
  <c r="G318" i="7"/>
  <c r="J318" i="7"/>
  <c r="K318" i="7"/>
  <c r="G319" i="7"/>
  <c r="J319" i="7"/>
  <c r="K319" i="7"/>
  <c r="G320" i="7"/>
  <c r="J320" i="7"/>
  <c r="K320" i="7"/>
  <c r="G321" i="7"/>
  <c r="J321" i="7"/>
  <c r="K321" i="7"/>
  <c r="G322" i="7"/>
  <c r="J322" i="7"/>
  <c r="K322" i="7"/>
  <c r="G323" i="7"/>
  <c r="J323" i="7"/>
  <c r="K323" i="7"/>
  <c r="G324" i="7"/>
  <c r="J324" i="7"/>
  <c r="K324" i="7"/>
  <c r="G325" i="7"/>
  <c r="J325" i="7"/>
  <c r="K325" i="7"/>
  <c r="G326" i="7"/>
  <c r="J326" i="7"/>
  <c r="K326" i="7"/>
  <c r="G327" i="7"/>
  <c r="J327" i="7"/>
  <c r="K327" i="7"/>
  <c r="G328" i="7"/>
  <c r="J328" i="7"/>
  <c r="K328" i="7"/>
  <c r="G329" i="7"/>
  <c r="J329" i="7"/>
  <c r="K329" i="7"/>
  <c r="G330" i="7"/>
  <c r="J330" i="7"/>
  <c r="K330" i="7"/>
  <c r="G331" i="7"/>
  <c r="J331" i="7"/>
  <c r="K331" i="7"/>
  <c r="G332" i="7"/>
  <c r="J332" i="7"/>
  <c r="K332" i="7"/>
  <c r="G333" i="7"/>
  <c r="J333" i="7"/>
  <c r="K333" i="7"/>
  <c r="G334" i="7"/>
  <c r="J334" i="7"/>
  <c r="K334" i="7"/>
  <c r="G335" i="7"/>
  <c r="J335" i="7"/>
  <c r="K335" i="7"/>
  <c r="G336" i="7"/>
  <c r="J336" i="7"/>
  <c r="K336" i="7"/>
  <c r="G337" i="7"/>
  <c r="J337" i="7"/>
  <c r="K337" i="7"/>
  <c r="G338" i="7"/>
  <c r="J338" i="7"/>
  <c r="K338" i="7"/>
  <c r="G339" i="7"/>
  <c r="J339" i="7"/>
  <c r="K339" i="7"/>
  <c r="G340" i="7"/>
  <c r="J340" i="7"/>
  <c r="K340" i="7"/>
  <c r="G341" i="7"/>
  <c r="J341" i="7"/>
  <c r="K341" i="7"/>
  <c r="G342" i="7"/>
  <c r="J342" i="7"/>
  <c r="K342" i="7"/>
  <c r="G343" i="7"/>
  <c r="J343" i="7"/>
  <c r="K343" i="7"/>
  <c r="G344" i="7"/>
  <c r="J344" i="7"/>
  <c r="K344" i="7"/>
  <c r="G345" i="7"/>
  <c r="J345" i="7"/>
  <c r="K345" i="7"/>
  <c r="G346" i="7"/>
  <c r="J346" i="7"/>
  <c r="K346" i="7"/>
  <c r="G347" i="7"/>
  <c r="J347" i="7"/>
  <c r="K347" i="7"/>
  <c r="G348" i="7"/>
  <c r="J348" i="7"/>
  <c r="K348" i="7"/>
  <c r="G349" i="7"/>
  <c r="J349" i="7"/>
  <c r="K349" i="7"/>
  <c r="G350" i="7"/>
  <c r="J350" i="7"/>
  <c r="K350" i="7"/>
  <c r="G351" i="7"/>
  <c r="J351" i="7"/>
  <c r="K351" i="7"/>
  <c r="G352" i="7"/>
  <c r="J352" i="7"/>
  <c r="K352" i="7"/>
  <c r="G353" i="7"/>
  <c r="J353" i="7"/>
  <c r="K353" i="7"/>
  <c r="G354" i="7"/>
  <c r="J354" i="7"/>
  <c r="K354" i="7"/>
  <c r="G355" i="7"/>
  <c r="J355" i="7"/>
  <c r="K355" i="7"/>
  <c r="G356" i="7"/>
  <c r="J356" i="7"/>
  <c r="K356" i="7"/>
  <c r="G357" i="7"/>
  <c r="J357" i="7"/>
  <c r="K357" i="7"/>
  <c r="G358" i="7"/>
  <c r="J358" i="7"/>
  <c r="K358" i="7"/>
  <c r="G359" i="7"/>
  <c r="J359" i="7"/>
  <c r="K359" i="7"/>
  <c r="G360" i="7"/>
  <c r="J360" i="7"/>
  <c r="K360" i="7"/>
  <c r="G361" i="7"/>
  <c r="J361" i="7"/>
  <c r="K361" i="7"/>
  <c r="G362" i="7"/>
  <c r="J362" i="7"/>
  <c r="K362" i="7"/>
  <c r="G363" i="7"/>
  <c r="J363" i="7"/>
  <c r="K363" i="7"/>
  <c r="G364" i="7"/>
  <c r="J364" i="7"/>
  <c r="K364" i="7"/>
  <c r="G365" i="7"/>
  <c r="J365" i="7"/>
  <c r="K365" i="7"/>
  <c r="G366" i="7"/>
  <c r="J366" i="7"/>
  <c r="K366" i="7"/>
  <c r="G367" i="7"/>
  <c r="J367" i="7"/>
  <c r="K367" i="7"/>
  <c r="G368" i="7"/>
  <c r="J368" i="7"/>
  <c r="K368" i="7"/>
  <c r="G369" i="7"/>
  <c r="J369" i="7"/>
  <c r="K369" i="7"/>
  <c r="G370" i="7"/>
  <c r="J370" i="7"/>
  <c r="K370" i="7"/>
  <c r="G371" i="7"/>
  <c r="J371" i="7"/>
  <c r="K371" i="7"/>
  <c r="G372" i="7"/>
  <c r="J372" i="7"/>
  <c r="K372" i="7"/>
  <c r="G373" i="7"/>
  <c r="J373" i="7"/>
  <c r="K373" i="7"/>
  <c r="G374" i="7"/>
  <c r="J374" i="7"/>
  <c r="K374" i="7"/>
  <c r="G375" i="7"/>
  <c r="J375" i="7"/>
  <c r="K375" i="7"/>
  <c r="G376" i="7"/>
  <c r="J376" i="7"/>
  <c r="K376" i="7"/>
  <c r="G377" i="7"/>
  <c r="J377" i="7"/>
  <c r="K377" i="7"/>
  <c r="G378" i="7"/>
  <c r="J378" i="7"/>
  <c r="K378" i="7"/>
  <c r="G379" i="7"/>
  <c r="J379" i="7"/>
  <c r="K379" i="7"/>
  <c r="G380" i="7"/>
  <c r="J380" i="7"/>
  <c r="K380" i="7"/>
  <c r="G381" i="7"/>
  <c r="J381" i="7"/>
  <c r="K381" i="7"/>
  <c r="G382" i="7"/>
  <c r="J382" i="7"/>
  <c r="K382" i="7"/>
  <c r="G383" i="7"/>
  <c r="J383" i="7"/>
  <c r="K383" i="7"/>
  <c r="G384" i="7"/>
  <c r="J384" i="7"/>
  <c r="K384" i="7"/>
  <c r="G385" i="7"/>
  <c r="J385" i="7"/>
  <c r="K385" i="7"/>
  <c r="G386" i="7"/>
  <c r="J386" i="7"/>
  <c r="K386" i="7"/>
  <c r="G387" i="7"/>
  <c r="J387" i="7"/>
  <c r="K387" i="7"/>
  <c r="G388" i="7"/>
  <c r="J388" i="7"/>
  <c r="K388" i="7"/>
  <c r="G389" i="7"/>
  <c r="J389" i="7"/>
  <c r="K389" i="7"/>
  <c r="G390" i="7"/>
  <c r="J390" i="7"/>
  <c r="K390" i="7"/>
  <c r="G391" i="7"/>
  <c r="J391" i="7"/>
  <c r="K391" i="7"/>
  <c r="G392" i="7"/>
  <c r="J392" i="7"/>
  <c r="K392" i="7"/>
  <c r="G393" i="7"/>
  <c r="J393" i="7"/>
  <c r="K393" i="7"/>
  <c r="G394" i="7"/>
  <c r="J394" i="7"/>
  <c r="K394" i="7"/>
  <c r="G395" i="7"/>
  <c r="J395" i="7"/>
  <c r="K395" i="7"/>
  <c r="G396" i="7"/>
  <c r="J396" i="7"/>
  <c r="K396" i="7"/>
  <c r="G397" i="7"/>
  <c r="J397" i="7"/>
  <c r="K397" i="7"/>
  <c r="G398" i="7"/>
  <c r="J398" i="7"/>
  <c r="K398" i="7"/>
  <c r="G399" i="7"/>
  <c r="J399" i="7"/>
  <c r="K399" i="7"/>
  <c r="G400" i="7"/>
  <c r="J400" i="7"/>
  <c r="K400" i="7"/>
  <c r="G401" i="7"/>
  <c r="J401" i="7"/>
  <c r="K401" i="7"/>
  <c r="G402" i="7"/>
  <c r="J402" i="7"/>
  <c r="K402" i="7"/>
  <c r="G403" i="7"/>
  <c r="J403" i="7"/>
  <c r="K403" i="7"/>
  <c r="G404" i="7"/>
  <c r="J404" i="7"/>
  <c r="K404" i="7"/>
  <c r="G405" i="7"/>
  <c r="J405" i="7"/>
  <c r="K405" i="7"/>
  <c r="G406" i="7"/>
  <c r="J406" i="7"/>
  <c r="K406" i="7"/>
  <c r="G407" i="7"/>
  <c r="J407" i="7"/>
  <c r="K407" i="7"/>
  <c r="G408" i="7"/>
  <c r="J408" i="7"/>
  <c r="K408" i="7"/>
  <c r="G409" i="7"/>
  <c r="J409" i="7"/>
  <c r="K409" i="7"/>
  <c r="G410" i="7"/>
  <c r="J410" i="7"/>
  <c r="K410" i="7"/>
  <c r="G411" i="7"/>
  <c r="J411" i="7"/>
  <c r="K411" i="7"/>
  <c r="G412" i="7"/>
  <c r="J412" i="7"/>
  <c r="K412" i="7"/>
  <c r="G413" i="7"/>
  <c r="J413" i="7"/>
  <c r="K413" i="7"/>
  <c r="G414" i="7"/>
  <c r="J414" i="7"/>
  <c r="K414" i="7"/>
  <c r="G415" i="7"/>
  <c r="J415" i="7"/>
  <c r="K415" i="7"/>
  <c r="G416" i="7"/>
  <c r="J416" i="7"/>
  <c r="K416" i="7"/>
  <c r="G417" i="7"/>
  <c r="J417" i="7"/>
  <c r="K417" i="7"/>
  <c r="G418" i="7"/>
  <c r="J418" i="7"/>
  <c r="K418" i="7"/>
  <c r="G419" i="7"/>
  <c r="J419" i="7"/>
  <c r="K419" i="7"/>
  <c r="G420" i="7"/>
  <c r="J420" i="7"/>
  <c r="K420" i="7"/>
  <c r="G421" i="7"/>
  <c r="J421" i="7"/>
  <c r="K421" i="7"/>
  <c r="G422" i="7"/>
  <c r="J422" i="7"/>
  <c r="K422" i="7"/>
  <c r="G423" i="7"/>
  <c r="J423" i="7"/>
  <c r="K423" i="7"/>
  <c r="G424" i="7"/>
  <c r="J424" i="7"/>
  <c r="K424" i="7"/>
  <c r="G425" i="7"/>
  <c r="J425" i="7"/>
  <c r="K425" i="7"/>
  <c r="G426" i="7"/>
  <c r="J426" i="7"/>
  <c r="K426" i="7"/>
  <c r="G427" i="7"/>
  <c r="J427" i="7"/>
  <c r="K427" i="7"/>
  <c r="G428" i="7"/>
  <c r="J428" i="7"/>
  <c r="K428" i="7"/>
  <c r="G429" i="7"/>
  <c r="J429" i="7"/>
  <c r="K429" i="7"/>
  <c r="G430" i="7"/>
  <c r="J430" i="7"/>
  <c r="K430" i="7"/>
  <c r="G431" i="7"/>
  <c r="J431" i="7"/>
  <c r="K431" i="7"/>
  <c r="G432" i="7"/>
  <c r="J432" i="7"/>
  <c r="K432" i="7"/>
  <c r="G433" i="7"/>
  <c r="J433" i="7"/>
  <c r="K433" i="7"/>
  <c r="G434" i="7"/>
  <c r="J434" i="7"/>
  <c r="K434" i="7"/>
  <c r="G435" i="7"/>
  <c r="J435" i="7"/>
  <c r="K435" i="7"/>
  <c r="G436" i="7"/>
  <c r="J436" i="7"/>
  <c r="K436" i="7"/>
  <c r="G437" i="7"/>
  <c r="J437" i="7"/>
  <c r="K437" i="7"/>
  <c r="G438" i="7"/>
  <c r="J438" i="7"/>
  <c r="K438" i="7"/>
  <c r="G439" i="7"/>
  <c r="J439" i="7"/>
  <c r="K439" i="7"/>
  <c r="G440" i="7"/>
  <c r="J440" i="7"/>
  <c r="K440" i="7"/>
  <c r="G441" i="7"/>
  <c r="J441" i="7"/>
  <c r="K441" i="7"/>
  <c r="G442" i="7"/>
  <c r="J442" i="7"/>
  <c r="K442" i="7"/>
  <c r="G443" i="7"/>
  <c r="J443" i="7"/>
  <c r="K443" i="7"/>
  <c r="G444" i="7"/>
  <c r="J444" i="7"/>
  <c r="K444" i="7"/>
  <c r="G445" i="7"/>
  <c r="J445" i="7"/>
  <c r="K445" i="7"/>
  <c r="G446" i="7"/>
  <c r="J446" i="7"/>
  <c r="K446" i="7"/>
  <c r="G447" i="7"/>
  <c r="J447" i="7"/>
  <c r="K447" i="7"/>
  <c r="G448" i="7"/>
  <c r="J448" i="7"/>
  <c r="K448" i="7"/>
  <c r="G449" i="7"/>
  <c r="J449" i="7"/>
  <c r="K449" i="7"/>
  <c r="G450" i="7"/>
  <c r="J450" i="7"/>
  <c r="K450" i="7"/>
  <c r="G451" i="7"/>
  <c r="J451" i="7"/>
  <c r="K451" i="7"/>
  <c r="G452" i="7"/>
  <c r="J452" i="7"/>
  <c r="K452" i="7"/>
  <c r="G453" i="7"/>
  <c r="J453" i="7"/>
  <c r="K453" i="7"/>
  <c r="G454" i="7"/>
  <c r="J454" i="7"/>
  <c r="K454" i="7"/>
  <c r="G455" i="7"/>
  <c r="J455" i="7"/>
  <c r="K455" i="7"/>
  <c r="G456" i="7"/>
  <c r="J456" i="7"/>
  <c r="K456" i="7"/>
  <c r="G457" i="7"/>
  <c r="J457" i="7"/>
  <c r="K457" i="7"/>
  <c r="G458" i="7"/>
  <c r="J458" i="7"/>
  <c r="K458" i="7"/>
  <c r="G459" i="7"/>
  <c r="J459" i="7"/>
  <c r="K459" i="7"/>
  <c r="G460" i="7"/>
  <c r="J460" i="7"/>
  <c r="K460" i="7"/>
  <c r="G461" i="7"/>
  <c r="J461" i="7"/>
  <c r="K461" i="7"/>
  <c r="G462" i="7"/>
  <c r="J462" i="7"/>
  <c r="K462" i="7"/>
  <c r="G463" i="7"/>
  <c r="J463" i="7"/>
  <c r="K463" i="7"/>
  <c r="G464" i="7"/>
  <c r="J464" i="7"/>
  <c r="K464" i="7"/>
  <c r="G465" i="7"/>
  <c r="J465" i="7"/>
  <c r="K465" i="7"/>
  <c r="G466" i="7"/>
  <c r="J466" i="7"/>
  <c r="K466" i="7"/>
  <c r="G467" i="7"/>
  <c r="J467" i="7"/>
  <c r="K467" i="7"/>
  <c r="G468" i="7"/>
  <c r="J468" i="7"/>
  <c r="K468" i="7"/>
  <c r="G469" i="7"/>
  <c r="J469" i="7"/>
  <c r="K469" i="7"/>
  <c r="G470" i="7"/>
  <c r="J470" i="7"/>
  <c r="K470" i="7"/>
  <c r="G471" i="7"/>
  <c r="J471" i="7"/>
  <c r="K471" i="7"/>
  <c r="G472" i="7"/>
  <c r="J472" i="7"/>
  <c r="K472" i="7"/>
  <c r="G473" i="7"/>
  <c r="J473" i="7"/>
  <c r="K473" i="7"/>
  <c r="G474" i="7"/>
  <c r="J474" i="7"/>
  <c r="K474" i="7"/>
  <c r="G475" i="7"/>
  <c r="J475" i="7"/>
  <c r="K475" i="7"/>
  <c r="G476" i="7"/>
  <c r="J476" i="7"/>
  <c r="K476" i="7"/>
  <c r="G477" i="7"/>
  <c r="J477" i="7"/>
  <c r="K477" i="7"/>
  <c r="G478" i="7"/>
  <c r="J478" i="7"/>
  <c r="K478" i="7"/>
  <c r="G479" i="7"/>
  <c r="J479" i="7"/>
  <c r="K479" i="7"/>
  <c r="G480" i="7"/>
  <c r="J480" i="7"/>
  <c r="K480" i="7"/>
  <c r="G481" i="7"/>
  <c r="J481" i="7"/>
  <c r="K481" i="7"/>
  <c r="G482" i="7"/>
  <c r="J482" i="7"/>
  <c r="K482" i="7"/>
  <c r="G483" i="7"/>
  <c r="J483" i="7"/>
  <c r="K483" i="7"/>
  <c r="G484" i="7"/>
  <c r="J484" i="7"/>
  <c r="K484" i="7"/>
  <c r="G485" i="7"/>
  <c r="J485" i="7"/>
  <c r="K485" i="7"/>
  <c r="G486" i="7"/>
  <c r="J486" i="7"/>
  <c r="K486" i="7"/>
  <c r="G487" i="7"/>
  <c r="J487" i="7"/>
  <c r="K487" i="7"/>
  <c r="G488" i="7"/>
  <c r="J488" i="7"/>
  <c r="K488" i="7"/>
  <c r="G489" i="7"/>
  <c r="J489" i="7"/>
  <c r="K489" i="7"/>
  <c r="G490" i="7"/>
  <c r="J490" i="7"/>
  <c r="K490" i="7"/>
  <c r="G491" i="7"/>
  <c r="J491" i="7"/>
  <c r="K491" i="7"/>
  <c r="G492" i="7"/>
  <c r="J492" i="7"/>
  <c r="K492" i="7"/>
  <c r="G493" i="7"/>
  <c r="J493" i="7"/>
  <c r="K493" i="7"/>
  <c r="G494" i="7"/>
  <c r="J494" i="7"/>
  <c r="K494" i="7"/>
  <c r="G495" i="7"/>
  <c r="J495" i="7"/>
  <c r="K495" i="7"/>
  <c r="G496" i="7"/>
  <c r="J496" i="7"/>
  <c r="K496" i="7"/>
  <c r="G497" i="7"/>
  <c r="J497" i="7"/>
  <c r="K497" i="7"/>
  <c r="G498" i="7"/>
  <c r="J498" i="7"/>
  <c r="K498" i="7"/>
  <c r="G499" i="7"/>
  <c r="J499" i="7"/>
  <c r="K499" i="7"/>
  <c r="G500" i="7"/>
  <c r="J500" i="7"/>
  <c r="K500" i="7"/>
  <c r="G501" i="7"/>
  <c r="J501" i="7"/>
  <c r="K501" i="7"/>
  <c r="G502" i="7"/>
  <c r="J502" i="7"/>
  <c r="K502" i="7"/>
  <c r="G503" i="7"/>
  <c r="J503" i="7"/>
  <c r="K503" i="7"/>
  <c r="G504" i="7"/>
  <c r="J504" i="7"/>
  <c r="K504" i="7"/>
  <c r="G505" i="7"/>
  <c r="J505" i="7"/>
  <c r="K505" i="7"/>
  <c r="G506" i="7"/>
  <c r="J506" i="7"/>
  <c r="K506" i="7"/>
  <c r="G507" i="7"/>
  <c r="J507" i="7"/>
  <c r="K507" i="7"/>
  <c r="G508" i="7"/>
  <c r="J508" i="7"/>
  <c r="K508" i="7"/>
  <c r="G509" i="7"/>
  <c r="J509" i="7"/>
  <c r="K509" i="7"/>
  <c r="G510" i="7"/>
  <c r="J510" i="7"/>
  <c r="K510" i="7"/>
  <c r="G511" i="7"/>
  <c r="J511" i="7"/>
  <c r="K511" i="7"/>
  <c r="G512" i="7"/>
  <c r="J512" i="7"/>
  <c r="K512" i="7"/>
  <c r="G513" i="7"/>
  <c r="J513" i="7"/>
  <c r="K513" i="7"/>
  <c r="G514" i="7"/>
  <c r="J514" i="7"/>
  <c r="K514" i="7"/>
  <c r="G515" i="7"/>
  <c r="J515" i="7"/>
  <c r="K515" i="7"/>
  <c r="G516" i="7"/>
  <c r="J516" i="7"/>
  <c r="K516" i="7"/>
  <c r="G517" i="7"/>
  <c r="J517" i="7"/>
  <c r="K517" i="7"/>
  <c r="G518" i="7"/>
  <c r="J518" i="7"/>
  <c r="K518" i="7"/>
  <c r="G519" i="7"/>
  <c r="J519" i="7"/>
  <c r="K519" i="7"/>
  <c r="G520" i="7"/>
  <c r="J520" i="7"/>
  <c r="K520" i="7"/>
  <c r="G521" i="7"/>
  <c r="J521" i="7"/>
  <c r="K521" i="7"/>
  <c r="G522" i="7"/>
  <c r="J522" i="7"/>
  <c r="K522" i="7"/>
  <c r="G523" i="7"/>
  <c r="J523" i="7"/>
  <c r="K523" i="7"/>
  <c r="G524" i="7"/>
  <c r="J524" i="7"/>
  <c r="K524" i="7"/>
  <c r="G525" i="7"/>
  <c r="J525" i="7"/>
  <c r="K525" i="7"/>
  <c r="G526" i="7"/>
  <c r="J526" i="7"/>
  <c r="K526" i="7"/>
  <c r="G527" i="7"/>
  <c r="J527" i="7"/>
  <c r="K527" i="7"/>
  <c r="G528" i="7"/>
  <c r="J528" i="7"/>
  <c r="K528" i="7"/>
  <c r="G529" i="7"/>
  <c r="J529" i="7"/>
  <c r="K529" i="7"/>
  <c r="G530" i="7"/>
  <c r="J530" i="7"/>
  <c r="K530" i="7"/>
  <c r="G531" i="7"/>
  <c r="J531" i="7"/>
  <c r="K531" i="7"/>
  <c r="G532" i="7"/>
  <c r="J532" i="7"/>
  <c r="K532" i="7"/>
  <c r="G533" i="7"/>
  <c r="J533" i="7"/>
  <c r="K533" i="7"/>
  <c r="G534" i="7"/>
  <c r="J534" i="7"/>
  <c r="K534" i="7"/>
  <c r="G535" i="7"/>
  <c r="J535" i="7"/>
  <c r="K535" i="7"/>
  <c r="G536" i="7"/>
  <c r="J536" i="7"/>
  <c r="K536" i="7"/>
  <c r="G537" i="7"/>
  <c r="J537" i="7"/>
  <c r="K537" i="7"/>
  <c r="G538" i="7"/>
  <c r="J538" i="7"/>
  <c r="K538" i="7"/>
  <c r="G539" i="7"/>
  <c r="J539" i="7"/>
  <c r="K539" i="7"/>
  <c r="G540" i="7"/>
  <c r="J540" i="7"/>
  <c r="K540" i="7"/>
  <c r="G541" i="7"/>
  <c r="J541" i="7"/>
  <c r="K541" i="7"/>
  <c r="G542" i="7"/>
  <c r="J542" i="7"/>
  <c r="K542" i="7"/>
  <c r="G543" i="7"/>
  <c r="J543" i="7"/>
  <c r="K543" i="7"/>
  <c r="G544" i="7"/>
  <c r="J544" i="7"/>
  <c r="K544" i="7"/>
  <c r="G545" i="7"/>
  <c r="J545" i="7"/>
  <c r="K545" i="7"/>
  <c r="G546" i="7"/>
  <c r="J546" i="7"/>
  <c r="K546" i="7"/>
  <c r="G547" i="7"/>
  <c r="J547" i="7"/>
  <c r="K547" i="7"/>
  <c r="G548" i="7"/>
  <c r="J548" i="7"/>
  <c r="K548" i="7"/>
  <c r="G549" i="7"/>
  <c r="J549" i="7"/>
  <c r="K549" i="7"/>
  <c r="G550" i="7"/>
  <c r="J550" i="7"/>
  <c r="K550" i="7"/>
  <c r="G551" i="7"/>
  <c r="J551" i="7"/>
  <c r="K551" i="7"/>
  <c r="G552" i="7"/>
  <c r="J552" i="7"/>
  <c r="K552" i="7"/>
  <c r="G553" i="7"/>
  <c r="J553" i="7"/>
  <c r="K553" i="7"/>
  <c r="G554" i="7"/>
  <c r="J554" i="7"/>
  <c r="K554" i="7"/>
  <c r="G555" i="7"/>
  <c r="J555" i="7"/>
  <c r="K555" i="7"/>
  <c r="G556" i="7"/>
  <c r="J556" i="7"/>
  <c r="K556" i="7"/>
  <c r="G557" i="7"/>
  <c r="J557" i="7"/>
  <c r="K557" i="7"/>
  <c r="G558" i="7"/>
  <c r="J558" i="7"/>
  <c r="K558" i="7"/>
  <c r="G559" i="7"/>
  <c r="J559" i="7"/>
  <c r="K559" i="7"/>
  <c r="G560" i="7"/>
  <c r="J560" i="7"/>
  <c r="K560" i="7"/>
  <c r="G561" i="7"/>
  <c r="J561" i="7"/>
  <c r="K561" i="7"/>
  <c r="G562" i="7"/>
  <c r="J562" i="7"/>
  <c r="K562" i="7"/>
  <c r="G563" i="7"/>
  <c r="J563" i="7"/>
  <c r="K563" i="7"/>
  <c r="G564" i="7"/>
  <c r="J564" i="7"/>
  <c r="K564" i="7"/>
  <c r="G565" i="7"/>
  <c r="J565" i="7"/>
  <c r="K565" i="7"/>
  <c r="G566" i="7"/>
  <c r="J566" i="7"/>
  <c r="K566" i="7"/>
  <c r="G567" i="7"/>
  <c r="J567" i="7"/>
  <c r="K567" i="7"/>
  <c r="G568" i="7"/>
  <c r="J568" i="7"/>
  <c r="K568" i="7"/>
  <c r="G569" i="7"/>
  <c r="J569" i="7"/>
  <c r="K569" i="7"/>
  <c r="G570" i="7"/>
  <c r="J570" i="7"/>
  <c r="K570" i="7"/>
  <c r="G571" i="7"/>
  <c r="J571" i="7"/>
  <c r="K571" i="7"/>
  <c r="G572" i="7"/>
  <c r="J572" i="7"/>
  <c r="K572" i="7"/>
  <c r="G573" i="7"/>
  <c r="J573" i="7"/>
  <c r="K573" i="7"/>
  <c r="G574" i="7"/>
  <c r="J574" i="7"/>
  <c r="K574" i="7"/>
  <c r="G575" i="7"/>
  <c r="J575" i="7"/>
  <c r="K575" i="7"/>
  <c r="G576" i="7"/>
  <c r="J576" i="7"/>
  <c r="K576" i="7"/>
  <c r="G577" i="7"/>
  <c r="J577" i="7"/>
  <c r="K577" i="7"/>
  <c r="G578" i="7"/>
  <c r="J578" i="7"/>
  <c r="K578" i="7"/>
  <c r="G579" i="7"/>
  <c r="J579" i="7"/>
  <c r="K579" i="7"/>
  <c r="B580" i="7"/>
  <c r="E580" i="7"/>
  <c r="F580" i="7"/>
  <c r="G580" i="7"/>
  <c r="H580" i="7"/>
  <c r="I580" i="7"/>
  <c r="K581" i="7"/>
  <c r="G158" i="6"/>
  <c r="C158" i="6"/>
  <c r="D158" i="6"/>
  <c r="E158" i="6"/>
  <c r="F7" i="6"/>
  <c r="F11" i="6"/>
  <c r="F12" i="6"/>
  <c r="F13" i="6"/>
  <c r="F15" i="6"/>
  <c r="F19" i="6"/>
  <c r="F20" i="6"/>
  <c r="F21" i="6"/>
  <c r="F22" i="6"/>
  <c r="F23" i="6"/>
  <c r="F27" i="6"/>
  <c r="F29" i="6"/>
  <c r="F30" i="6"/>
  <c r="F31" i="6"/>
  <c r="F32" i="6"/>
  <c r="F35" i="6"/>
  <c r="F36" i="6"/>
  <c r="F37" i="6"/>
  <c r="F39" i="6"/>
  <c r="F40" i="6"/>
  <c r="F43" i="6"/>
  <c r="F44" i="6"/>
  <c r="F45" i="6"/>
  <c r="F46" i="6"/>
  <c r="F47" i="6"/>
  <c r="F51" i="6"/>
  <c r="F52" i="6"/>
  <c r="F53" i="6"/>
  <c r="F54" i="6"/>
  <c r="F55" i="6"/>
  <c r="F56" i="6"/>
  <c r="F59" i="6"/>
  <c r="F61" i="6"/>
  <c r="F62" i="6"/>
  <c r="F63" i="6"/>
  <c r="F64" i="6"/>
  <c r="F67" i="6"/>
  <c r="F68" i="6"/>
  <c r="F69" i="6"/>
  <c r="F71" i="6"/>
  <c r="F72" i="6"/>
  <c r="F75" i="6"/>
  <c r="F76" i="6"/>
  <c r="F77" i="6"/>
  <c r="F78" i="6"/>
  <c r="F79" i="6"/>
  <c r="F83" i="6"/>
  <c r="F84" i="6"/>
  <c r="F85" i="6"/>
  <c r="F86" i="6"/>
  <c r="F87" i="6"/>
  <c r="F88" i="6"/>
  <c r="F91" i="6"/>
  <c r="F93" i="6"/>
  <c r="F94" i="6"/>
  <c r="F95" i="6"/>
  <c r="F96" i="6"/>
  <c r="F99" i="6"/>
  <c r="F100" i="6"/>
  <c r="F101" i="6"/>
  <c r="F103" i="6"/>
  <c r="F104" i="6"/>
  <c r="F107" i="6"/>
  <c r="F108" i="6"/>
  <c r="F109" i="6"/>
  <c r="F110" i="6"/>
  <c r="F111" i="6"/>
  <c r="F115" i="6"/>
  <c r="F116" i="6"/>
  <c r="F117" i="6"/>
  <c r="F118" i="6"/>
  <c r="F119" i="6"/>
  <c r="F120" i="6"/>
  <c r="F123" i="6"/>
  <c r="F125" i="6"/>
  <c r="F126" i="6"/>
  <c r="F127" i="6"/>
  <c r="F128" i="6"/>
  <c r="F131" i="6"/>
  <c r="F132" i="6"/>
  <c r="F133" i="6"/>
  <c r="F135" i="6"/>
  <c r="F136" i="6"/>
  <c r="F139" i="6"/>
  <c r="F140" i="6"/>
  <c r="F141" i="6"/>
  <c r="F142" i="6"/>
  <c r="F143" i="6"/>
  <c r="F147" i="6"/>
  <c r="F148" i="6"/>
  <c r="F149" i="6"/>
  <c r="F150" i="6"/>
  <c r="F151" i="6"/>
  <c r="F152" i="6"/>
  <c r="F155" i="6"/>
  <c r="F157" i="6"/>
  <c r="E120" i="6"/>
  <c r="E76" i="6"/>
  <c r="E72" i="6"/>
  <c r="E69" i="6"/>
  <c r="E54" i="6"/>
  <c r="E42" i="6"/>
  <c r="E74" i="6"/>
  <c r="E10" i="6"/>
  <c r="E15" i="6"/>
  <c r="E134" i="6"/>
  <c r="E78" i="6"/>
  <c r="E7" i="6"/>
  <c r="E118" i="6"/>
  <c r="E152" i="6"/>
  <c r="E59" i="6"/>
  <c r="E139" i="6"/>
  <c r="E149" i="6"/>
  <c r="E84" i="6"/>
  <c r="E46" i="6"/>
  <c r="E138" i="6"/>
  <c r="E16" i="6"/>
  <c r="E12" i="6"/>
  <c r="E136" i="6"/>
  <c r="E91" i="6"/>
  <c r="E112" i="6"/>
  <c r="E75" i="6"/>
  <c r="E87" i="6"/>
  <c r="E140" i="6"/>
  <c r="E73" i="6"/>
  <c r="E117" i="6"/>
  <c r="E104" i="6"/>
  <c r="E32" i="6"/>
  <c r="E57" i="6"/>
  <c r="E150" i="6"/>
  <c r="E29" i="6"/>
  <c r="E39" i="6"/>
  <c r="E77" i="6"/>
  <c r="E144" i="6"/>
  <c r="E99" i="6"/>
  <c r="E30" i="6"/>
  <c r="E130" i="6"/>
  <c r="E141" i="6"/>
  <c r="E9" i="6"/>
  <c r="E65" i="6"/>
  <c r="E70" i="6"/>
  <c r="E62" i="6"/>
  <c r="E113" i="6"/>
  <c r="E132" i="6"/>
  <c r="E17" i="6"/>
  <c r="E8" i="6"/>
  <c r="E13" i="6"/>
  <c r="E131" i="6"/>
  <c r="E110" i="6"/>
  <c r="E66" i="6"/>
  <c r="E34" i="6"/>
  <c r="E94" i="6"/>
  <c r="E116" i="6"/>
  <c r="E143" i="6"/>
  <c r="E38" i="6"/>
  <c r="E55" i="6"/>
  <c r="E119" i="6"/>
  <c r="E108" i="6"/>
  <c r="E50" i="6"/>
  <c r="E18" i="6"/>
  <c r="E47" i="6"/>
  <c r="E14" i="6"/>
  <c r="E40" i="6"/>
  <c r="E67" i="6"/>
  <c r="E68" i="6"/>
  <c r="E142" i="6"/>
  <c r="E36" i="6"/>
  <c r="E88" i="6"/>
  <c r="E56" i="6"/>
  <c r="E33" i="6"/>
  <c r="E35" i="6"/>
  <c r="E100" i="6"/>
  <c r="E23" i="6"/>
  <c r="E61" i="6"/>
  <c r="E101" i="6"/>
  <c r="E43" i="6"/>
  <c r="E19" i="6"/>
  <c r="E153" i="6"/>
  <c r="E133" i="6"/>
  <c r="E63" i="6"/>
  <c r="E49" i="6"/>
  <c r="E11" i="6"/>
  <c r="E31" i="6"/>
  <c r="E71" i="6"/>
  <c r="E135" i="6"/>
  <c r="E24" i="6"/>
  <c r="E82" i="6"/>
  <c r="E111" i="6"/>
  <c r="E64" i="6"/>
  <c r="E58" i="6"/>
  <c r="E102" i="6"/>
  <c r="E95" i="6"/>
  <c r="E115" i="6"/>
  <c r="E114" i="6"/>
  <c r="E86" i="6"/>
  <c r="E151" i="6"/>
  <c r="E52" i="6"/>
  <c r="E83" i="6"/>
  <c r="E45" i="6"/>
  <c r="E21" i="6"/>
  <c r="E80" i="6"/>
  <c r="E48" i="6"/>
  <c r="E51" i="6"/>
  <c r="E137" i="6"/>
  <c r="E28" i="6"/>
  <c r="E109" i="6"/>
  <c r="E79" i="6"/>
  <c r="E155" i="6"/>
  <c r="E103" i="6"/>
  <c r="E85" i="6"/>
  <c r="E41" i="6"/>
  <c r="E146" i="6"/>
  <c r="E37" i="6"/>
  <c r="E96" i="6"/>
  <c r="E107" i="6"/>
  <c r="E22" i="6"/>
  <c r="E60" i="6"/>
  <c r="E121" i="6"/>
  <c r="E125" i="6"/>
  <c r="E127" i="6"/>
  <c r="E129" i="6"/>
  <c r="E123" i="6"/>
  <c r="E122" i="6"/>
  <c r="E124" i="6"/>
  <c r="E128" i="6"/>
  <c r="E126" i="6"/>
  <c r="E26" i="6"/>
  <c r="E27" i="6"/>
  <c r="E25" i="6"/>
  <c r="E20" i="6"/>
  <c r="E89" i="6"/>
  <c r="E92" i="6"/>
  <c r="E98" i="6"/>
  <c r="E105" i="6"/>
  <c r="E81" i="6"/>
  <c r="E90" i="6"/>
  <c r="E93" i="6"/>
  <c r="E97" i="6"/>
  <c r="E106" i="6"/>
  <c r="E44" i="6"/>
  <c r="E53" i="6"/>
  <c r="E145" i="6"/>
  <c r="E156" i="6"/>
  <c r="E147" i="6"/>
  <c r="E148" i="6"/>
  <c r="E154" i="6"/>
  <c r="E157" i="6"/>
  <c r="I580" i="2"/>
  <c r="E580" i="2"/>
  <c r="H567" i="2" s="1"/>
  <c r="F580" i="2"/>
  <c r="B580" i="2"/>
  <c r="G579" i="2"/>
  <c r="G578" i="2"/>
  <c r="G577" i="2"/>
  <c r="G576" i="2"/>
  <c r="H575" i="2"/>
  <c r="G575" i="2"/>
  <c r="G574" i="2"/>
  <c r="G573" i="2"/>
  <c r="G572" i="2"/>
  <c r="G571" i="2"/>
  <c r="H570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H539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H525" i="2"/>
  <c r="G525" i="2"/>
  <c r="G524" i="2"/>
  <c r="G523" i="2"/>
  <c r="G522" i="2"/>
  <c r="G521" i="2"/>
  <c r="G520" i="2"/>
  <c r="G519" i="2"/>
  <c r="G518" i="2"/>
  <c r="G517" i="2"/>
  <c r="G516" i="2"/>
  <c r="H515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H502" i="2"/>
  <c r="G502" i="2"/>
  <c r="G501" i="2"/>
  <c r="G500" i="2"/>
  <c r="G499" i="2"/>
  <c r="G498" i="2"/>
  <c r="H497" i="2"/>
  <c r="G497" i="2"/>
  <c r="G496" i="2"/>
  <c r="G495" i="2"/>
  <c r="G494" i="2"/>
  <c r="G493" i="2"/>
  <c r="G492" i="2"/>
  <c r="H491" i="2"/>
  <c r="G491" i="2"/>
  <c r="G490" i="2"/>
  <c r="G489" i="2"/>
  <c r="G488" i="2"/>
  <c r="G487" i="2"/>
  <c r="H486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H473" i="2"/>
  <c r="G473" i="2"/>
  <c r="G472" i="2"/>
  <c r="G471" i="2"/>
  <c r="G470" i="2"/>
  <c r="G469" i="2"/>
  <c r="G468" i="2"/>
  <c r="G467" i="2"/>
  <c r="G466" i="2"/>
  <c r="G465" i="2"/>
  <c r="G464" i="2"/>
  <c r="H463" i="2"/>
  <c r="G463" i="2"/>
  <c r="H462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H449" i="2"/>
  <c r="G449" i="2"/>
  <c r="G448" i="2"/>
  <c r="G447" i="2"/>
  <c r="G446" i="2"/>
  <c r="G445" i="2"/>
  <c r="G444" i="2"/>
  <c r="G443" i="2"/>
  <c r="G442" i="2"/>
  <c r="G441" i="2"/>
  <c r="G440" i="2"/>
  <c r="H439" i="2"/>
  <c r="G439" i="2"/>
  <c r="H438" i="2"/>
  <c r="G438" i="2"/>
  <c r="G437" i="2"/>
  <c r="G436" i="2"/>
  <c r="G435" i="2"/>
  <c r="H434" i="2"/>
  <c r="G434" i="2"/>
  <c r="H433" i="2"/>
  <c r="G433" i="2"/>
  <c r="G432" i="2"/>
  <c r="G431" i="2"/>
  <c r="G430" i="2"/>
  <c r="G429" i="2"/>
  <c r="G428" i="2"/>
  <c r="G427" i="2"/>
  <c r="G426" i="2"/>
  <c r="H425" i="2"/>
  <c r="G425" i="2"/>
  <c r="G424" i="2"/>
  <c r="G423" i="2"/>
  <c r="G422" i="2"/>
  <c r="G421" i="2"/>
  <c r="G420" i="2"/>
  <c r="G419" i="2"/>
  <c r="G418" i="2"/>
  <c r="G417" i="2"/>
  <c r="G416" i="2"/>
  <c r="H415" i="2"/>
  <c r="G415" i="2"/>
  <c r="G414" i="2"/>
  <c r="G413" i="2"/>
  <c r="G412" i="2"/>
  <c r="G411" i="2"/>
  <c r="H410" i="2"/>
  <c r="G410" i="2"/>
  <c r="H409" i="2"/>
  <c r="G409" i="2"/>
  <c r="G408" i="2"/>
  <c r="G407" i="2"/>
  <c r="G406" i="2"/>
  <c r="G405" i="2"/>
  <c r="G404" i="2"/>
  <c r="G403" i="2"/>
  <c r="G402" i="2"/>
  <c r="G401" i="2"/>
  <c r="G400" i="2"/>
  <c r="H399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H386" i="2"/>
  <c r="G386" i="2"/>
  <c r="H385" i="2"/>
  <c r="G385" i="2"/>
  <c r="G384" i="2"/>
  <c r="G383" i="2"/>
  <c r="G382" i="2"/>
  <c r="H381" i="2"/>
  <c r="G381" i="2"/>
  <c r="G380" i="2"/>
  <c r="G379" i="2"/>
  <c r="G378" i="2"/>
  <c r="G377" i="2"/>
  <c r="G376" i="2"/>
  <c r="H375" i="2"/>
  <c r="G375" i="2"/>
  <c r="G374" i="2"/>
  <c r="G373" i="2"/>
  <c r="G372" i="2"/>
  <c r="H371" i="2"/>
  <c r="G371" i="2"/>
  <c r="H370" i="2"/>
  <c r="G370" i="2"/>
  <c r="G369" i="2"/>
  <c r="G368" i="2"/>
  <c r="G367" i="2"/>
  <c r="G366" i="2"/>
  <c r="G365" i="2"/>
  <c r="G364" i="2"/>
  <c r="G363" i="2"/>
  <c r="H362" i="2"/>
  <c r="G362" i="2"/>
  <c r="H361" i="2"/>
  <c r="G361" i="2"/>
  <c r="G360" i="2"/>
  <c r="G359" i="2"/>
  <c r="G358" i="2"/>
  <c r="H357" i="2"/>
  <c r="G357" i="2"/>
  <c r="G356" i="2"/>
  <c r="G355" i="2"/>
  <c r="G354" i="2"/>
  <c r="G353" i="2"/>
  <c r="G352" i="2"/>
  <c r="H351" i="2"/>
  <c r="G351" i="2"/>
  <c r="G350" i="2"/>
  <c r="G349" i="2"/>
  <c r="G348" i="2"/>
  <c r="H347" i="2"/>
  <c r="G347" i="2"/>
  <c r="H346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H333" i="2"/>
  <c r="G333" i="2"/>
  <c r="G332" i="2"/>
  <c r="G331" i="2"/>
  <c r="G330" i="2"/>
  <c r="G329" i="2"/>
  <c r="G328" i="2"/>
  <c r="G327" i="2"/>
  <c r="G326" i="2"/>
  <c r="G325" i="2"/>
  <c r="G324" i="2"/>
  <c r="H323" i="2"/>
  <c r="G323" i="2"/>
  <c r="H322" i="2"/>
  <c r="G322" i="2"/>
  <c r="G321" i="2"/>
  <c r="G320" i="2"/>
  <c r="G319" i="2"/>
  <c r="G318" i="2"/>
  <c r="H317" i="2"/>
  <c r="G317" i="2"/>
  <c r="G316" i="2"/>
  <c r="G315" i="2"/>
  <c r="G314" i="2"/>
  <c r="G313" i="2"/>
  <c r="G312" i="2"/>
  <c r="G311" i="2"/>
  <c r="G310" i="2"/>
  <c r="H309" i="2"/>
  <c r="G309" i="2"/>
  <c r="H308" i="2"/>
  <c r="G308" i="2"/>
  <c r="G307" i="2"/>
  <c r="G306" i="2"/>
  <c r="G305" i="2"/>
  <c r="G304" i="2"/>
  <c r="G303" i="2"/>
  <c r="G302" i="2"/>
  <c r="G301" i="2"/>
  <c r="H300" i="2"/>
  <c r="G300" i="2"/>
  <c r="H299" i="2"/>
  <c r="G299" i="2"/>
  <c r="G298" i="2"/>
  <c r="G297" i="2"/>
  <c r="G296" i="2"/>
  <c r="G295" i="2"/>
  <c r="G294" i="2"/>
  <c r="G293" i="2"/>
  <c r="G292" i="2"/>
  <c r="H291" i="2"/>
  <c r="G291" i="2"/>
  <c r="G290" i="2"/>
  <c r="G289" i="2"/>
  <c r="G288" i="2"/>
  <c r="G287" i="2"/>
  <c r="G286" i="2"/>
  <c r="H285" i="2"/>
  <c r="G285" i="2"/>
  <c r="G284" i="2"/>
  <c r="G283" i="2"/>
  <c r="G282" i="2"/>
  <c r="G281" i="2"/>
  <c r="G280" i="2"/>
  <c r="G279" i="2"/>
  <c r="G278" i="2"/>
  <c r="H277" i="2"/>
  <c r="G277" i="2"/>
  <c r="H276" i="2"/>
  <c r="G276" i="2"/>
  <c r="G275" i="2"/>
  <c r="G274" i="2"/>
  <c r="G273" i="2"/>
  <c r="G272" i="2"/>
  <c r="G271" i="2"/>
  <c r="G270" i="2"/>
  <c r="G269" i="2"/>
  <c r="H268" i="2"/>
  <c r="G268" i="2"/>
  <c r="H267" i="2"/>
  <c r="G267" i="2"/>
  <c r="G266" i="2"/>
  <c r="G265" i="2"/>
  <c r="G264" i="2"/>
  <c r="G263" i="2"/>
  <c r="G262" i="2"/>
  <c r="G261" i="2"/>
  <c r="G260" i="2"/>
  <c r="H259" i="2"/>
  <c r="G259" i="2"/>
  <c r="G258" i="2"/>
  <c r="G257" i="2"/>
  <c r="G256" i="2"/>
  <c r="G255" i="2"/>
  <c r="G254" i="2"/>
  <c r="H253" i="2"/>
  <c r="G253" i="2"/>
  <c r="G252" i="2"/>
  <c r="G251" i="2"/>
  <c r="G250" i="2"/>
  <c r="G249" i="2"/>
  <c r="G248" i="2"/>
  <c r="G247" i="2"/>
  <c r="G246" i="2"/>
  <c r="H245" i="2"/>
  <c r="G245" i="2"/>
  <c r="H244" i="2"/>
  <c r="G244" i="2"/>
  <c r="G243" i="2"/>
  <c r="G242" i="2"/>
  <c r="G241" i="2"/>
  <c r="G240" i="2"/>
  <c r="G239" i="2"/>
  <c r="G238" i="2"/>
  <c r="G237" i="2"/>
  <c r="H236" i="2"/>
  <c r="G236" i="2"/>
  <c r="H235" i="2"/>
  <c r="G235" i="2"/>
  <c r="G234" i="2"/>
  <c r="G233" i="2"/>
  <c r="G232" i="2"/>
  <c r="G231" i="2"/>
  <c r="G230" i="2"/>
  <c r="G229" i="2"/>
  <c r="G228" i="2"/>
  <c r="H227" i="2"/>
  <c r="G227" i="2"/>
  <c r="G226" i="2"/>
  <c r="G225" i="2"/>
  <c r="G224" i="2"/>
  <c r="G223" i="2"/>
  <c r="G222" i="2"/>
  <c r="H221" i="2"/>
  <c r="G221" i="2"/>
  <c r="G220" i="2"/>
  <c r="G219" i="2"/>
  <c r="G218" i="2"/>
  <c r="G217" i="2"/>
  <c r="G216" i="2"/>
  <c r="G215" i="2"/>
  <c r="G214" i="2"/>
  <c r="H213" i="2"/>
  <c r="G213" i="2"/>
  <c r="H212" i="2"/>
  <c r="G212" i="2"/>
  <c r="G211" i="2"/>
  <c r="G210" i="2"/>
  <c r="G209" i="2"/>
  <c r="G208" i="2"/>
  <c r="G207" i="2"/>
  <c r="G206" i="2"/>
  <c r="G205" i="2"/>
  <c r="H204" i="2"/>
  <c r="G204" i="2"/>
  <c r="H203" i="2"/>
  <c r="G203" i="2"/>
  <c r="G202" i="2"/>
  <c r="G201" i="2"/>
  <c r="G200" i="2"/>
  <c r="G199" i="2"/>
  <c r="G198" i="2"/>
  <c r="G197" i="2"/>
  <c r="G196" i="2"/>
  <c r="H195" i="2"/>
  <c r="G195" i="2"/>
  <c r="G194" i="2"/>
  <c r="G193" i="2"/>
  <c r="G192" i="2"/>
  <c r="G191" i="2"/>
  <c r="G190" i="2"/>
  <c r="H189" i="2"/>
  <c r="G189" i="2"/>
  <c r="G188" i="2"/>
  <c r="G187" i="2"/>
  <c r="G186" i="2"/>
  <c r="G185" i="2"/>
  <c r="G184" i="2"/>
  <c r="G183" i="2"/>
  <c r="G182" i="2"/>
  <c r="H181" i="2"/>
  <c r="G181" i="2"/>
  <c r="H180" i="2"/>
  <c r="G180" i="2"/>
  <c r="G179" i="2"/>
  <c r="G178" i="2"/>
  <c r="G177" i="2"/>
  <c r="G176" i="2"/>
  <c r="G175" i="2"/>
  <c r="G174" i="2"/>
  <c r="G173" i="2"/>
  <c r="H172" i="2"/>
  <c r="G172" i="2"/>
  <c r="H171" i="2"/>
  <c r="G171" i="2"/>
  <c r="G170" i="2"/>
  <c r="G169" i="2"/>
  <c r="G168" i="2"/>
  <c r="G167" i="2"/>
  <c r="G166" i="2"/>
  <c r="G165" i="2"/>
  <c r="G164" i="2"/>
  <c r="H163" i="2"/>
  <c r="G163" i="2"/>
  <c r="G162" i="2"/>
  <c r="G161" i="2"/>
  <c r="G160" i="2"/>
  <c r="G159" i="2"/>
  <c r="G158" i="2"/>
  <c r="H157" i="2"/>
  <c r="G157" i="2"/>
  <c r="G156" i="2"/>
  <c r="G155" i="2"/>
  <c r="G154" i="2"/>
  <c r="G153" i="2"/>
  <c r="G152" i="2"/>
  <c r="G151" i="2"/>
  <c r="G150" i="2"/>
  <c r="H149" i="2"/>
  <c r="G149" i="2"/>
  <c r="H148" i="2"/>
  <c r="G148" i="2"/>
  <c r="G147" i="2"/>
  <c r="G146" i="2"/>
  <c r="G145" i="2"/>
  <c r="G144" i="2"/>
  <c r="G143" i="2"/>
  <c r="G142" i="2"/>
  <c r="G141" i="2"/>
  <c r="H140" i="2"/>
  <c r="G140" i="2"/>
  <c r="H139" i="2"/>
  <c r="G139" i="2"/>
  <c r="G138" i="2"/>
  <c r="G137" i="2"/>
  <c r="G136" i="2"/>
  <c r="G135" i="2"/>
  <c r="G134" i="2"/>
  <c r="G133" i="2"/>
  <c r="G132" i="2"/>
  <c r="H131" i="2"/>
  <c r="G131" i="2"/>
  <c r="H130" i="2"/>
  <c r="G130" i="2"/>
  <c r="G129" i="2"/>
  <c r="G128" i="2"/>
  <c r="H127" i="2"/>
  <c r="G127" i="2"/>
  <c r="H126" i="2"/>
  <c r="G126" i="2"/>
  <c r="G125" i="2"/>
  <c r="G124" i="2"/>
  <c r="H123" i="2"/>
  <c r="G123" i="2"/>
  <c r="H122" i="2"/>
  <c r="G122" i="2"/>
  <c r="G121" i="2"/>
  <c r="G120" i="2"/>
  <c r="H119" i="2"/>
  <c r="G119" i="2"/>
  <c r="H118" i="2"/>
  <c r="G118" i="2"/>
  <c r="G117" i="2"/>
  <c r="G116" i="2"/>
  <c r="H115" i="2"/>
  <c r="G115" i="2"/>
  <c r="H114" i="2"/>
  <c r="G114" i="2"/>
  <c r="G113" i="2"/>
  <c r="G112" i="2"/>
  <c r="H111" i="2"/>
  <c r="G111" i="2"/>
  <c r="H110" i="2"/>
  <c r="G110" i="2"/>
  <c r="G109" i="2"/>
  <c r="G108" i="2"/>
  <c r="H107" i="2"/>
  <c r="G107" i="2"/>
  <c r="H106" i="2"/>
  <c r="G106" i="2"/>
  <c r="G105" i="2"/>
  <c r="G104" i="2"/>
  <c r="H103" i="2"/>
  <c r="G103" i="2"/>
  <c r="H102" i="2"/>
  <c r="G102" i="2"/>
  <c r="G101" i="2"/>
  <c r="G100" i="2"/>
  <c r="H99" i="2"/>
  <c r="G99" i="2"/>
  <c r="H98" i="2"/>
  <c r="G98" i="2"/>
  <c r="G97" i="2"/>
  <c r="G96" i="2"/>
  <c r="H95" i="2"/>
  <c r="G95" i="2"/>
  <c r="H94" i="2"/>
  <c r="G94" i="2"/>
  <c r="G93" i="2"/>
  <c r="G92" i="2"/>
  <c r="H91" i="2"/>
  <c r="G91" i="2"/>
  <c r="H90" i="2"/>
  <c r="G90" i="2"/>
  <c r="G89" i="2"/>
  <c r="G88" i="2"/>
  <c r="H87" i="2"/>
  <c r="G87" i="2"/>
  <c r="H86" i="2"/>
  <c r="G86" i="2"/>
  <c r="G85" i="2"/>
  <c r="G84" i="2"/>
  <c r="H83" i="2"/>
  <c r="G83" i="2"/>
  <c r="H82" i="2"/>
  <c r="G82" i="2"/>
  <c r="G81" i="2"/>
  <c r="G80" i="2"/>
  <c r="H79" i="2"/>
  <c r="G79" i="2"/>
  <c r="H78" i="2"/>
  <c r="G78" i="2"/>
  <c r="G77" i="2"/>
  <c r="G76" i="2"/>
  <c r="H75" i="2"/>
  <c r="G75" i="2"/>
  <c r="H74" i="2"/>
  <c r="G74" i="2"/>
  <c r="G73" i="2"/>
  <c r="G72" i="2"/>
  <c r="H71" i="2"/>
  <c r="G71" i="2"/>
  <c r="H70" i="2"/>
  <c r="G70" i="2"/>
  <c r="G69" i="2"/>
  <c r="G68" i="2"/>
  <c r="H67" i="2"/>
  <c r="G67" i="2"/>
  <c r="H66" i="2"/>
  <c r="G66" i="2"/>
  <c r="G65" i="2"/>
  <c r="G64" i="2"/>
  <c r="H63" i="2"/>
  <c r="G63" i="2"/>
  <c r="H62" i="2"/>
  <c r="G62" i="2"/>
  <c r="G61" i="2"/>
  <c r="G60" i="2"/>
  <c r="H59" i="2"/>
  <c r="G59" i="2"/>
  <c r="H58" i="2"/>
  <c r="G58" i="2"/>
  <c r="G57" i="2"/>
  <c r="G56" i="2"/>
  <c r="H55" i="2"/>
  <c r="G55" i="2"/>
  <c r="H54" i="2"/>
  <c r="G54" i="2"/>
  <c r="G53" i="2"/>
  <c r="G52" i="2"/>
  <c r="H51" i="2"/>
  <c r="G51" i="2"/>
  <c r="H50" i="2"/>
  <c r="G50" i="2"/>
  <c r="G49" i="2"/>
  <c r="G48" i="2"/>
  <c r="H47" i="2"/>
  <c r="G47" i="2"/>
  <c r="H46" i="2"/>
  <c r="G46" i="2"/>
  <c r="G45" i="2"/>
  <c r="G44" i="2"/>
  <c r="H43" i="2"/>
  <c r="G43" i="2"/>
  <c r="H42" i="2"/>
  <c r="G42" i="2"/>
  <c r="G41" i="2"/>
  <c r="G40" i="2"/>
  <c r="H39" i="2"/>
  <c r="G39" i="2"/>
  <c r="H38" i="2"/>
  <c r="G38" i="2"/>
  <c r="G37" i="2"/>
  <c r="G36" i="2"/>
  <c r="H35" i="2"/>
  <c r="G35" i="2"/>
  <c r="H34" i="2"/>
  <c r="G34" i="2"/>
  <c r="G33" i="2"/>
  <c r="G32" i="2"/>
  <c r="H31" i="2"/>
  <c r="G31" i="2"/>
  <c r="H30" i="2"/>
  <c r="G30" i="2"/>
  <c r="G29" i="2"/>
  <c r="G28" i="2"/>
  <c r="H27" i="2"/>
  <c r="G27" i="2"/>
  <c r="H26" i="2"/>
  <c r="G26" i="2"/>
  <c r="G25" i="2"/>
  <c r="G24" i="2"/>
  <c r="H23" i="2"/>
  <c r="G23" i="2"/>
  <c r="H22" i="2"/>
  <c r="G22" i="2"/>
  <c r="G21" i="2"/>
  <c r="G20" i="2"/>
  <c r="H19" i="2"/>
  <c r="G19" i="2"/>
  <c r="H18" i="2"/>
  <c r="G18" i="2"/>
  <c r="G17" i="2"/>
  <c r="G16" i="2"/>
  <c r="H15" i="2"/>
  <c r="G15" i="2"/>
  <c r="H14" i="2"/>
  <c r="G14" i="2"/>
  <c r="G13" i="2"/>
  <c r="G12" i="2"/>
  <c r="H11" i="2"/>
  <c r="G11" i="2"/>
  <c r="H10" i="2"/>
  <c r="G10" i="2"/>
  <c r="G9" i="2"/>
  <c r="G8" i="2"/>
  <c r="H7" i="2"/>
  <c r="G7" i="2"/>
  <c r="H135" i="2" l="1"/>
  <c r="H144" i="2"/>
  <c r="H153" i="2"/>
  <c r="H167" i="2"/>
  <c r="H176" i="2"/>
  <c r="H185" i="2"/>
  <c r="H199" i="2"/>
  <c r="H208" i="2"/>
  <c r="H217" i="2"/>
  <c r="H231" i="2"/>
  <c r="H240" i="2"/>
  <c r="H249" i="2"/>
  <c r="H263" i="2"/>
  <c r="H272" i="2"/>
  <c r="H281" i="2"/>
  <c r="H295" i="2"/>
  <c r="H304" i="2"/>
  <c r="H313" i="2"/>
  <c r="H337" i="2"/>
  <c r="H342" i="2"/>
  <c r="H366" i="2"/>
  <c r="H390" i="2"/>
  <c r="H395" i="2"/>
  <c r="H419" i="2"/>
  <c r="H429" i="2"/>
  <c r="H443" i="2"/>
  <c r="H453" i="2"/>
  <c r="H458" i="2"/>
  <c r="H467" i="2"/>
  <c r="H477" i="2"/>
  <c r="H482" i="2"/>
  <c r="H506" i="2"/>
  <c r="H511" i="2"/>
  <c r="H521" i="2"/>
  <c r="H530" i="2"/>
  <c r="H535" i="2"/>
  <c r="H545" i="2"/>
  <c r="H550" i="2"/>
  <c r="H580" i="2"/>
  <c r="H571" i="2"/>
  <c r="H136" i="2"/>
  <c r="H145" i="2"/>
  <c r="H209" i="2"/>
  <c r="H241" i="2"/>
  <c r="H296" i="2"/>
  <c r="H305" i="2"/>
  <c r="H319" i="2"/>
  <c r="H329" i="2"/>
  <c r="H353" i="2"/>
  <c r="H367" i="2"/>
  <c r="H377" i="2"/>
  <c r="H401" i="2"/>
  <c r="H406" i="2"/>
  <c r="H430" i="2"/>
  <c r="H454" i="2"/>
  <c r="H459" i="2"/>
  <c r="H483" i="2"/>
  <c r="H493" i="2"/>
  <c r="H507" i="2"/>
  <c r="H517" i="2"/>
  <c r="H522" i="2"/>
  <c r="H531" i="2"/>
  <c r="H541" i="2"/>
  <c r="H557" i="2"/>
  <c r="H577" i="2"/>
  <c r="K580" i="7"/>
  <c r="J580" i="7"/>
  <c r="H177" i="2"/>
  <c r="H191" i="2"/>
  <c r="H232" i="2"/>
  <c r="H255" i="2"/>
  <c r="H273" i="2"/>
  <c r="H343" i="2"/>
  <c r="H20" i="2"/>
  <c r="H28" i="2"/>
  <c r="H44" i="2"/>
  <c r="H60" i="2"/>
  <c r="H84" i="2"/>
  <c r="H100" i="2"/>
  <c r="H116" i="2"/>
  <c r="H141" i="2"/>
  <c r="H155" i="2"/>
  <c r="H196" i="2"/>
  <c r="H205" i="2"/>
  <c r="H219" i="2"/>
  <c r="H228" i="2"/>
  <c r="H237" i="2"/>
  <c r="H251" i="2"/>
  <c r="H269" i="2"/>
  <c r="H283" i="2"/>
  <c r="H292" i="2"/>
  <c r="H301" i="2"/>
  <c r="H315" i="2"/>
  <c r="H334" i="2"/>
  <c r="H358" i="2"/>
  <c r="H363" i="2"/>
  <c r="H387" i="2"/>
  <c r="H397" i="2"/>
  <c r="H411" i="2"/>
  <c r="H421" i="2"/>
  <c r="H426" i="2"/>
  <c r="H435" i="2"/>
  <c r="H445" i="2"/>
  <c r="H450" i="2"/>
  <c r="H474" i="2"/>
  <c r="H479" i="2"/>
  <c r="H489" i="2"/>
  <c r="H498" i="2"/>
  <c r="H503" i="2"/>
  <c r="H513" i="2"/>
  <c r="H527" i="2"/>
  <c r="H537" i="2"/>
  <c r="H547" i="2"/>
  <c r="H562" i="2"/>
  <c r="G580" i="2"/>
  <c r="H576" i="2"/>
  <c r="H572" i="2"/>
  <c r="H568" i="2"/>
  <c r="H564" i="2"/>
  <c r="H560" i="2"/>
  <c r="H556" i="2"/>
  <c r="H552" i="2"/>
  <c r="H548" i="2"/>
  <c r="H544" i="2"/>
  <c r="H540" i="2"/>
  <c r="H536" i="2"/>
  <c r="H532" i="2"/>
  <c r="H528" i="2"/>
  <c r="H524" i="2"/>
  <c r="H520" i="2"/>
  <c r="H516" i="2"/>
  <c r="H512" i="2"/>
  <c r="H508" i="2"/>
  <c r="H504" i="2"/>
  <c r="H500" i="2"/>
  <c r="H496" i="2"/>
  <c r="H492" i="2"/>
  <c r="H488" i="2"/>
  <c r="H484" i="2"/>
  <c r="H480" i="2"/>
  <c r="H476" i="2"/>
  <c r="H472" i="2"/>
  <c r="H468" i="2"/>
  <c r="H464" i="2"/>
  <c r="H460" i="2"/>
  <c r="H456" i="2"/>
  <c r="H452" i="2"/>
  <c r="H448" i="2"/>
  <c r="H444" i="2"/>
  <c r="H440" i="2"/>
  <c r="H436" i="2"/>
  <c r="H432" i="2"/>
  <c r="H428" i="2"/>
  <c r="H424" i="2"/>
  <c r="H420" i="2"/>
  <c r="H416" i="2"/>
  <c r="H412" i="2"/>
  <c r="H408" i="2"/>
  <c r="H404" i="2"/>
  <c r="H400" i="2"/>
  <c r="H396" i="2"/>
  <c r="H392" i="2"/>
  <c r="H388" i="2"/>
  <c r="H384" i="2"/>
  <c r="H380" i="2"/>
  <c r="H376" i="2"/>
  <c r="H372" i="2"/>
  <c r="H368" i="2"/>
  <c r="H364" i="2"/>
  <c r="H360" i="2"/>
  <c r="H356" i="2"/>
  <c r="H352" i="2"/>
  <c r="H348" i="2"/>
  <c r="H344" i="2"/>
  <c r="H340" i="2"/>
  <c r="H336" i="2"/>
  <c r="H332" i="2"/>
  <c r="H328" i="2"/>
  <c r="H324" i="2"/>
  <c r="H320" i="2"/>
  <c r="H574" i="2"/>
  <c r="H565" i="2"/>
  <c r="H551" i="2"/>
  <c r="H542" i="2"/>
  <c r="H533" i="2"/>
  <c r="H519" i="2"/>
  <c r="H510" i="2"/>
  <c r="H501" i="2"/>
  <c r="H487" i="2"/>
  <c r="H478" i="2"/>
  <c r="H469" i="2"/>
  <c r="H455" i="2"/>
  <c r="H446" i="2"/>
  <c r="H437" i="2"/>
  <c r="H423" i="2"/>
  <c r="H414" i="2"/>
  <c r="H405" i="2"/>
  <c r="H391" i="2"/>
  <c r="H382" i="2"/>
  <c r="H373" i="2"/>
  <c r="H359" i="2"/>
  <c r="H350" i="2"/>
  <c r="H341" i="2"/>
  <c r="H327" i="2"/>
  <c r="H318" i="2"/>
  <c r="H314" i="2"/>
  <c r="H310" i="2"/>
  <c r="H306" i="2"/>
  <c r="H302" i="2"/>
  <c r="H298" i="2"/>
  <c r="H294" i="2"/>
  <c r="H290" i="2"/>
  <c r="H286" i="2"/>
  <c r="H282" i="2"/>
  <c r="H278" i="2"/>
  <c r="H274" i="2"/>
  <c r="H270" i="2"/>
  <c r="H266" i="2"/>
  <c r="H262" i="2"/>
  <c r="H258" i="2"/>
  <c r="H254" i="2"/>
  <c r="H250" i="2"/>
  <c r="H246" i="2"/>
  <c r="H242" i="2"/>
  <c r="H238" i="2"/>
  <c r="H234" i="2"/>
  <c r="H230" i="2"/>
  <c r="H226" i="2"/>
  <c r="H222" i="2"/>
  <c r="H218" i="2"/>
  <c r="H214" i="2"/>
  <c r="H210" i="2"/>
  <c r="H206" i="2"/>
  <c r="H202" i="2"/>
  <c r="H198" i="2"/>
  <c r="H194" i="2"/>
  <c r="H190" i="2"/>
  <c r="H186" i="2"/>
  <c r="H182" i="2"/>
  <c r="H178" i="2"/>
  <c r="H174" i="2"/>
  <c r="H170" i="2"/>
  <c r="H166" i="2"/>
  <c r="H162" i="2"/>
  <c r="H158" i="2"/>
  <c r="H154" i="2"/>
  <c r="H150" i="2"/>
  <c r="H146" i="2"/>
  <c r="H142" i="2"/>
  <c r="H138" i="2"/>
  <c r="H134" i="2"/>
  <c r="H578" i="2"/>
  <c r="H569" i="2"/>
  <c r="H555" i="2"/>
  <c r="H546" i="2"/>
  <c r="H159" i="2"/>
  <c r="H168" i="2"/>
  <c r="H200" i="2"/>
  <c r="H223" i="2"/>
  <c r="H264" i="2"/>
  <c r="H287" i="2"/>
  <c r="H8" i="2"/>
  <c r="H24" i="2"/>
  <c r="H32" i="2"/>
  <c r="H56" i="2"/>
  <c r="H80" i="2"/>
  <c r="H96" i="2"/>
  <c r="H120" i="2"/>
  <c r="H173" i="2"/>
  <c r="H265" i="2"/>
  <c r="H279" i="2"/>
  <c r="H378" i="2"/>
  <c r="H393" i="2"/>
  <c r="H417" i="2"/>
  <c r="H431" i="2"/>
  <c r="H518" i="2"/>
  <c r="H523" i="2"/>
  <c r="H553" i="2"/>
  <c r="H558" i="2"/>
  <c r="H573" i="2"/>
  <c r="H566" i="2"/>
  <c r="H12" i="2"/>
  <c r="H36" i="2"/>
  <c r="H48" i="2"/>
  <c r="H64" i="2"/>
  <c r="H72" i="2"/>
  <c r="H92" i="2"/>
  <c r="H104" i="2"/>
  <c r="H112" i="2"/>
  <c r="H124" i="2"/>
  <c r="H132" i="2"/>
  <c r="H137" i="2"/>
  <c r="H151" i="2"/>
  <c r="H160" i="2"/>
  <c r="H169" i="2"/>
  <c r="H201" i="2"/>
  <c r="H224" i="2"/>
  <c r="H288" i="2"/>
  <c r="H297" i="2"/>
  <c r="H311" i="2"/>
  <c r="H325" i="2"/>
  <c r="H354" i="2"/>
  <c r="H383" i="2"/>
  <c r="H407" i="2"/>
  <c r="H441" i="2"/>
  <c r="H470" i="2"/>
  <c r="H9" i="2"/>
  <c r="H17" i="2"/>
  <c r="H25" i="2"/>
  <c r="H33" i="2"/>
  <c r="H41" i="2"/>
  <c r="H49" i="2"/>
  <c r="H57" i="2"/>
  <c r="H65" i="2"/>
  <c r="H77" i="2"/>
  <c r="H89" i="2"/>
  <c r="H97" i="2"/>
  <c r="H105" i="2"/>
  <c r="H113" i="2"/>
  <c r="H121" i="2"/>
  <c r="H129" i="2"/>
  <c r="H147" i="2"/>
  <c r="H179" i="2"/>
  <c r="H188" i="2"/>
  <c r="H220" i="2"/>
  <c r="H229" i="2"/>
  <c r="H252" i="2"/>
  <c r="H275" i="2"/>
  <c r="H316" i="2"/>
  <c r="H335" i="2"/>
  <c r="H345" i="2"/>
  <c r="H422" i="2"/>
  <c r="H451" i="2"/>
  <c r="H461" i="2"/>
  <c r="H475" i="2"/>
  <c r="H509" i="2"/>
  <c r="H538" i="2"/>
  <c r="H563" i="2"/>
  <c r="H526" i="2"/>
  <c r="H561" i="2"/>
  <c r="H338" i="2"/>
  <c r="H16" i="2"/>
  <c r="H40" i="2"/>
  <c r="H52" i="2"/>
  <c r="H68" i="2"/>
  <c r="H76" i="2"/>
  <c r="H88" i="2"/>
  <c r="H108" i="2"/>
  <c r="H128" i="2"/>
  <c r="H164" i="2"/>
  <c r="H187" i="2"/>
  <c r="H260" i="2"/>
  <c r="H183" i="2"/>
  <c r="H192" i="2"/>
  <c r="H215" i="2"/>
  <c r="H233" i="2"/>
  <c r="H247" i="2"/>
  <c r="H256" i="2"/>
  <c r="H330" i="2"/>
  <c r="H339" i="2"/>
  <c r="H349" i="2"/>
  <c r="H402" i="2"/>
  <c r="H465" i="2"/>
  <c r="H494" i="2"/>
  <c r="H13" i="2"/>
  <c r="H21" i="2"/>
  <c r="H29" i="2"/>
  <c r="H37" i="2"/>
  <c r="H45" i="2"/>
  <c r="H53" i="2"/>
  <c r="H61" i="2"/>
  <c r="H69" i="2"/>
  <c r="H73" i="2"/>
  <c r="H81" i="2"/>
  <c r="H85" i="2"/>
  <c r="H93" i="2"/>
  <c r="H101" i="2"/>
  <c r="H109" i="2"/>
  <c r="H117" i="2"/>
  <c r="H125" i="2"/>
  <c r="H133" i="2"/>
  <c r="H156" i="2"/>
  <c r="H165" i="2"/>
  <c r="H197" i="2"/>
  <c r="H211" i="2"/>
  <c r="H243" i="2"/>
  <c r="H261" i="2"/>
  <c r="H284" i="2"/>
  <c r="H293" i="2"/>
  <c r="H307" i="2"/>
  <c r="H321" i="2"/>
  <c r="H369" i="2"/>
  <c r="H374" i="2"/>
  <c r="H398" i="2"/>
  <c r="H427" i="2"/>
  <c r="H485" i="2"/>
  <c r="H490" i="2"/>
  <c r="H499" i="2"/>
  <c r="H514" i="2"/>
  <c r="H543" i="2"/>
  <c r="H579" i="2"/>
  <c r="H143" i="2"/>
  <c r="H152" i="2"/>
  <c r="H161" i="2"/>
  <c r="H175" i="2"/>
  <c r="H184" i="2"/>
  <c r="H193" i="2"/>
  <c r="H207" i="2"/>
  <c r="H216" i="2"/>
  <c r="H225" i="2"/>
  <c r="H239" i="2"/>
  <c r="H248" i="2"/>
  <c r="H257" i="2"/>
  <c r="H271" i="2"/>
  <c r="H280" i="2"/>
  <c r="H289" i="2"/>
  <c r="H303" i="2"/>
  <c r="H312" i="2"/>
  <c r="H326" i="2"/>
  <c r="H331" i="2"/>
  <c r="H355" i="2"/>
  <c r="H365" i="2"/>
  <c r="H379" i="2"/>
  <c r="H389" i="2"/>
  <c r="H394" i="2"/>
  <c r="H403" i="2"/>
  <c r="H413" i="2"/>
  <c r="H418" i="2"/>
  <c r="H442" i="2"/>
  <c r="H447" i="2"/>
  <c r="H457" i="2"/>
  <c r="H466" i="2"/>
  <c r="H471" i="2"/>
  <c r="H481" i="2"/>
  <c r="H495" i="2"/>
  <c r="H505" i="2"/>
  <c r="H529" i="2"/>
  <c r="H534" i="2"/>
  <c r="H549" i="2"/>
  <c r="H554" i="2"/>
  <c r="H559" i="2"/>
  <c r="F9" i="6"/>
  <c r="F17" i="6"/>
  <c r="F25" i="6"/>
  <c r="F33" i="6"/>
  <c r="F41" i="6"/>
  <c r="F49" i="6"/>
  <c r="F57" i="6"/>
  <c r="F65" i="6"/>
  <c r="F73" i="6"/>
  <c r="F81" i="6"/>
  <c r="F89" i="6"/>
  <c r="F97" i="6"/>
  <c r="F105" i="6"/>
  <c r="F113" i="6"/>
  <c r="F121" i="6"/>
  <c r="F129" i="6"/>
  <c r="F137" i="6"/>
  <c r="F145" i="6"/>
  <c r="F153" i="6"/>
  <c r="F10" i="6"/>
  <c r="F18" i="6"/>
  <c r="F26" i="6"/>
  <c r="F34" i="6"/>
  <c r="F42" i="6"/>
  <c r="F50" i="6"/>
  <c r="F58" i="6"/>
  <c r="F66" i="6"/>
  <c r="F74" i="6"/>
  <c r="F82" i="6"/>
  <c r="F90" i="6"/>
  <c r="F98" i="6"/>
  <c r="F106" i="6"/>
  <c r="F114" i="6"/>
  <c r="F122" i="6"/>
  <c r="F130" i="6"/>
  <c r="F138" i="6"/>
  <c r="F146" i="6"/>
  <c r="F154" i="6"/>
  <c r="F8" i="6"/>
  <c r="F158" i="6" s="1"/>
  <c r="F16" i="6"/>
  <c r="F24" i="6"/>
  <c r="F156" i="6"/>
  <c r="F144" i="6"/>
  <c r="F134" i="6"/>
  <c r="F124" i="6"/>
  <c r="F112" i="6"/>
  <c r="F102" i="6"/>
  <c r="F92" i="6"/>
  <c r="F80" i="6"/>
  <c r="F70" i="6"/>
  <c r="F60" i="6"/>
  <c r="F48" i="6"/>
  <c r="F38" i="6"/>
  <c r="F28" i="6"/>
  <c r="F14" i="6"/>
</calcChain>
</file>

<file path=xl/comments1.xml><?xml version="1.0" encoding="utf-8"?>
<comments xmlns="http://schemas.openxmlformats.org/spreadsheetml/2006/main">
  <authors>
    <author>Stephan Kraus</author>
  </authors>
  <commentList>
    <comment ref="E5" authorId="0" shapeId="0">
      <text>
        <r>
          <rPr>
            <b/>
            <sz val="8"/>
            <color indexed="81"/>
            <rFont val="Tahoma"/>
          </rPr>
          <t>Single Counted</t>
        </r>
      </text>
    </comment>
    <comment ref="H5" authorId="0" shapeId="0">
      <text>
        <r>
          <rPr>
            <b/>
            <sz val="8"/>
            <color indexed="81"/>
            <rFont val="Tahoma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<sst xmlns="http://schemas.openxmlformats.org/spreadsheetml/2006/main" count="5044" uniqueCount="1483">
  <si>
    <t>Replication</t>
  </si>
  <si>
    <t>Swap-based</t>
  </si>
  <si>
    <t>Full Replication</t>
  </si>
  <si>
    <t>Stratefied Sampling</t>
  </si>
  <si>
    <t>Capitalizing</t>
  </si>
  <si>
    <t>Distributing</t>
  </si>
  <si>
    <t>ComStage ETF iBoxx € Sovereigns Germany Capped 3m-2 TR</t>
  </si>
  <si>
    <t>LU0444606700</t>
  </si>
  <si>
    <t>ComStage ETF iBoxx € Sovereigns Inflation-Linked Euro-Inflation TR</t>
  </si>
  <si>
    <t>LU0444607187</t>
  </si>
  <si>
    <t>ComStage ETF iBoxx € Liquid Sovereigns Diversified 3m-1 TR</t>
  </si>
  <si>
    <t>LU0444605728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</si>
  <si>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</si>
  <si>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</si>
  <si>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</si>
  <si>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</si>
  <si>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</si>
  <si>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</si>
  <si>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</si>
  <si>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</si>
  <si>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</si>
  <si>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</si>
  <si>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</si>
  <si>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</si>
  <si>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Lyxor ETF MSCI Greece</t>
  </si>
  <si>
    <t>FR0010405431</t>
  </si>
  <si>
    <t>Lyxor ETF MSCI India</t>
  </si>
  <si>
    <t>FR0010361683</t>
  </si>
  <si>
    <t>db x-trackers II Euro Inflation Swap 5 year TRI ETF</t>
  </si>
  <si>
    <t>db x-trackers S&amp;P U.S. Carbon Efficient ETF</t>
  </si>
  <si>
    <t>db x-trackers DB Commodity Booster DJ-UBSCI ETF</t>
  </si>
  <si>
    <t>Dow Jones STOXX 600 Optimised Health Care Source ETF</t>
  </si>
  <si>
    <t>Dow Jones STOXX 600 Optimised Industrial Goods &amp; Services Source ETF</t>
  </si>
  <si>
    <t>Dow Jones STOXX 600 Optimised Retail Source ETF</t>
  </si>
  <si>
    <t>Dow Jones STOXX 600 Optimised Personal &amp; Household Goods Source ETF</t>
  </si>
  <si>
    <t>Dow Jones STOXX 600 Optimised Media Source ETF</t>
  </si>
  <si>
    <t>Dow Jones STOXX 600 Optimised Food &amp; Beverage Source ETF</t>
  </si>
  <si>
    <t>Dow Jones STOXX 600 Optimised Financial Services Source ETF</t>
  </si>
  <si>
    <t>Dow Jones STOXX 600 Optimised Construction &amp; Materials Source ETF</t>
  </si>
  <si>
    <t>Dow Jones STOXX 600 Optimised Chemicals Source ETF</t>
  </si>
  <si>
    <t>Dow Jones STOXX 600 Optimised Automobiles &amp; Parts Source ETF</t>
  </si>
  <si>
    <t>Dow Jones STOXX 600 Optimised Utilities Source ETF</t>
  </si>
  <si>
    <t>Dow Jones STOXX 600 Optimised Insurance Source ETF</t>
  </si>
  <si>
    <t>Dow Jones STOXX 600 Optimised Technology Source ETF</t>
  </si>
  <si>
    <t>Dow Jones STOXX 600 Optimised Basic Resources Source ETF</t>
  </si>
  <si>
    <t>Dow Jones STOXX 600 Optimised Oil &amp; Gas Source ETF</t>
  </si>
  <si>
    <t>Dow Jones STOXX 600 Optimised Banks Source ETF</t>
  </si>
  <si>
    <t>LU0426245436</t>
  </si>
  <si>
    <t>LU0411076002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</si>
  <si>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</si>
  <si>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</si>
  <si>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</si>
  <si>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</si>
  <si>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</si>
  <si>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</si>
  <si>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</si>
  <si>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</si>
  <si>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</si>
  <si>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</si>
  <si>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</si>
  <si>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</si>
  <si>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</si>
  <si>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</si>
  <si>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</si>
  <si>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</si>
  <si>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</si>
  <si>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</si>
  <si>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</si>
  <si>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</si>
  <si>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</si>
  <si>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</si>
  <si>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</si>
  <si>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</si>
  <si>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</si>
  <si>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</si>
  <si>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</si>
  <si>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 xml:space="preserve">iShares eb.rexx Money Market </t>
  </si>
  <si>
    <t>DE000A0Q4RZ9</t>
  </si>
  <si>
    <t>db x-trackers S&amp;P Europe 350 Shariah ETF</t>
  </si>
  <si>
    <t>LU0328475107</t>
  </si>
  <si>
    <t>db x-trackers DJ Islamic Market Titans 100 ETF</t>
  </si>
  <si>
    <t>LU0328475529</t>
  </si>
  <si>
    <t>db x-trackers S&amp;P Japan 500 Shariah ETF</t>
  </si>
  <si>
    <t>LU0328475289</t>
  </si>
  <si>
    <t>db x-trackers S&amp;P 500 Shariah ETF</t>
  </si>
  <si>
    <t>LU0328475362</t>
  </si>
  <si>
    <t>db x-trackers FTSE 100 Short ETF</t>
  </si>
  <si>
    <t>ETFlab MSCI Japan LC</t>
  </si>
  <si>
    <t>DE000ETFL102</t>
  </si>
  <si>
    <t>ETFlab MSCI Europe LC</t>
  </si>
  <si>
    <t>DE000ETFL086</t>
  </si>
  <si>
    <t>ETFlab MSCI USA LC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</si>
  <si>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</si>
  <si>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</si>
  <si>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</si>
  <si>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</si>
  <si>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</si>
  <si>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</si>
  <si>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LU0378818727</t>
  </si>
  <si>
    <t>ETFlab DAXplus® Maximum Dividend</t>
  </si>
  <si>
    <t>DE000ETFL235</t>
  </si>
  <si>
    <t>IE00B60SWZ49</t>
  </si>
  <si>
    <t>IE00B60SWT88</t>
  </si>
  <si>
    <t>IE00B60SWV01</t>
  </si>
  <si>
    <t>IE00B60SWW18</t>
  </si>
  <si>
    <t>IE00B60SWX25</t>
  </si>
  <si>
    <t>IE00B60SWY32</t>
  </si>
  <si>
    <t>IE00B60SX402</t>
  </si>
  <si>
    <t>IE00B60SX519</t>
  </si>
  <si>
    <t>IE00B60SX626</t>
  </si>
  <si>
    <t>IE00B60SX394</t>
  </si>
  <si>
    <t>IE00B60SX287</t>
  </si>
  <si>
    <t>IE00B60SX063</t>
  </si>
  <si>
    <t>IE00B60SX170</t>
  </si>
  <si>
    <t>ETFlab DJ STOXX 50</t>
  </si>
  <si>
    <t>DE000ETFL250</t>
  </si>
  <si>
    <t>db x-trackers MSCI PAN-EURO TRN INDEX ETF</t>
  </si>
  <si>
    <t>LU0412624271</t>
  </si>
  <si>
    <t>db x-trackers db commodity booster - S&amp;P GSCI TM Light Energy Euro ETF</t>
  </si>
  <si>
    <t>LU0411078123</t>
  </si>
  <si>
    <t>FR0010737544</t>
  </si>
  <si>
    <t>db x-trackers MSCI Europe Mid Cap TRN Index ETF</t>
  </si>
  <si>
    <t>LU0322253732</t>
  </si>
  <si>
    <t>db x-trackers MSCI Europe Small Cap TRN Index ETF</t>
  </si>
  <si>
    <t>LU0322253906</t>
  </si>
  <si>
    <t>db x-trackers MSCI Europe TRN Index ETF</t>
  </si>
  <si>
    <t>LU0274209237</t>
  </si>
  <si>
    <t>db x-trackers MSCI Japan TRN Index ETF</t>
  </si>
  <si>
    <t>LU0274209740</t>
  </si>
  <si>
    <t>db x-trackers MSCI Korea TRN Index ETF</t>
  </si>
  <si>
    <t>LU0292100046</t>
  </si>
  <si>
    <t>db x-trackers MSCI Russia Capped Index ETF</t>
  </si>
  <si>
    <t>LU0322252502</t>
  </si>
  <si>
    <t>db x-trackers MSCI Taiwan TRN Index ETF</t>
  </si>
  <si>
    <t>LU0292109187</t>
  </si>
  <si>
    <t>db x-trackers MSCI USA TRN Index ETF</t>
  </si>
  <si>
    <t>LU0274210672</t>
  </si>
  <si>
    <t>db x-trackers MSCI World TRN Index ETF</t>
  </si>
  <si>
    <t>LU0274208692</t>
  </si>
  <si>
    <t>db x-trackers S&amp;P 500 Short ETF</t>
  </si>
  <si>
    <t>LU0322251520</t>
  </si>
  <si>
    <t>LU0292109690</t>
  </si>
  <si>
    <t>db x-trackers S&amp;P Global Infrastructure ETF</t>
  </si>
  <si>
    <t>LU0322253229</t>
  </si>
  <si>
    <t>db x-trackers S&amp;P Select Frontier ETF</t>
  </si>
  <si>
    <t>LU0328476410</t>
  </si>
  <si>
    <t>LU0328474803</t>
  </si>
  <si>
    <t>db x-trackers S&amp;P/MIB Index ETF</t>
  </si>
  <si>
    <t>LU0274212538</t>
  </si>
  <si>
    <t>db x-trackers ShortDAX ETF</t>
  </si>
  <si>
    <t>LU0292106241</t>
  </si>
  <si>
    <t>db x-trackers SLI ETF</t>
  </si>
  <si>
    <t>LU0322248146</t>
  </si>
  <si>
    <t>db x-trackers SMI ETF</t>
  </si>
  <si>
    <t>LU0274221281</t>
  </si>
  <si>
    <t>LU0315455286</t>
  </si>
  <si>
    <t>LU0315440411</t>
  </si>
  <si>
    <t>EasyETF EPRA Eurozone</t>
  </si>
  <si>
    <t>LU0192223062</t>
  </si>
  <si>
    <t>EasyETF GS Ultra-Light Energy</t>
  </si>
  <si>
    <t>LU0246046329</t>
  </si>
  <si>
    <t>EasyETF GSAL</t>
  </si>
  <si>
    <t>LU0252701189</t>
  </si>
  <si>
    <t>LU0203243414</t>
  </si>
  <si>
    <t>EasyETF GSNE</t>
  </si>
  <si>
    <t>LU0230484932</t>
  </si>
  <si>
    <t>LU0281436138</t>
  </si>
  <si>
    <t>LU0281436302</t>
  </si>
  <si>
    <t>EasyETF S&amp;P GSCI Light Energy Dynamic TR</t>
  </si>
  <si>
    <t>LU0309198074</t>
  </si>
  <si>
    <t>ETFlab DAX</t>
  </si>
  <si>
    <t>DE000ETFL011</t>
  </si>
  <si>
    <t>DE000ETFL029</t>
  </si>
  <si>
    <t>ETFlab DJ STOXX Strong Growth 20</t>
  </si>
  <si>
    <t>DE000ETFL037</t>
  </si>
  <si>
    <t>ETFlab DJ STOXX Strong Style Composite 40</t>
  </si>
  <si>
    <t>DE000ETFL052</t>
  </si>
  <si>
    <t>ETFlab DJ STOXX Strong Value 20</t>
  </si>
  <si>
    <t>DE000ETFL045</t>
  </si>
  <si>
    <t>DE000A0H0785</t>
  </si>
  <si>
    <t>iShares $ Corporate Bond</t>
  </si>
  <si>
    <t>DE000A0DPYY0</t>
  </si>
  <si>
    <t>iShares $ TIPS</t>
  </si>
  <si>
    <t>DE000A0LGQF7</t>
  </si>
  <si>
    <t>iShares $ Treasury Bond 1-3</t>
  </si>
  <si>
    <t>DE000A0J2078</t>
  </si>
  <si>
    <t>iShares $ Treasury Bond 7-10</t>
  </si>
  <si>
    <t>DE000A0LGQB6</t>
  </si>
  <si>
    <t>iShares € Corporate Bond</t>
  </si>
  <si>
    <t>DE0002511243</t>
  </si>
  <si>
    <t>iShares € Government Bond 1-3</t>
  </si>
  <si>
    <t>DE000A0J21A7</t>
  </si>
  <si>
    <t>iShares € Government Bond 15-30</t>
  </si>
  <si>
    <t>DE000A0LGQC4</t>
  </si>
  <si>
    <t>iShares € Government Bond 3-5</t>
  </si>
  <si>
    <t>DE000A0LGQD2</t>
  </si>
  <si>
    <t>iShares € Government Bond 7-10</t>
  </si>
  <si>
    <t>LU0321462953</t>
  </si>
  <si>
    <t>UBS-ETF MSCI EMU</t>
  </si>
  <si>
    <t>UBS-ETF MSCI Japan</t>
  </si>
  <si>
    <t>UBS-ETF MSCI USA</t>
  </si>
  <si>
    <t>Lyxor ETF DJ STOXX 600 Banks</t>
  </si>
  <si>
    <t>DE000ETFL060</t>
  </si>
  <si>
    <t>ETFlab DJ EURO STOXX Select Dividend 30</t>
  </si>
  <si>
    <t>DE000ETFL078</t>
  </si>
  <si>
    <t>FR0010616250</t>
  </si>
  <si>
    <t>FR0010413518</t>
  </si>
  <si>
    <t>FR0010616292</t>
  </si>
  <si>
    <t>FR0010616300</t>
  </si>
  <si>
    <t>LU0322251280</t>
  </si>
  <si>
    <t>db x-trackers CAC 40 ETF</t>
  </si>
  <si>
    <t>LU0322250985</t>
  </si>
  <si>
    <t>UBS-ETF MSCI World</t>
  </si>
  <si>
    <t>LU0340285161</t>
  </si>
  <si>
    <t>Lyxor ETF Short Strategy Europe</t>
  </si>
  <si>
    <t>FR0010589101</t>
  </si>
  <si>
    <t>db x-trackers II EONIA TRI ETF 1D</t>
  </si>
  <si>
    <t>ComStage ETF DJ EURO STOXX 50</t>
  </si>
  <si>
    <t>Dow Jones EURO STOXX 50 Source ETF - Anteilklasse B</t>
  </si>
  <si>
    <t>IE00B5B5TG76</t>
  </si>
  <si>
    <t>ETFlab DJ EURO Stoxx 50</t>
  </si>
  <si>
    <t>ETFlab DJ EURO STOXX 50 Short</t>
  </si>
  <si>
    <t>DE000ETFL334</t>
  </si>
  <si>
    <t>iShares Barclays Euro Corporate Bond 1-5</t>
  </si>
  <si>
    <t>DE000A0YEEZ9</t>
  </si>
  <si>
    <t>iShares Barclays Euro Corporate Bond ex-Financials</t>
  </si>
  <si>
    <t>DE000A0YEEX4</t>
  </si>
  <si>
    <t>iShares Barclays Euro Corporate Bond ex-Financials 1-5</t>
  </si>
  <si>
    <t>DE000A0YEEY2</t>
  </si>
  <si>
    <t>iShares Nasdaq-100 (DE)</t>
  </si>
  <si>
    <t>Lyxor ETF Brazil Ibovespa</t>
  </si>
  <si>
    <t>Lyxor ETF Euro Cash EONIA</t>
  </si>
  <si>
    <t>Lyxor ETF Euro Corporate Bonds</t>
  </si>
  <si>
    <t>Lyxor ETF Japan (Topix)</t>
  </si>
  <si>
    <t>Lyxor ETF Nasdaq-100</t>
  </si>
  <si>
    <t>Lyxor ETF Private Equity Privex TR</t>
  </si>
  <si>
    <t xml:space="preserve">Lyxor ETF PRIVEX </t>
  </si>
  <si>
    <t>UBS-ETF MSCI Japan I</t>
  </si>
  <si>
    <t>LU0258212462</t>
  </si>
  <si>
    <t>Lyxor ETF Dow Jones Industrial Average</t>
  </si>
  <si>
    <t>LU0328473581</t>
  </si>
  <si>
    <t>db x-trackers DJ EURO STOXX 50 ETF</t>
  </si>
  <si>
    <t>db x-trackers DJ EURO STOXX 50 Short ETF</t>
  </si>
  <si>
    <t>db x-trackers DJ EURO STOXX Select Dividend 30 ETF</t>
  </si>
  <si>
    <t>iShares DJ EURO STOXX 50 (DE)</t>
  </si>
  <si>
    <t>iShares DJ EURO STOXX Growth</t>
  </si>
  <si>
    <t>iShares DJ EURO STOXX Select Dividend</t>
  </si>
  <si>
    <t>iShares DJ EURO STOXX Select Dividend 30 (DE)</t>
  </si>
  <si>
    <t>iShares DJ EURO STOXX Value</t>
  </si>
  <si>
    <t>Lyxor ETF DJ EURO STOXX 50</t>
  </si>
  <si>
    <t>iShares iBoxx € Liquid Sovereigns Capped 1.5-10.5 (DE)</t>
  </si>
  <si>
    <t>iShares FTSE EPRA/Nareit Developed World Yield Fund</t>
  </si>
  <si>
    <t>XTF Exchange Traded Funds (Deutsche Börse)</t>
  </si>
  <si>
    <t>db x-trackers DJ STOXX 600 Food &amp; Beverage ETF</t>
  </si>
  <si>
    <t>db x-trackers DJ STOXX 600 Oil &amp; Gas ETF</t>
  </si>
  <si>
    <t>Lyxor ETF MSCI Malaysia</t>
  </si>
  <si>
    <t>Lyxor ETF Leveraged DJ EURO STOXX 50</t>
  </si>
  <si>
    <t>iShares Barclays Euro Treasury Bond</t>
  </si>
  <si>
    <t>DE000A0YBRZ7</t>
  </si>
  <si>
    <t>DE000A0YBR46</t>
  </si>
  <si>
    <t>iShares MSCI Japan (Acc)</t>
  </si>
  <si>
    <t>DE000A0YBR53</t>
  </si>
  <si>
    <t>iShares S&amp;P 500 (Acc)</t>
  </si>
  <si>
    <t>DE000A0YBR61</t>
  </si>
  <si>
    <t>iShares MSCI Europe (Acc)</t>
  </si>
  <si>
    <t>DE000A0YBR20</t>
  </si>
  <si>
    <t>iShares MSCI World (Acc)</t>
  </si>
  <si>
    <t>DE000A0YBR38</t>
  </si>
  <si>
    <t>iShares MSCI Emerging Markets SmallCap</t>
  </si>
  <si>
    <t>DE000A0YBR04</t>
  </si>
  <si>
    <t>iShares MSCI Pacific ex-Japan</t>
  </si>
  <si>
    <t>DE000A0YBR12</t>
  </si>
  <si>
    <t>iShares Barclays Euro Government Bond 10-15</t>
  </si>
  <si>
    <t>DE000A0YBRX2</t>
  </si>
  <si>
    <t>iShares Barclays Euro Government Bond 5-7</t>
  </si>
  <si>
    <t>DE000A0YBRY0</t>
  </si>
  <si>
    <t>ComStage ETF iBoxx € Liquid Sovereigns Diversified Overall TR</t>
  </si>
  <si>
    <t>LU0444605645</t>
  </si>
  <si>
    <t>ComStage ETF iBoxx € Liquid Sovereigns Diversified 1-3 TR</t>
  </si>
  <si>
    <t>LU0444605991</t>
  </si>
  <si>
    <t>ComStage ETF iBoxx € Liquid Sovereigns Diversified 3-5 TR</t>
  </si>
  <si>
    <t>LU0444606023</t>
  </si>
  <si>
    <t>ComStage ETF iBoxx € Liquid Sovereigns Diversified 5-7 TR</t>
  </si>
  <si>
    <t>LU0444606296</t>
  </si>
  <si>
    <t>ComStage ETF iBoxx € Liquid Sovereigns Diversified 7-10 TR</t>
  </si>
  <si>
    <t>LU0444606379</t>
  </si>
  <si>
    <t>ComStage ETF iBoxx € Liquid Sovereigns Diversified 10-15 TR</t>
  </si>
  <si>
    <t>LU0444606452</t>
  </si>
  <si>
    <t>ComStage ETF iBoxx € Liquid Sovereigns Diversified 15+ TR</t>
  </si>
  <si>
    <t>LU0444606536</t>
  </si>
  <si>
    <t>ComStage ETF iBoxx € Liquid Sovereigns Diversified 25+ TR</t>
  </si>
  <si>
    <t>LU0444606619</t>
  </si>
  <si>
    <t>ComStage ETF iBoxx € Sovereigns Germany Capped 1-5 TR</t>
  </si>
  <si>
    <t>LU0444606882</t>
  </si>
  <si>
    <t>ComStage ETF iBoxx € Sovereigns Germany Capped 5-10 TR</t>
  </si>
  <si>
    <t>LU0444606965</t>
  </si>
  <si>
    <t>ComStage ETF iBoxx € Sovereigns Germany Capped 10+ TR</t>
  </si>
  <si>
    <t>LU0444607005</t>
  </si>
  <si>
    <t>db x-trackers II iBoxx € Sovereigns Eurozone TR Index ETF</t>
  </si>
  <si>
    <t>db x-trackers II iBoxx € Sovereigns Eurozone 1-3 TR Index ETF</t>
  </si>
  <si>
    <t>db x-trackers II iBoxx € Sovereigns Eurozone 3-5 TR Index ETF</t>
  </si>
  <si>
    <t>db x-trackers II iBoxx € Sovereigns Eurozone 5-7 TR Index ETF</t>
  </si>
  <si>
    <t>db x-trackers II iBoxx € Sovereigns Eurozone 7-10 TR Index ETF</t>
  </si>
  <si>
    <t>db x-trackers II iBoxx € Sovereigns Eurozone 10-15 TR Index ETF</t>
  </si>
  <si>
    <t>db x-trackers II iBoxx € Sovereigns Eurozone 15+ TR Index ETF</t>
  </si>
  <si>
    <t>db x-trackers II iBoxx € Sovereigns Eurozone 25+ TR Index ETF</t>
  </si>
  <si>
    <t>db x-trackers II iBoxx Global Inflation-Linked TR Index Hedged ETF</t>
  </si>
  <si>
    <t>db x-trackers II iBoxx € Inflation-Linked TR Index ETF</t>
  </si>
  <si>
    <t>Lyxor ETF MSCI EMU</t>
  </si>
  <si>
    <t>ComStage ETF DJ STOXX 600 Real Estate TR</t>
  </si>
  <si>
    <t>LU0378436793</t>
  </si>
  <si>
    <t>LU0378819709</t>
  </si>
  <si>
    <t>LU0378819295</t>
  </si>
  <si>
    <t>FR0010689695</t>
  </si>
  <si>
    <t>FR0010689687</t>
  </si>
  <si>
    <t>FR0010129064</t>
  </si>
  <si>
    <t>FR0010153387</t>
  </si>
  <si>
    <t>db x-trackers II iTraxxEurope Subordinated Financials 5- year Short TRI ETF</t>
  </si>
  <si>
    <t>LU0378819881</t>
  </si>
  <si>
    <t>db x-trackers II iTraxxEurope Subordinated Financials 5- year TRI ETF</t>
  </si>
  <si>
    <t>LU0378819378</t>
  </si>
  <si>
    <t>IE00B3BPCH51</t>
  </si>
  <si>
    <t>PowerShares EuroMTS Cash 3 Months Fund</t>
  </si>
  <si>
    <t>iShares DJ STOXX 600 Construction &amp; Materials (DE)</t>
  </si>
  <si>
    <t>DE0006344740</t>
  </si>
  <si>
    <t>iShares DJ STOXX 600 Construction &amp; Materials Swap (DE)</t>
  </si>
  <si>
    <t>DE000A0F5T02</t>
  </si>
  <si>
    <t>LU0380865021</t>
  </si>
  <si>
    <t>ComStage ETF DAX TR</t>
  </si>
  <si>
    <t>LU0378438732</t>
  </si>
  <si>
    <t>LU0378434079</t>
  </si>
  <si>
    <t>ComStage ETF DJ EURO STOXX Select Dividend 30 TR</t>
  </si>
  <si>
    <t>LU0378434236</t>
  </si>
  <si>
    <t>ComStage ETF DJ STOXX 600 TR</t>
  </si>
  <si>
    <t>LU0378434582</t>
  </si>
  <si>
    <t>ComStage ETF DJ STOXX 600 Automobiles &amp; Parts TR</t>
  </si>
  <si>
    <t>LU0378435043</t>
  </si>
  <si>
    <t>ComStage ETF DJ STOXX 600 Banks TR</t>
  </si>
  <si>
    <t>LU0378435399</t>
  </si>
  <si>
    <t>ComStage ETF DJ STOXX 600 Basic Resources TR</t>
  </si>
  <si>
    <t>LU0378435472</t>
  </si>
  <si>
    <t>ComStage ETF DJ STOXX 600 Chemicals TR</t>
  </si>
  <si>
    <t>LU0378435555</t>
  </si>
  <si>
    <t>ComStage ETF DJ STOXX 600 Construction &amp; Materials TR</t>
  </si>
  <si>
    <t>LU0378435639</t>
  </si>
  <si>
    <t>ComStage ETF DJ STOXX 600 Financial Services TR</t>
  </si>
  <si>
    <t>LU0378435712</t>
  </si>
  <si>
    <t>ComStage ETF DJ STOXX 600 Food &amp; Beverage TR</t>
  </si>
  <si>
    <t>LU0378435803</t>
  </si>
  <si>
    <t>ComStage ETF DJ STOXX 600 Health Care TR</t>
  </si>
  <si>
    <t>LU0378435985</t>
  </si>
  <si>
    <t>ComStage ETF DJ STOXX 600 Industrial Goods &amp; Services TR</t>
  </si>
  <si>
    <t>LU0378436017</t>
  </si>
  <si>
    <t>ComStage ETF DJ STOXX 600 Insurance TR</t>
  </si>
  <si>
    <t>LU0378436108</t>
  </si>
  <si>
    <t>ComStage ETF DJ STOXX 600 Media TR</t>
  </si>
  <si>
    <t>LU0378436363</t>
  </si>
  <si>
    <t>ComStage ETF DJ STOXX 600 Oil &amp; Gas TR</t>
  </si>
  <si>
    <t>LU0378436447</t>
  </si>
  <si>
    <t>ComStage ETF DJ STOXX 600 Personal &amp; Household Goods TR</t>
  </si>
  <si>
    <t>LU0378436520</t>
  </si>
  <si>
    <t>ComStage ETF DJ STOXX 600 Retail TR</t>
  </si>
  <si>
    <t>LU0378436876</t>
  </si>
  <si>
    <t>ComStage ETF DJ STOXX 600 Technology TR</t>
  </si>
  <si>
    <t>LU0378437098</t>
  </si>
  <si>
    <t>ComStage ETF DJ STOXX 600 Telecommunications TR</t>
  </si>
  <si>
    <t>LU0378437171</t>
  </si>
  <si>
    <t>ComStage ETF DJ STOXX 600 Travel &amp; Leisure TR</t>
  </si>
  <si>
    <t>LU0378437254</t>
  </si>
  <si>
    <t>ComStage ETF DJ STOXX 600 Utilities TR</t>
  </si>
  <si>
    <t>LU0378437338</t>
  </si>
  <si>
    <t>ComStage ETF Dow Jones Industrial Average TR</t>
  </si>
  <si>
    <t>LU0378437502</t>
  </si>
  <si>
    <t>ComStage ETF NASDAQ-100</t>
  </si>
  <si>
    <t>LU0378449770</t>
  </si>
  <si>
    <t>ComStage ETF Nikkei 225</t>
  </si>
  <si>
    <t>LU0378453376</t>
  </si>
  <si>
    <t>ComStage ETF Commerzbank EONIA Index TR</t>
  </si>
  <si>
    <t>LU0378437684</t>
  </si>
  <si>
    <t>ComStage ETF Commerzbank FED Funds Effective Rate Index TR</t>
  </si>
  <si>
    <t>LU0378437767</t>
  </si>
  <si>
    <t>FR0010636464</t>
  </si>
  <si>
    <t>iShares DJ STOXX 600 Financial Services (DE)</t>
  </si>
  <si>
    <t>DE0006344773</t>
  </si>
  <si>
    <t>iShares DJ STOXX 600 Financial Services Swap (DE)</t>
  </si>
  <si>
    <t>DE000A0F5T10</t>
  </si>
  <si>
    <t>iShares DJ STOXX 600 Food &amp; Beverage (DE)</t>
  </si>
  <si>
    <t>DE0006344781</t>
  </si>
  <si>
    <t>iShares DJ STOXX 600 Food &amp; Beverage Swap (DE)</t>
  </si>
  <si>
    <t>DE000A0F5T28</t>
  </si>
  <si>
    <t>DE0006289374</t>
  </si>
  <si>
    <t>DE000A0F5T36</t>
  </si>
  <si>
    <t>iShares DJ STOXX 600 Industrial Goods &amp; Services (DE)</t>
  </si>
  <si>
    <t>DE0006344799</t>
  </si>
  <si>
    <t>iShares DJ STOXX 600 Industrial Goods &amp; Services Swap (DE)</t>
  </si>
  <si>
    <t>DE000A0F5T44</t>
  </si>
  <si>
    <t>iShares DJ STOXX 600 Insurance (DE)</t>
  </si>
  <si>
    <t>DE0006289416</t>
  </si>
  <si>
    <t>iShares DJ STOXX 600 Insurance Swap (DE)</t>
  </si>
  <si>
    <t>DE000A0F5T51</t>
  </si>
  <si>
    <t>iShares DJ STOXX 600 Media (DE)</t>
  </si>
  <si>
    <t>DE0006289424</t>
  </si>
  <si>
    <t>iShares DJ STOXX 600 Media Swap (DE)</t>
  </si>
  <si>
    <t>DE000A0F5T69</t>
  </si>
  <si>
    <t>iShares DJ STOXX 600 Oil &amp; Gas (DE)</t>
  </si>
  <si>
    <t>DE0006344765</t>
  </si>
  <si>
    <t>iShares DJ STOXX 600 Oil &amp; Gas Swap (DE)</t>
  </si>
  <si>
    <t>DE000A0F5T77</t>
  </si>
  <si>
    <t>DE0006289432</t>
  </si>
  <si>
    <t>iShares DJ STOXX 600 Personal &amp; Household Goods Swap (DE)</t>
  </si>
  <si>
    <t>DE000A0F5T85</t>
  </si>
  <si>
    <t>iShares DJ STOXX 600 Real Estate (DE)</t>
  </si>
  <si>
    <t>DE000A0H0751</t>
  </si>
  <si>
    <t>iShares DJ STOXX 600 Retail (DE)</t>
  </si>
  <si>
    <t>DE0006289440</t>
  </si>
  <si>
    <t>iShares DJ STOXX 600 Retail Swap (DE)</t>
  </si>
  <si>
    <t>DE000A0F5T93</t>
  </si>
  <si>
    <t>iShares DJ STOXX 600 Technology (DE)</t>
  </si>
  <si>
    <t>DE0006289366</t>
  </si>
  <si>
    <t>iShares DJ STOXX 600 Technology Swap (DE)</t>
  </si>
  <si>
    <t>DE000A0F5UA6</t>
  </si>
  <si>
    <t>DE0006289358</t>
  </si>
  <si>
    <t>iShares DJ STOXX 600 Telecommunications Swap (DE)</t>
  </si>
  <si>
    <t>DE000A0F5UB4</t>
  </si>
  <si>
    <t>iShares DJ STOXX 600 Travel &amp; Leisure (DE)</t>
  </si>
  <si>
    <t>DE0006344757</t>
  </si>
  <si>
    <t>iShares DJ STOXX 600 Travel &amp; Leisure Swap (DE)</t>
  </si>
  <si>
    <t>DE000A0F5UC2</t>
  </si>
  <si>
    <t>iShares DJ STOXX 600 Utilities (DE)</t>
  </si>
  <si>
    <t>DE0006289457</t>
  </si>
  <si>
    <t>iShares DJ STOXX 600 Utilities Swap (DE)</t>
  </si>
  <si>
    <t>DE000A0F5UD0</t>
  </si>
  <si>
    <t>iShares DJ STOXX Americas 600 Real Estate (DE)</t>
  </si>
  <si>
    <t>DE000A0H0769</t>
  </si>
  <si>
    <t>DE000A0H0777</t>
  </si>
  <si>
    <t>iShares DJ STOXX EU Enlarged 15 (DE)</t>
  </si>
  <si>
    <t>DE000A0D8Q15</t>
  </si>
  <si>
    <t>iShares DJ STOXX Select Dividend 30 (DE)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</si>
  <si>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</si>
  <si>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</si>
  <si>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</si>
  <si>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</si>
  <si>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</si>
  <si>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</si>
  <si>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DE000A0H0728</t>
  </si>
  <si>
    <t>iShares eb.rexx Government Germany (DE)</t>
  </si>
  <si>
    <t>DE0006289465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</si>
  <si>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</si>
  <si>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</si>
  <si>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</si>
  <si>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</si>
  <si>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</si>
  <si>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</si>
  <si>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</si>
  <si>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</si>
  <si>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iShares eb.rexx Jumbo Pfandbriefe (DE)</t>
  </si>
  <si>
    <t>DE0002635265</t>
  </si>
  <si>
    <t>iShares Emerging Market Islamic</t>
  </si>
  <si>
    <t>DE000A0NA0M3</t>
  </si>
  <si>
    <t>iShares FTSE 100 (DE)</t>
  </si>
  <si>
    <t>DE0006289408</t>
  </si>
  <si>
    <t>iShares FTSE BRIC 50</t>
  </si>
  <si>
    <t>DE000A0MSAE7</t>
  </si>
  <si>
    <t>iShares FTSE EPRA/NAREIT Asia Property Yield Fund</t>
  </si>
  <si>
    <t>DE000A0LGQJ9</t>
  </si>
  <si>
    <t>DE000A0LGQL5</t>
  </si>
  <si>
    <t>iShares FTSE EPRA/NAREIT US Property Yield Fund</t>
  </si>
  <si>
    <t>DE000A0LGQK7</t>
  </si>
  <si>
    <t>iShares FTSE UK Dividend Plus</t>
  </si>
  <si>
    <t>DE000A0HG2R0</t>
  </si>
  <si>
    <t>iShares FTSE/EPRA European Property Index Fund</t>
  </si>
  <si>
    <t>DE000A0HG2Q2</t>
  </si>
  <si>
    <t>iShares FTSE/Macquarie Global Infrastructure 100</t>
  </si>
  <si>
    <t>Lyxor ETF MSCI Asia APEX 50</t>
  </si>
  <si>
    <t>FR0010652867</t>
  </si>
  <si>
    <t>DE000A0LGQM3</t>
  </si>
  <si>
    <t>iShares FTSE/Xinhua China 25</t>
  </si>
  <si>
    <t>DE000A0DPMY5</t>
  </si>
  <si>
    <t>iShares FTSEurofirst 100</t>
  </si>
  <si>
    <t>DE000A0DPM16</t>
  </si>
  <si>
    <t>iShares FTSEurofirst 80</t>
  </si>
  <si>
    <t>DE000A0DPM08</t>
  </si>
  <si>
    <t>iShares iBoxx € Liquid Sovereigns Capped 1.5-2.5 (DE)</t>
  </si>
  <si>
    <t>DE000A0H0793</t>
  </si>
  <si>
    <t>iShares iBoxx € Liquid Sovereigns Capped 10.5+ (DE)</t>
  </si>
  <si>
    <t>DE000A0H08C4</t>
  </si>
  <si>
    <t>iShares iBoxx € Liquid Sovereigns Capped 2.5-5.5 (DE)</t>
  </si>
  <si>
    <t>DE000A0H08A8</t>
  </si>
  <si>
    <t>iShares iBoxx € Liquid Sovereigns Capped 5.5-10.5 (DE)</t>
  </si>
  <si>
    <t>DE000A0H08B6</t>
  </si>
  <si>
    <t>iShares MDAX (DE)</t>
  </si>
  <si>
    <t>DE0005933923</t>
  </si>
  <si>
    <t>iShares MSCI Brazil</t>
  </si>
  <si>
    <t>DE000A0HG2M1</t>
  </si>
  <si>
    <t>DE000A0HGZV3</t>
  </si>
  <si>
    <t>iShares MSCI Emerging Markets</t>
  </si>
  <si>
    <t>DE000A0HGZT7</t>
  </si>
  <si>
    <t>iShares MSCI Europe</t>
  </si>
  <si>
    <t>DE000A0M5X28</t>
  </si>
  <si>
    <t>iShares MSCI Europe ex-UK</t>
  </si>
  <si>
    <t>DE000A0J2094</t>
  </si>
  <si>
    <t>DE000A0HGZS9</t>
  </si>
  <si>
    <t>iShares MSCI Japan</t>
  </si>
  <si>
    <t>DE000A0DPMW9</t>
  </si>
  <si>
    <t>iShares MSCI Korea</t>
  </si>
  <si>
    <t>DE000A0HG2L3</t>
  </si>
  <si>
    <t>iShares MSCI Latin America</t>
  </si>
  <si>
    <t>DE000A0NA0K7</t>
  </si>
  <si>
    <t>DE000A0J2060</t>
  </si>
  <si>
    <t>iShares MSCI Taiwan</t>
  </si>
  <si>
    <t>DE000A0HG2K5</t>
  </si>
  <si>
    <t>iShares MSCI Turkey</t>
  </si>
  <si>
    <t>DE000A0LGQN1</t>
  </si>
  <si>
    <t>iShares MSCI US Islamic</t>
  </si>
  <si>
    <t>DE000A0NA0N1</t>
  </si>
  <si>
    <t>iShares MSCI World</t>
  </si>
  <si>
    <t>DE000A0HGZR1</t>
  </si>
  <si>
    <t>iSHares MSCI World Islamic</t>
  </si>
  <si>
    <t>DE000A0NA0L5</t>
  </si>
  <si>
    <t>DE000A0F5UF5</t>
  </si>
  <si>
    <t>DE000A0H08D2</t>
  </si>
  <si>
    <t>iShares S&amp;P 500</t>
  </si>
  <si>
    <t>DE0002643889</t>
  </si>
  <si>
    <t>iShares S&amp;P Global Clean Energy</t>
  </si>
  <si>
    <t>DE000A0M5X10</t>
  </si>
  <si>
    <t>DE000A0NA0H3</t>
  </si>
  <si>
    <t>iShares S&amp;P Global Water</t>
  </si>
  <si>
    <t>DE000A0MSAG2</t>
  </si>
  <si>
    <t>iShares S&amp;P Listed Private Equity</t>
  </si>
  <si>
    <t>DE000A0MSAF4</t>
  </si>
  <si>
    <t>iShares SMI (DE)</t>
  </si>
  <si>
    <t>DE0005933964</t>
  </si>
  <si>
    <t>iShares TecDAX (DE)</t>
  </si>
  <si>
    <t>DE0005933972</t>
  </si>
  <si>
    <t>DE0006289325</t>
  </si>
  <si>
    <t>FR0010408799</t>
  </si>
  <si>
    <t>Lyxor ETF China Enterprise</t>
  </si>
  <si>
    <t>FR0010204081</t>
  </si>
  <si>
    <t>Lyxor ETF Commodities CRB</t>
  </si>
  <si>
    <t>FR0010270033</t>
  </si>
  <si>
    <t>Lyxor ETF Commodities CRB Non-Energy</t>
  </si>
  <si>
    <t>FR0010346205</t>
  </si>
  <si>
    <t>Lyxor ETF DAX</t>
  </si>
  <si>
    <t>LU0252633754</t>
  </si>
  <si>
    <t>Lyxor ETF DAXplus Covered Call</t>
  </si>
  <si>
    <t>LU0252635023</t>
  </si>
  <si>
    <t>LU0397221945</t>
  </si>
  <si>
    <t>DE000A0Q8M37</t>
  </si>
  <si>
    <t>DE000A0Q8M86</t>
  </si>
  <si>
    <t>DE000A0Q8NA2</t>
  </si>
  <si>
    <t>DE000A0Q8M94</t>
  </si>
  <si>
    <t>DE000A0Q8ND6</t>
  </si>
  <si>
    <t>DE000A0Q8NE4</t>
  </si>
  <si>
    <t>ComStage ETF MSCI World TRN</t>
  </si>
  <si>
    <t>LU0392494562</t>
  </si>
  <si>
    <t>ComStage ETF MSCI Europe TRN</t>
  </si>
  <si>
    <t>LU0392494646</t>
  </si>
  <si>
    <t>ComStage ETF MSCI EMU TRN</t>
  </si>
  <si>
    <t>LU0392494729</t>
  </si>
  <si>
    <t>ComStage ETF MSCI North America TRN</t>
  </si>
  <si>
    <t>LU0392494992</t>
  </si>
  <si>
    <t>ComStage ETF MSCI Pacific TRN</t>
  </si>
  <si>
    <t>LU0392495023</t>
  </si>
  <si>
    <t>ComStage ETF MSCI Pacific ex Japan TRN</t>
  </si>
  <si>
    <t>LU0392495296</t>
  </si>
  <si>
    <t>ComStage ETF MSCI EM Eastern Europe TRN</t>
  </si>
  <si>
    <t>LU0392495379</t>
  </si>
  <si>
    <t>ComStage ETF MSCI Japan TRN</t>
  </si>
  <si>
    <t>LU0392495452</t>
  </si>
  <si>
    <t>ComStage ETF MSCI Russia 30% Capped TRN</t>
  </si>
  <si>
    <t>LU0392495536</t>
  </si>
  <si>
    <t>ComStage ETF MSCI Taiwan TRN</t>
  </si>
  <si>
    <t>LU0392495619</t>
  </si>
  <si>
    <t>ComStage ETF MSCI USA TRN</t>
  </si>
  <si>
    <t>LU0392495700</t>
  </si>
  <si>
    <t>db x-trackers CAC 40 Short ETF</t>
  </si>
  <si>
    <t>db x-trackers DJ STOXX 600 ETF</t>
  </si>
  <si>
    <t>LU0328475792</t>
  </si>
  <si>
    <t>db x-trackers MSCI Pacific ex Japan TRN Index ETF</t>
  </si>
  <si>
    <t>LU0322252338</t>
  </si>
  <si>
    <t>db x-trackers MSCI AC Asia ex Japan TRN Index ETF</t>
  </si>
  <si>
    <t>LU0322252171</t>
  </si>
  <si>
    <t>ComStage ETF MSCI USA Large Cap TRN</t>
  </si>
  <si>
    <t>LU0392495882</t>
  </si>
  <si>
    <t>ComStage ETF MSCI USA Mid Cap TRN</t>
  </si>
  <si>
    <t>LU0392495965</t>
  </si>
  <si>
    <t>ComStage ETF MSCI USA Small Cap TRN</t>
  </si>
  <si>
    <t>LU0392496005</t>
  </si>
  <si>
    <t>ComStage ETF MSCI Europe Large Cap TRN</t>
  </si>
  <si>
    <t>LU0392496187</t>
  </si>
  <si>
    <t>ComStage ETF MSCI Europe Mid Cap TRN</t>
  </si>
  <si>
    <t>LU0392496260</t>
  </si>
  <si>
    <t>ComStage ETF MSCI Europe Small Cap TRN</t>
  </si>
  <si>
    <t>LU0392496344</t>
  </si>
  <si>
    <t>ComStage ETF SMI</t>
  </si>
  <si>
    <t>LU0392496427</t>
  </si>
  <si>
    <t>ComStage ETF TOPIX</t>
  </si>
  <si>
    <t>LU0392496773</t>
  </si>
  <si>
    <t>ComStage ETF DJ EURO STOXX 50 Short TR</t>
  </si>
  <si>
    <t>LU0392496856</t>
  </si>
  <si>
    <t>ComStage ETF DJ EURO STOXX 50 Leveraged TR</t>
  </si>
  <si>
    <t>LU0392496930</t>
  </si>
  <si>
    <t>ComStage ETF ATX</t>
  </si>
  <si>
    <t>LU0392496690</t>
  </si>
  <si>
    <t>FTSE 100 Source ETF</t>
  </si>
  <si>
    <t xml:space="preserve">FTSE 250 Source ETF </t>
  </si>
  <si>
    <t>MSCI Europe Source ETF</t>
  </si>
  <si>
    <t>MSCI Japan Source ETF</t>
  </si>
  <si>
    <t>MSCI USA Source ETF</t>
  </si>
  <si>
    <t>MSCI World Source ETF</t>
  </si>
  <si>
    <t>Russell 2000 Source ETF</t>
  </si>
  <si>
    <t>DE000A0X9AC4</t>
  </si>
  <si>
    <t>DE000A0X8994</t>
  </si>
  <si>
    <t>DE000A0X9AB6</t>
  </si>
  <si>
    <t>DE000A0X9AA8</t>
  </si>
  <si>
    <t>Dow Jones EURO STOXX 50 Source ETF</t>
  </si>
  <si>
    <t>LU0288030280</t>
  </si>
  <si>
    <t>FR0007054358</t>
  </si>
  <si>
    <t>FR0010389205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</si>
  <si>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</si>
  <si>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</si>
  <si>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</si>
  <si>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</si>
  <si>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</si>
  <si>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</si>
  <si>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</si>
  <si>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</si>
  <si>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</si>
  <si>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</si>
  <si>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</si>
  <si>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</si>
  <si>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</si>
  <si>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</si>
  <si>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</si>
  <si>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</si>
  <si>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</si>
  <si>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</si>
  <si>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Lyxor ETF DJ STOXX Select Dividend 30</t>
  </si>
  <si>
    <t>FR0010378604</t>
  </si>
  <si>
    <t>FR0007056841</t>
  </si>
  <si>
    <t>Lyxor ETF Eastern Europe</t>
  </si>
  <si>
    <t>FR0010204073</t>
  </si>
  <si>
    <t>FR0010510800</t>
  </si>
  <si>
    <t>Lyxor ETF EuroMTS 10-15Y</t>
  </si>
  <si>
    <t>FR0010037242</t>
  </si>
  <si>
    <t>Lyxor ETF EuroMTS 1-3Y</t>
  </si>
  <si>
    <t>FR0010222224</t>
  </si>
  <si>
    <t>Lyxor ETF EuroMTS 15+Y</t>
  </si>
  <si>
    <t>FR0010481093</t>
  </si>
  <si>
    <t>Lyxor ETF EuroMTS 3-5Y</t>
  </si>
  <si>
    <t>FR0010037234</t>
  </si>
  <si>
    <t>Lyxor ETF EuroMTS 5-7Y</t>
  </si>
  <si>
    <t>FR0010411413</t>
  </si>
  <si>
    <t>Lyxor ETF EuroMTS 7-10Y</t>
  </si>
  <si>
    <t>FR0010411439</t>
  </si>
  <si>
    <t>Lyxor ETF EuroMTS Covered Bond Aggregate</t>
  </si>
  <si>
    <t>FR0010481127</t>
  </si>
  <si>
    <t>db x-trackers DJ STOXX 600 Basic Resources Short Daily ETF</t>
  </si>
  <si>
    <t>LU0412624354</t>
  </si>
  <si>
    <t>db x-trackers DJ STOXX 600 Utilities Short Daily ETF</t>
  </si>
  <si>
    <t>LU0412624867</t>
  </si>
  <si>
    <t>db x-trackers DJ STOXX 600 Industrial Goods Short Daily ETF</t>
  </si>
  <si>
    <t>LU0412624511</t>
  </si>
  <si>
    <t>db x-trackers DJ STOXX 600 Insurance Short Daily ETF</t>
  </si>
  <si>
    <t>LU0412624602</t>
  </si>
  <si>
    <t>EasyETF EURO STOXX 50 (A share)</t>
  </si>
  <si>
    <t>EasyETF EURO STOXX 50 (B share)</t>
  </si>
  <si>
    <t>EasyETF STOXX 50 Europe (A share)</t>
  </si>
  <si>
    <t>EasyETF STOXX 50 Europe (B share)</t>
  </si>
  <si>
    <t>EasyETF DJ STOXX 600</t>
  </si>
  <si>
    <t>EasyETF Russell 1000 (EUR)</t>
  </si>
  <si>
    <t>EasyETF S&amp;P 100 (EUR)</t>
  </si>
  <si>
    <t>EasyETF EuroMTS Eonia</t>
  </si>
  <si>
    <t>EasyETF EURO STOXX 50 Double Short</t>
  </si>
  <si>
    <t>EasyETF DJ STOXX 600 Double Short</t>
  </si>
  <si>
    <t>db x-trackers HSI Short Daily Index ETF</t>
  </si>
  <si>
    <t>LU0429790313</t>
  </si>
  <si>
    <t>Lyxor ETF EuroMTS Global</t>
  </si>
  <si>
    <t>FR0010028860</t>
  </si>
  <si>
    <t>Lyxor ETF EuroMTS Inflation Linked</t>
  </si>
  <si>
    <t>FR0010174292</t>
  </si>
  <si>
    <t>Lyxor ETF FTSE RAFI Europe</t>
  </si>
  <si>
    <t>FR0010400770</t>
  </si>
  <si>
    <t>DE000A0LGQH3</t>
  </si>
  <si>
    <t>iShares € Inflation Linked Bond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</si>
  <si>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</si>
  <si>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</si>
  <si>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</si>
  <si>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</si>
  <si>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</si>
  <si>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</si>
  <si>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</si>
  <si>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</si>
  <si>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iShares DJ Asia/Pacific Select Dividend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</si>
  <si>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</si>
  <si>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</si>
  <si>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</si>
  <si>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</si>
  <si>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</si>
  <si>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</si>
  <si>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</si>
  <si>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</si>
  <si>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</si>
  <si>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</si>
  <si>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</si>
  <si>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</si>
  <si>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</si>
  <si>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</si>
  <si>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</si>
  <si>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</si>
  <si>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</si>
  <si>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</si>
  <si>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</si>
  <si>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</si>
  <si>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iShares DJ STOXX 50</t>
  </si>
  <si>
    <t>IE0008470928</t>
  </si>
  <si>
    <t>iShares DJ STOXX 50 (DE)</t>
  </si>
  <si>
    <t>DE0005933949</t>
  </si>
  <si>
    <t>iShares DJ STOXX 600 (DE)</t>
  </si>
  <si>
    <t>DE0002635307</t>
  </si>
  <si>
    <t>iShares DJ STOXX 600 Automobiles &amp; Parts (DE)</t>
  </si>
  <si>
    <t>DE0006344716</t>
  </si>
  <si>
    <t>iShares DJ STOXX 600 Automobiles &amp; Parts Swap (DE)</t>
  </si>
  <si>
    <t>DE000A0D8Q56</t>
  </si>
  <si>
    <t>iShares DJ STOXX 600 Banks (DE)</t>
  </si>
  <si>
    <t>DE0006289341</t>
  </si>
  <si>
    <t>iShares DJ STOXX 600 Banks Swap (DE)</t>
  </si>
  <si>
    <t>DE000A0D8Q64</t>
  </si>
  <si>
    <t>iShares DJ STOXX 600 Basic Resources (DE)</t>
  </si>
  <si>
    <t>DE0006344724</t>
  </si>
  <si>
    <t>iShares DJ STOXX 600 Basic Resources Swap (DE)</t>
  </si>
  <si>
    <t>DE000A0D8Q72</t>
  </si>
  <si>
    <t>iShares DJ STOXX 600 Chemicals (DE)</t>
  </si>
  <si>
    <t>DE0006344732</t>
  </si>
  <si>
    <t>iShares DJ STOXX 600 Chemicals Swap (DE)</t>
  </si>
  <si>
    <t>DE000A0D8Q80</t>
  </si>
  <si>
    <t xml:space="preserve">Lyxor ETF Pan Africa </t>
  </si>
  <si>
    <t>Lyxor ETF MSCI Taiwan</t>
  </si>
  <si>
    <t>iShares DJ STOXX 600 Health Care Swap (DE)</t>
  </si>
  <si>
    <t>db x-trackers II Global Sovereign EUR Hedged Index ETF</t>
  </si>
  <si>
    <t>LU0378818131</t>
  </si>
  <si>
    <t>FR0010129072</t>
  </si>
  <si>
    <t>FR0010148858</t>
  </si>
  <si>
    <t>FR0010616268</t>
  </si>
  <si>
    <t>iShares MSCI North America</t>
  </si>
  <si>
    <t>FR0007085501</t>
  </si>
  <si>
    <t>FR0010397554</t>
  </si>
  <si>
    <t>FR0010444786</t>
  </si>
  <si>
    <t>Xetra Order Book Turnover in MEUR</t>
  </si>
  <si>
    <t>Xetra Order Book Turnover (MEUR)</t>
  </si>
  <si>
    <t>LU0335044896</t>
  </si>
  <si>
    <t>iShares DJ EURO STOXX Banks (DE)</t>
  </si>
  <si>
    <t>LU0321463258</t>
  </si>
  <si>
    <t>db x-trackers II Emerging Markets Liquid Eurobond Index ETF</t>
  </si>
  <si>
    <t>db x-trackers II EONIA TR Index ETF</t>
  </si>
  <si>
    <t>Lyxor ETF DJ STOXX 600 Oil &amp; Gas</t>
  </si>
  <si>
    <t>db x-trackers DJ EURO STOXX ETF Anteilsklasse (1C)</t>
  </si>
  <si>
    <t>iShares Nikkei 225 (DE)</t>
  </si>
  <si>
    <t>Market Access AMEX Gold Bugs Indexfonds</t>
  </si>
  <si>
    <t>ETFX DAX® 2x Short Fund</t>
  </si>
  <si>
    <t>ETFX DAX® 2x Long Fund</t>
  </si>
  <si>
    <t>Lyxor ETF Russia (DJ Rusindex Titans 10)</t>
  </si>
  <si>
    <t>DE000A0S9GB0</t>
  </si>
  <si>
    <t>DE000A0LP781</t>
  </si>
  <si>
    <t>DE000A0N62F2</t>
  </si>
  <si>
    <t>DE000A0N62G0</t>
  </si>
  <si>
    <t>DE000A0KRJ36</t>
  </si>
  <si>
    <t>DE000A0V9Y32</t>
  </si>
  <si>
    <t>DE000A0V9YX2</t>
  </si>
  <si>
    <t>DE000A0N62D7</t>
  </si>
  <si>
    <t>DE000A0KRKM5</t>
  </si>
  <si>
    <t>DE000A0KRJX4</t>
  </si>
  <si>
    <t>XS0417184552</t>
  </si>
  <si>
    <t>DE000A0KRKK9</t>
  </si>
  <si>
    <t>DE000A0KRKB8</t>
  </si>
  <si>
    <t>DE000A0KRKN3</t>
  </si>
  <si>
    <t>XS0417181616</t>
  </si>
  <si>
    <t>DE000A0V9Y57</t>
  </si>
  <si>
    <t>XS0417127916</t>
  </si>
  <si>
    <t>XS0417171658</t>
  </si>
  <si>
    <t>DE000A0V9XV8</t>
  </si>
  <si>
    <t>DE000A0V9YZ7</t>
  </si>
  <si>
    <t>XS0454792184</t>
  </si>
  <si>
    <t>DE000A0KRKD4</t>
  </si>
  <si>
    <t>DE000A0KRJU0</t>
  </si>
  <si>
    <t>XS0417132247</t>
  </si>
  <si>
    <t>DE000A0V9X09</t>
  </si>
  <si>
    <t>DE000A0KRJ51</t>
  </si>
  <si>
    <t>DE000A0N62H8</t>
  </si>
  <si>
    <t>DE000A0V9XY2</t>
  </si>
  <si>
    <t>XS0417129961</t>
  </si>
  <si>
    <t>DE000A0N62E5</t>
  </si>
  <si>
    <t>DE000A0KRJ93</t>
  </si>
  <si>
    <t>DE000A0V9X66</t>
  </si>
  <si>
    <t>DE000A0KRKG7</t>
  </si>
  <si>
    <t>DE000A0V9ZC3</t>
  </si>
  <si>
    <t>XS0417171815</t>
  </si>
  <si>
    <t>DE000A0KRJZ9</t>
  </si>
  <si>
    <t>DE000A0V9YU8</t>
  </si>
  <si>
    <t>DE000A1DCTL3</t>
  </si>
  <si>
    <t>XS0417151114</t>
  </si>
  <si>
    <t>DE000A0V9X41</t>
  </si>
  <si>
    <t>DE000A0KRKF9</t>
  </si>
  <si>
    <t>XS0417183406</t>
  </si>
  <si>
    <t>XS0417130381</t>
  </si>
  <si>
    <t>DE000A0KRJS4</t>
  </si>
  <si>
    <t>DE000A0V9Y99</t>
  </si>
  <si>
    <t>DE000A0KRJ44</t>
  </si>
  <si>
    <t>DE000A0V9Y73</t>
  </si>
  <si>
    <t>DE000A0KRKL7</t>
  </si>
  <si>
    <t>XS0417184040</t>
  </si>
  <si>
    <t>DE000A0KRKE2</t>
  </si>
  <si>
    <t>DE000A0KRKC6</t>
  </si>
  <si>
    <t>DE000A0KRJV8</t>
  </si>
  <si>
    <t>XS0470829358</t>
  </si>
  <si>
    <t>DE000A0V9YA0</t>
  </si>
  <si>
    <t>DE000A0V9ZA7</t>
  </si>
  <si>
    <t>DE000A0V9YG7</t>
  </si>
  <si>
    <t>DE000A0V9XN5</t>
  </si>
  <si>
    <t>DE000A0KRJ85</t>
  </si>
  <si>
    <t>XS0417150819</t>
  </si>
  <si>
    <t>DE000A0V9YT0</t>
  </si>
  <si>
    <t>DE000A0V9Y40</t>
  </si>
  <si>
    <t>DE000A0KRKA0</t>
  </si>
  <si>
    <t>DE000A0V9X90</t>
  </si>
  <si>
    <t>DE000A0V9ZB5</t>
  </si>
  <si>
    <t>DE000A0SVX83</t>
  </si>
  <si>
    <t>DE000A0V9YL7</t>
  </si>
  <si>
    <t>DE000A0KRJW6</t>
  </si>
  <si>
    <t>DE000A0V9YV6</t>
  </si>
  <si>
    <t>DE000A0KRJ28</t>
  </si>
  <si>
    <t>DE000A0KRKH5</t>
  </si>
  <si>
    <t>XS0417130894</t>
  </si>
  <si>
    <t>DE000A0V9YS2</t>
  </si>
  <si>
    <t>DE000A0V9XK1</t>
  </si>
  <si>
    <t>DE000A0V9YP8</t>
  </si>
  <si>
    <t>DE000A0KRJ10</t>
  </si>
  <si>
    <t>DE000A0V9YH5</t>
  </si>
  <si>
    <t>DE000A0V9X58</t>
  </si>
  <si>
    <t>DE000A0SVYC2</t>
  </si>
  <si>
    <t>DE000A0V9Y65</t>
  </si>
  <si>
    <t>DE000A0V9XQ8</t>
  </si>
  <si>
    <t>DE000A0V9YJ1</t>
  </si>
  <si>
    <t>DE000A0SVX34</t>
  </si>
  <si>
    <t>XS0417130035</t>
  </si>
  <si>
    <t>XS0470829432</t>
  </si>
  <si>
    <t>DE000A0V9Y81</t>
  </si>
  <si>
    <t>DE000A0V9YM5</t>
  </si>
  <si>
    <t>DE000A0KRJT2</t>
  </si>
  <si>
    <t>DE000A0KRJ02</t>
  </si>
  <si>
    <t>DE000A0KRKJ1</t>
  </si>
  <si>
    <t>XS0417185104</t>
  </si>
  <si>
    <t>DE000A0SVX59</t>
  </si>
  <si>
    <t>DE000A0V9YF9</t>
  </si>
  <si>
    <t>DE000A0V9YB8</t>
  </si>
  <si>
    <t>DE000A0V9ZD1</t>
  </si>
  <si>
    <t>DE000A0V9YQ6</t>
  </si>
  <si>
    <t>DE000A0V9YD4</t>
  </si>
  <si>
    <t>DE000A0V9YC6</t>
  </si>
  <si>
    <t>DE000A0KRJ77</t>
  </si>
  <si>
    <t>DE000A0KRJ69</t>
  </si>
  <si>
    <t>DE000A0V9XX4</t>
  </si>
  <si>
    <t>XS0417181533</t>
  </si>
  <si>
    <t>DE000A0V9Y24</t>
  </si>
  <si>
    <t>DE000A0V9XU0</t>
  </si>
  <si>
    <t>DE000A0V9YY0</t>
  </si>
  <si>
    <t>DE000A0SVX75</t>
  </si>
  <si>
    <t>DE000A0V9XJ3</t>
  </si>
  <si>
    <t>DE000A0V9Y08</t>
  </si>
  <si>
    <t>DE000A0V9Y16</t>
  </si>
  <si>
    <t>XS0417135695</t>
  </si>
  <si>
    <t>DE000A0KRJY2</t>
  </si>
  <si>
    <t>DE000A0V9YE2</t>
  </si>
  <si>
    <t>DE000A0V9XH7</t>
  </si>
  <si>
    <t>XS0417182937</t>
  </si>
  <si>
    <t>DE000A0V9XR6</t>
  </si>
  <si>
    <t>DE000A0V9XW6</t>
  </si>
  <si>
    <t>DE000A0V9YW4</t>
  </si>
  <si>
    <t>XS0417151544</t>
  </si>
  <si>
    <t>DE000A0V9ZE9</t>
  </si>
  <si>
    <t>DE000A0V9X25</t>
  </si>
  <si>
    <t>DE000A0V9X82</t>
  </si>
  <si>
    <t>DE000A0SVYA6</t>
  </si>
  <si>
    <t>DE000A0V9YR4</t>
  </si>
  <si>
    <t>DE000BC1C7J1</t>
  </si>
  <si>
    <t>DE000BC1C7K9</t>
  </si>
  <si>
    <t>DE000BC1C7L7</t>
  </si>
  <si>
    <t>DE000BC1DBG1</t>
  </si>
  <si>
    <t>DE000BC1DBH9</t>
  </si>
  <si>
    <t>DE000BC1DBJ5</t>
  </si>
  <si>
    <t>DE000BC1DBK3</t>
  </si>
  <si>
    <t>DE000BC1DBL1</t>
  </si>
  <si>
    <t>DE000BC1DBM9</t>
  </si>
  <si>
    <t>DE000A0SVX42</t>
  </si>
  <si>
    <t>DE000A0SVX67</t>
  </si>
  <si>
    <t>DE000A0SVX91</t>
  </si>
  <si>
    <t>DE000A0SVYB4</t>
  </si>
  <si>
    <t>DE000A0V9XL9</t>
  </si>
  <si>
    <t>DE000A0V9XM7</t>
  </si>
  <si>
    <t>DE000A0V9XP0</t>
  </si>
  <si>
    <t>DE000A0V9XS4</t>
  </si>
  <si>
    <t>DE000A0V9XT2</t>
  </si>
  <si>
    <t>DE000A0V9XZ9</t>
  </si>
  <si>
    <t>DE000A0V9X17</t>
  </si>
  <si>
    <t>DE000A0V9X33</t>
  </si>
  <si>
    <t>DE000A0V9X74</t>
  </si>
  <si>
    <t>DE000A0V9YK9</t>
  </si>
  <si>
    <t>DE000A0V9YN3</t>
  </si>
  <si>
    <t>XS0470829192</t>
  </si>
  <si>
    <t>XS0470829515</t>
  </si>
  <si>
    <t>XS0417152278</t>
  </si>
  <si>
    <t>XS0417152781</t>
  </si>
  <si>
    <t>XS0417181889</t>
  </si>
  <si>
    <t>Xetra Order Book Turnover in EUR</t>
  </si>
  <si>
    <t>Xetra-Gold</t>
  </si>
  <si>
    <t>Gold Bullion Securities</t>
  </si>
  <si>
    <t>ETFS Physical Silver</t>
  </si>
  <si>
    <t>ETFS Physical Gold</t>
  </si>
  <si>
    <t>ETFS Natural Gas</t>
  </si>
  <si>
    <t>ETFS Leveraged Natural Gas DJ-UBSCI</t>
  </si>
  <si>
    <t>ETFS Leveraged Crude Oil DJ-UBSCI</t>
  </si>
  <si>
    <t>ETFS Physical Platinum</t>
  </si>
  <si>
    <t>ETFS Brent Oil</t>
  </si>
  <si>
    <t>ETFS Crude Oil</t>
  </si>
  <si>
    <t xml:space="preserve">S&amp;P GSCI Corn Total Return T-ETC </t>
  </si>
  <si>
    <t xml:space="preserve">ETFS Precious Metals DJ-UBSCI </t>
  </si>
  <si>
    <t>ETFS Agriculture DJ-UBSCI</t>
  </si>
  <si>
    <t>ETFS WTI Oil</t>
  </si>
  <si>
    <t xml:space="preserve">S&amp;P GSCI Sugar Total Return T-ETC </t>
  </si>
  <si>
    <t>ETFS Leveraged Silver DJ-UBSCI</t>
  </si>
  <si>
    <t xml:space="preserve">S&amp;P GSCI Gold Total Return T-ETC </t>
  </si>
  <si>
    <t xml:space="preserve">S&amp;P GSCI Silver Total Return T-ETC </t>
  </si>
  <si>
    <t>ETFS Short Copper DJ-UBSCI</t>
  </si>
  <si>
    <t>ETFS Leveraged Gold DJ-UBSCI</t>
  </si>
  <si>
    <t>S&amp;P GSCI Enhanced Crude Oil Source T-ETC</t>
  </si>
  <si>
    <t>ETFS Energy DJ-UBSCI</t>
  </si>
  <si>
    <t>ETFS Copper</t>
  </si>
  <si>
    <t xml:space="preserve">S&amp;P GSCI Crude Oil Total Return T-ETC </t>
  </si>
  <si>
    <t>ETFS Short Gold DJ-UBSCI</t>
  </si>
  <si>
    <t>ETFS Silver</t>
  </si>
  <si>
    <t>ETFS Physical PM Basket</t>
  </si>
  <si>
    <t>ETFS Short Crude Oil DJ-UBSCI</t>
  </si>
  <si>
    <t xml:space="preserve">S&amp;P GSCI Grains Total Return T-ETC </t>
  </si>
  <si>
    <t>ETFS Physical Palladium</t>
  </si>
  <si>
    <t>ETFS Wheat</t>
  </si>
  <si>
    <t>ETFS Short Silver DJ-UBSCI</t>
  </si>
  <si>
    <t>ETFS Industrial Metals DJ-UBSCI</t>
  </si>
  <si>
    <t>ETFS Leveraged Platinum DJ-UBSCI</t>
  </si>
  <si>
    <t xml:space="preserve">S&amp;P GSCI Softs Total Return T-ETC </t>
  </si>
  <si>
    <t>ETFS Gold</t>
  </si>
  <si>
    <t>ETFS Leveraged Copper DJ-UBSCI</t>
  </si>
  <si>
    <t>ETFS Physical Swiss Gold Securities</t>
  </si>
  <si>
    <t xml:space="preserve">S&amp;P GSCI Natural Gas Total Return T-ETC </t>
  </si>
  <si>
    <t>ETFS Short Natural Gas DJ-UBSCI</t>
  </si>
  <si>
    <t>ETFS Grains DJ-UBSCI</t>
  </si>
  <si>
    <t xml:space="preserve">S&amp;P GSCI Agriculture Total Return T-ETC </t>
  </si>
  <si>
    <t xml:space="preserve">S&amp;P GSCI Industrial Metals Total Return T-ETC </t>
  </si>
  <si>
    <t>ETFS Aluminium</t>
  </si>
  <si>
    <t>ETFS Leveraged Wheat DJ-UBSCI</t>
  </si>
  <si>
    <t>ETFS Nickel</t>
  </si>
  <si>
    <t>ETFS Leveraged Soybeans DJ-UBSCI</t>
  </si>
  <si>
    <t>ETFS Softs DJ-UBSCI</t>
  </si>
  <si>
    <t xml:space="preserve">S&amp;P GSCI Coffee Total Return T-ETC </t>
  </si>
  <si>
    <t>ETFS Ex-Energy DJ-UBSCI</t>
  </si>
  <si>
    <t>ETFS All Commodities DJ-UBSCI</t>
  </si>
  <si>
    <t>ETFS Corn</t>
  </si>
  <si>
    <t>S&amp;P GSCI Aluminum Source T-ETC</t>
  </si>
  <si>
    <t>ETFS Short Wheat DJ-UBSCI</t>
  </si>
  <si>
    <t>ETFS Leveraged Zinc DJ-UBSCI</t>
  </si>
  <si>
    <t>ETFS Leveraged Agriculture DJ-UBSCI</t>
  </si>
  <si>
    <t>ETFS Short Industrial Metals DJ-UBSCI</t>
  </si>
  <si>
    <t>ETFS Sugar</t>
  </si>
  <si>
    <t xml:space="preserve">S&amp;P GSCI Livestock Total Return T-ETC </t>
  </si>
  <si>
    <t>ETFS Leveraged Coffee DJ-UBSCI</t>
  </si>
  <si>
    <t>ETFS Leveraged Nickel DJ-UBSCI</t>
  </si>
  <si>
    <t>ETFS Zinc</t>
  </si>
  <si>
    <t>ETFS Short Sugar DJ-UBSCI</t>
  </si>
  <si>
    <t>ETFS Leveraged Lead DJ-UBSCI</t>
  </si>
  <si>
    <t>ETFS Forward Agriculture DJ-UBSCI-F3</t>
  </si>
  <si>
    <t>ETFS Leveraged Grains DJ-UBSCI</t>
  </si>
  <si>
    <t>ETFS Cotton</t>
  </si>
  <si>
    <t>ETFS Leveraged Corn DJ-UBSCI</t>
  </si>
  <si>
    <t>ETFS Live Cattle</t>
  </si>
  <si>
    <t>ETFS Livestock DJ-UBSCI</t>
  </si>
  <si>
    <t xml:space="preserve">S&amp;P GSCI Light Energy Total Return T-ETC </t>
  </si>
  <si>
    <t>ETFS Leveraged Aluminium DJ-UBSCI</t>
  </si>
  <si>
    <t>ETFS Short Energy DJ-UBSCI</t>
  </si>
  <si>
    <t>ETFS Leveraged Petroleum DJ-UBSCI</t>
  </si>
  <si>
    <t>ETFS Lean Hogs</t>
  </si>
  <si>
    <t>ETFS Leveraged All Commodities DJ-UBSCI</t>
  </si>
  <si>
    <t>ETFS Short Nickel DJ-UBSCI</t>
  </si>
  <si>
    <t>ETFS Forward Natural Gas</t>
  </si>
  <si>
    <t>ETFS Leveraged Soybean Oil DJ-UBSCI</t>
  </si>
  <si>
    <t>ETFS Short Petroleum DJ-UBSCI</t>
  </si>
  <si>
    <t>ETFS Leveraged Energy DJ-UBSCI</t>
  </si>
  <si>
    <t>ETFS Forward All Commodities DJ-UBSCI-F3</t>
  </si>
  <si>
    <t xml:space="preserve">S&amp;P GSCI Total Return T-ETC </t>
  </si>
  <si>
    <t>S&amp;P GSCI Copper Source T-ETC</t>
  </si>
  <si>
    <t>ETFS Leveraged Sugar DJ-UBSCI</t>
  </si>
  <si>
    <t>ETFS Leveraged Industrial Metals DJ-UBSCI</t>
  </si>
  <si>
    <t>ETFS Coffee</t>
  </si>
  <si>
    <t>ETFS Heating Oil</t>
  </si>
  <si>
    <t>ETFS Petroleum DJ-UBSCI</t>
  </si>
  <si>
    <t xml:space="preserve">S&amp;P GSCI Cotton Total Return T-ETC </t>
  </si>
  <si>
    <t>ETFS Forward Petroleum DJ-UBSCI-F3</t>
  </si>
  <si>
    <t>ETFS Short Cocoa DJ-UBSCI</t>
  </si>
  <si>
    <t>ETFS Short Zinc DJ-UBSCI</t>
  </si>
  <si>
    <t>ETFS Leveraged Tin DJ-UBSCI</t>
  </si>
  <si>
    <t>ETFS Leveraged Precious Metals DJ-UBSCI</t>
  </si>
  <si>
    <t>ETFS Short Platinum DJ-UBSCI</t>
  </si>
  <si>
    <t>ETFS Short Lead DJ-UBSCI</t>
  </si>
  <si>
    <t>ETFS Soybeans</t>
  </si>
  <si>
    <t>ETFS Soybean Oil</t>
  </si>
  <si>
    <t>ETFS Short Cotton DJ-UBSCI</t>
  </si>
  <si>
    <t xml:space="preserve">S&amp;P GSCI Soybeans Total Return T-ETC </t>
  </si>
  <si>
    <t>ETFS Leveraged Live Cattle DJ-UBSCI</t>
  </si>
  <si>
    <t>ETFS Short Coffee DJ-UBSCI</t>
  </si>
  <si>
    <t>ETFS Leveraged Gasoline DJ-UBSCI</t>
  </si>
  <si>
    <t>ETFS Forward Industrial Metals DJ-UBSCI-F3</t>
  </si>
  <si>
    <t>ETFS Short All Commodities DJ-UBSCI</t>
  </si>
  <si>
    <t>ETFS Leveraged Heating Oil DJ-UBSCI</t>
  </si>
  <si>
    <t>ETFS Leveraged Lean Hogs DJ-UBSCI</t>
  </si>
  <si>
    <t xml:space="preserve">S&amp;P GSCI Energy Total Return T-ETC </t>
  </si>
  <si>
    <t>ETFS Gasoline</t>
  </si>
  <si>
    <t>ETFS Short Tin DJ-UBSCI</t>
  </si>
  <si>
    <t>ETFS Short Agriculture DJ-UBSCI</t>
  </si>
  <si>
    <t xml:space="preserve">S&amp;P GSCI Wheat Total Return T-ETC </t>
  </si>
  <si>
    <t>ETFS Short Precious Metals DJ-UBSCI</t>
  </si>
  <si>
    <t>ETFS Short Corn DJ-UBSCI</t>
  </si>
  <si>
    <t>ETFS Leveraged Cotton DJ-UBSCI</t>
  </si>
  <si>
    <t xml:space="preserve">S&amp;P GSCI Non-Energy Total Return T-ETC </t>
  </si>
  <si>
    <t>ETFS Leveraged Cocoa DJ-UBSCI</t>
  </si>
  <si>
    <t>ETFS Short Lean Hogs DJ-UBSCI</t>
  </si>
  <si>
    <t>ETFS Short Soybeans DJ-UBSCI</t>
  </si>
  <si>
    <t>ETFS Forward Livestock DJ-UBSCI-F3</t>
  </si>
  <si>
    <t>ETFS Leveraged Softs DJ-UBSCI</t>
  </si>
  <si>
    <t>iPath Dow Jones-UBS Commodity Index Total Return ETN</t>
  </si>
  <si>
    <t>iPath S&amp;P GSCI Industrial Metals Index Total Return ETN</t>
  </si>
  <si>
    <t>iPath S&amp;P GSCI Precious Metals Index Total Return ETN</t>
  </si>
  <si>
    <t>iPath S&amp;P GSCI Total Return ETN</t>
  </si>
  <si>
    <t>iPath S&amp;P GSCI Energy Index Total Return ETN</t>
  </si>
  <si>
    <t>iPath S&amp;P GSCI Agriculture Index Total Return ETN</t>
  </si>
  <si>
    <t>iPath S&amp;P GSCI Grains Index Total Return ETN</t>
  </si>
  <si>
    <t>iPath S&amp;P GSCI Softs Index Total Return ETN</t>
  </si>
  <si>
    <t>iPath S&amp;P GSCI Livestock Index Total Return ETN</t>
  </si>
  <si>
    <t>ETFS Foward Energy DJ-UBSCI-F3</t>
  </si>
  <si>
    <t>ETFS Foward Ex-Energy DJ-UBSCI-F3</t>
  </si>
  <si>
    <t>ETFS Forward Softs DJ-UBSCI-F3</t>
  </si>
  <si>
    <t>ETFS Forward Grains DJ-UBSCI-F3</t>
  </si>
  <si>
    <t>ETFS Short Ex - Energy DJ-UBSCI</t>
  </si>
  <si>
    <t>ETFS Short Grains DJ-UBSCI</t>
  </si>
  <si>
    <t>ETFS Short Livestock DJ-UBSCI</t>
  </si>
  <si>
    <t>ETFS Short Softs DJ-UBSCI</t>
  </si>
  <si>
    <t>ETFS Short Aluminium DJ-UBSCI</t>
  </si>
  <si>
    <t>ETFS Short Gasoline DJ-UBSCI</t>
  </si>
  <si>
    <t>ETFS Short Heating Oil DJ-UBSCI</t>
  </si>
  <si>
    <t>ETFS Short Live Cattle DJ-UBSCI</t>
  </si>
  <si>
    <t>ETFS Short Soybean Oil DJ-UBSCI</t>
  </si>
  <si>
    <t>ETFS Leveraged Ex-Energy DJ-UBSCI</t>
  </si>
  <si>
    <t>ETFS Leveraged Livestock DJ-UBSCI</t>
  </si>
  <si>
    <t>S&amp;P GSCI Nickel Source T-ETC</t>
  </si>
  <si>
    <t>S&amp;P GSCI Zinc Source T-ETC</t>
  </si>
  <si>
    <t xml:space="preserve">S&amp;P GSCI Petroleum Total Return T-ETC </t>
  </si>
  <si>
    <t xml:space="preserve">S&amp;P GSCI Precious Metals Total Return T-ETC </t>
  </si>
  <si>
    <t xml:space="preserve">S&amp;P GSCI Ultra Light Energy Total Return T-ETC </t>
  </si>
  <si>
    <t>ETC Segment of Deutsche Börse Group</t>
  </si>
  <si>
    <t>Exchange Traded Commodities</t>
  </si>
  <si>
    <t>iShares Dow Jones-UBS Commodity Swap (DE)</t>
  </si>
  <si>
    <t>Lyxor ETF Turkey (DJ Turkey Titans 20)</t>
  </si>
  <si>
    <t>UBS-ETF MSCI USA I</t>
  </si>
  <si>
    <t>LU0446735259</t>
  </si>
  <si>
    <t>UBS-ETF MSCI Canada</t>
  </si>
  <si>
    <t>LU0446734872</t>
  </si>
  <si>
    <t>UBS-ETF MSCI Europe</t>
  </si>
  <si>
    <t>LU0446734104</t>
  </si>
  <si>
    <t>UBS-ETF MSCI Europe I</t>
  </si>
  <si>
    <t>LU0446734286</t>
  </si>
  <si>
    <t>UBS-ETF MSCI World I</t>
  </si>
  <si>
    <t>LU0446735416</t>
  </si>
  <si>
    <t>UBS-ETF MSCI Pacific ex Japan</t>
  </si>
  <si>
    <t>LU0446734526</t>
  </si>
  <si>
    <t>LU0446734369</t>
  </si>
  <si>
    <t>Xmtch (IE) on MSCI UK Large Cap</t>
  </si>
  <si>
    <t>IE00B3VWKZ07</t>
  </si>
  <si>
    <t>Xmtch (IE) on MSCI UK Small Cap</t>
  </si>
  <si>
    <t>IE00B3VWLG82</t>
  </si>
  <si>
    <t>Xmtch (IE) on MSCI USA Large Cap</t>
  </si>
  <si>
    <t>IE00B3VWLJ14</t>
  </si>
  <si>
    <t>Xmtch (IE) on MSCI USA Small Cap</t>
  </si>
  <si>
    <t>IE00B3VWM098</t>
  </si>
  <si>
    <t>Xmtch (IE) on MSCI Japan Large Cap</t>
  </si>
  <si>
    <t>IE00B3VWM213</t>
  </si>
  <si>
    <t>Xmtch (IE) on MSCI Japan Small Cap</t>
  </si>
  <si>
    <t>IE00B3VWMK93</t>
  </si>
  <si>
    <t>Xmtch (IE) on MSCI EMU Small Cap</t>
  </si>
  <si>
    <t>IE00B3VWMM18</t>
  </si>
  <si>
    <t>Xmtch (IE) on iBoxx USD Govt 1-3</t>
  </si>
  <si>
    <t>IE00B3VWN179</t>
  </si>
  <si>
    <t>Xmtch (IE) on iBoxx USD Govt 3-7</t>
  </si>
  <si>
    <t>IE00B3VWN393</t>
  </si>
  <si>
    <t>Xmtch (IE) on iBoxx USD Govt 7-10</t>
  </si>
  <si>
    <t>IE00B3VWN518</t>
  </si>
  <si>
    <t>Xmtch (IE) on iBoxx EUR Govt 1-3</t>
  </si>
  <si>
    <t>IE00B3VTMJ91</t>
  </si>
  <si>
    <t>Xmtch (IE) on iBoxx EUR Govt 3-7</t>
  </si>
  <si>
    <t>IE00B3VTML14</t>
  </si>
  <si>
    <t>Xmtch (IE) on iBoxx EUR Govt 7-10</t>
  </si>
  <si>
    <t>IE00B3VTN290</t>
  </si>
  <si>
    <t>Xmtch (IE) on iBoxx USD Inflation Linked</t>
  </si>
  <si>
    <t>IE00B3VTPS97</t>
  </si>
  <si>
    <t>Xmtch (IE) on iBoxx EUR Inflation Linked</t>
  </si>
  <si>
    <t>IE00B3VTQ640</t>
  </si>
  <si>
    <t>Xmtch (Lux) on MSCI Emerging Markets</t>
  </si>
  <si>
    <t>LU0254097446</t>
  </si>
  <si>
    <t>Lyxor ETF MSCI AC Asia-Pacific Ex Japan</t>
  </si>
  <si>
    <t>iShares DJ STOXX 600 Health Care (DE)</t>
  </si>
  <si>
    <t>iShares DJ STOXX 600 Telecommunications (DE)</t>
  </si>
  <si>
    <t>db x-trackers II iTraxx Crossover 5-year TR Index ETF</t>
  </si>
  <si>
    <t>Market Access RICI-Agriculture Indexfonds</t>
  </si>
  <si>
    <t>db x-trackers II iTraxx Europe 5-year TR Index ETF</t>
  </si>
  <si>
    <t>db x-trackers S&amp;P /ASX 200 ETF</t>
  </si>
  <si>
    <t>db x-trackers S&amp;P CNX Nifty ETF</t>
  </si>
  <si>
    <t>db x-trackers II Short iBoxx € Sovereigns Eurozone TR Index ETF</t>
  </si>
  <si>
    <t>ETFlab DAX (Preisindex)</t>
  </si>
  <si>
    <t>Lyxor ETF DJ STOXX 600 Construction &amp; Materials</t>
  </si>
  <si>
    <t>Lyxor ETF DJ STOXX 600 Insurance</t>
  </si>
  <si>
    <t>iShares DJ EURO STOXX Telecommunications (DE)</t>
  </si>
  <si>
    <t>iShares DJ Asia Pacific Select Dividend 30 (DE)</t>
  </si>
  <si>
    <t>Lyxor ETF DJ STOXX 600 Food &amp; Beverage</t>
  </si>
  <si>
    <t>Lyxor ETF DAXplus Protective Put</t>
  </si>
  <si>
    <t>Lyxor ETF DJ STOXX 600 Utilities</t>
  </si>
  <si>
    <t xml:space="preserve">Dow Jones EURO STOXX Select Dividend 30 Source ETF </t>
  </si>
  <si>
    <t>ETFX Dow Jones EURO STOXX 50 Leveraged (2x) Fund</t>
  </si>
  <si>
    <t>Lyxor ETF DJ STOXX 600 Travel &amp; Leisure</t>
  </si>
  <si>
    <t>iShares DJ STOXX Asia Pacific 600 Real Estate (DE)</t>
  </si>
  <si>
    <t>Lyxor ETF DJ STOXX 600 Chemicals</t>
  </si>
  <si>
    <t>Market Access RICI-Metals Indexfonds</t>
  </si>
  <si>
    <t>ETFX Russell 2000 Fund</t>
  </si>
  <si>
    <t>Lyxor ETF DJ STOXX 600 Automobiles &amp; Parts</t>
  </si>
  <si>
    <t>Dow Jones STOXX Small 200 Source ETF</t>
  </si>
  <si>
    <t>Lyxor ETF South Africa (FTSE JSE Top 40)</t>
  </si>
  <si>
    <t>Lyxor ETF DJ STOXX 600 Media</t>
  </si>
  <si>
    <t>Lyxor ETF DJ STOXX 600 Financial Services</t>
  </si>
  <si>
    <t>db x-trackers II iTraxx HiVol 5-year TR Index ETF</t>
  </si>
  <si>
    <t>Dow Jones STOXX Mid 200 Source ETF</t>
  </si>
  <si>
    <t>Lyxor ETF DJ STOXX 600 Technology</t>
  </si>
  <si>
    <t>Dow Jones STOXX 600 Source ETF</t>
  </si>
  <si>
    <t>iShares S&amp;P Global Timber&amp;Forestry</t>
  </si>
  <si>
    <t>iShares DJ EURO STOXX Health Care (DE)</t>
  </si>
  <si>
    <t>ETFX Dow Jones EURO STOXX Double Short (2x) Fund</t>
  </si>
  <si>
    <t>db x-trackers II iTraxx Europe Senior Financials 5-year TRI ETF</t>
  </si>
  <si>
    <t>Dow Jones STOXX 50 Source ETF</t>
  </si>
  <si>
    <t>Lyxor ETF DJ STOXX 600 Industrial Goods &amp; Services</t>
  </si>
  <si>
    <t>iShares DJ STOXX 600 Personal &amp; Household Goods (DE)</t>
  </si>
  <si>
    <t>Lyxor ETF DJ STOXX 600 Retail</t>
  </si>
  <si>
    <t>Lyxor ETF DJ STOXX 600 Personal &amp; Household Goods</t>
  </si>
  <si>
    <t>db x-trackers II iTraxx Europe Senior Financials 5-year Short TRI ETF</t>
  </si>
  <si>
    <t>Easy ETF NMX30 Infrastructure Global</t>
  </si>
  <si>
    <t>ETFX Russell Global Gold Fund ETF</t>
  </si>
  <si>
    <t>ETFX DAXglobal Alternative Energy Fund</t>
  </si>
  <si>
    <t>ETFX S-Net ITG Global Agri Business Fund</t>
  </si>
  <si>
    <t>ETFX Russell 1000 Fund</t>
  </si>
  <si>
    <t>Lyxor ETF DJ EURO STOXX 50 Buywrite</t>
  </si>
  <si>
    <t>Easy ETF NMX Infrastructure Europe</t>
  </si>
  <si>
    <t>EasyETF - iTraxx Europe HiVol</t>
  </si>
  <si>
    <t>ETFX WNA Global Nuclear Energy Fund</t>
  </si>
  <si>
    <t>EasyETF - iTraxx Crossover</t>
  </si>
  <si>
    <t>db x-trackers II SONIA TRI ETR</t>
  </si>
  <si>
    <t>ETFX Janney Global Water Fund</t>
  </si>
  <si>
    <t>iShares DJ EURO STOXX Technology (DE)</t>
  </si>
  <si>
    <t>IE00B5MJYC95</t>
  </si>
  <si>
    <t>iShares MSCI Eastern Europe</t>
  </si>
  <si>
    <t>iShares DJ STOXX Global Select Dividend 100 (DE)</t>
  </si>
  <si>
    <t>DE000A0F5UH1</t>
  </si>
  <si>
    <t>Lyxor ETF DJ STOXX 600 Basic Resources</t>
  </si>
  <si>
    <t>Lyxor ETF DJ STOXX 600 Health Care</t>
  </si>
  <si>
    <t>Lyxor ETF DJ STOXX 600 Telecommunications</t>
  </si>
  <si>
    <t>Market Access Jim Rogers International Commodity Index Fund</t>
  </si>
  <si>
    <t>Total</t>
  </si>
  <si>
    <t>iShares MSCI AC Far East ex-Japan</t>
  </si>
  <si>
    <t>UBS-ETF DJ EURO STOXX 50 I</t>
  </si>
  <si>
    <t>iShares DJ STOXX Large 200 (DE)</t>
  </si>
  <si>
    <t>iShares DJ STOXX Mid 200 (DE)</t>
  </si>
  <si>
    <t>iShares DJ EURO STOXX (DE)</t>
  </si>
  <si>
    <t>iShares DJ STOXX Small 200 (DE)</t>
  </si>
  <si>
    <t>iShares DJ EURO STOXX Sustainability 40 (DE)</t>
  </si>
  <si>
    <t>Most liquid Equity ETFs by XLM* in bp</t>
  </si>
  <si>
    <t>Most active Equity ETFs by order book turnover (MEUR)</t>
  </si>
  <si>
    <t>Most liquid Fixed-Income ETFs by XLM* in bp</t>
  </si>
  <si>
    <t>Most active Fixed-Income ETFs by order book turnover (MEUR)</t>
  </si>
  <si>
    <t>Most liquid Commodity ETFs by XLM* in bp</t>
  </si>
  <si>
    <t>Most active Commodity ETFs by order book turnover (MEUR)</t>
  </si>
  <si>
    <t>iShares Barclays Euro Aggregate Bond ETF</t>
  </si>
  <si>
    <t>DE000A0RM447</t>
  </si>
  <si>
    <t>iShares Barclays Euro Treasury Bond 0-1 ETF</t>
  </si>
  <si>
    <t>DE000A0RM462</t>
  </si>
  <si>
    <t>iShares Barclays Euro Corporate Bond ETF</t>
  </si>
  <si>
    <t>DE000A0RM454</t>
  </si>
  <si>
    <t xml:space="preserve">iShares Citigroup Global Government Bond ETF </t>
  </si>
  <si>
    <t>DE000A0RM439</t>
  </si>
  <si>
    <t>iShares MSCI GCC Countries ex-Saudi Arabia ETF</t>
  </si>
  <si>
    <t>DE000A0RM470</t>
  </si>
  <si>
    <t>ComStage ETF Commerzbank Commodity EW Index TR</t>
  </si>
  <si>
    <t>LU0419741177</t>
  </si>
  <si>
    <t>ETFlab iBoxx € Liquid Sovereign Diversified 7-10</t>
  </si>
  <si>
    <t>ETFlab iBoxx € Liquid Sovereign Diversified 5-7</t>
  </si>
  <si>
    <t>ETFlab iBoxx € Liquid Sovereign Diversified 3-5</t>
  </si>
  <si>
    <t>ETFlab iBoxx € Liquid Sovereign Diversified 1-3</t>
  </si>
  <si>
    <t>ETFlab iBoxx € Liquid Sovereign Diversified 1-10</t>
  </si>
  <si>
    <t>ETFlab iBoxx € Liquid Sovereign Diversified 10+</t>
  </si>
  <si>
    <t>db x-trackers db Hedge Fund Index ETF</t>
  </si>
  <si>
    <t>db x-trackers Russell 2000 ETF</t>
  </si>
  <si>
    <t>iShares JPMorgan $ Emerging Markets Bond</t>
  </si>
  <si>
    <t>iShares € Covered Bond</t>
  </si>
  <si>
    <t>iShares MSCI AC Far East ex-Japan Small Cap</t>
  </si>
  <si>
    <t>iShares Global Inflation-Linked Bond</t>
  </si>
  <si>
    <t>iShares MSCI Japan Small Cap</t>
  </si>
  <si>
    <t>iShares S&amp;P Small Cap 600</t>
  </si>
  <si>
    <t>ETFlab Deutsche Börse EUROGOV®  Germany</t>
  </si>
  <si>
    <t>ETFlab Deutsche Börse EUROGOV®  Germany 1-3</t>
  </si>
  <si>
    <t>ETFlab Deutsche Börse EUROGOV®  Germany 3-5</t>
  </si>
  <si>
    <t>ETFlab Deutsche Börse EUROGOV®  Germany 5-10</t>
  </si>
  <si>
    <t>ETFlab Deutsche Börse EUROGOV®  Germany 10+</t>
  </si>
  <si>
    <t>ETFlab Deutsche Börse EUROGOV®  Germany Money Market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</si>
  <si>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</si>
  <si>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</si>
  <si>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</si>
  <si>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</si>
  <si>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</si>
  <si>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</si>
  <si>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</si>
  <si>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</si>
  <si>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</si>
  <si>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</si>
  <si>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</si>
  <si>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</si>
  <si>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</si>
  <si>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DE000A0RFEC9</t>
  </si>
  <si>
    <t>DE000A0Q8NC8</t>
  </si>
  <si>
    <t>ETFlab MSCI Europe</t>
  </si>
  <si>
    <t>DE000ETFL284</t>
  </si>
  <si>
    <t>ETFlab MSCI Europe MC</t>
  </si>
  <si>
    <t>DE000ETFL292</t>
  </si>
  <si>
    <t>ETFlab MSCI Japan</t>
  </si>
  <si>
    <t>DE000ETFL300</t>
  </si>
  <si>
    <t>ETFlab MSCI Japan MC</t>
  </si>
  <si>
    <t>DE000ETFL318</t>
  </si>
  <si>
    <t>ETFlab MSCI USA</t>
  </si>
  <si>
    <t>DE000ETFL268</t>
  </si>
  <si>
    <t>ETFlab MSCI USA MC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</si>
  <si>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</si>
  <si>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</si>
  <si>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</si>
  <si>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</si>
  <si>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</si>
  <si>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</si>
  <si>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</si>
  <si>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</si>
  <si>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iShares DJ EURO STOXX 50</t>
  </si>
  <si>
    <t>iShares DJ EURO STOXX MidCap</t>
  </si>
  <si>
    <t xml:space="preserve">iShares DJ EURO STOXX SmallCap </t>
  </si>
  <si>
    <t>FR0010326140</t>
  </si>
  <si>
    <t>FR0010464446</t>
  </si>
  <si>
    <t>FR0010326256</t>
  </si>
  <si>
    <t>Lyxor ETF World Water</t>
  </si>
  <si>
    <t>FR0010527275</t>
  </si>
  <si>
    <t>LU0259322260</t>
  </si>
  <si>
    <t>Market Access DAXglobal Asia Index Fund</t>
  </si>
  <si>
    <t>LU0259323235</t>
  </si>
  <si>
    <t>Market Access DAXglobal BRIC Index Fund</t>
  </si>
  <si>
    <t>LU0269999792</t>
  </si>
  <si>
    <t>Market Access DAXglobal Russia Index Fund</t>
  </si>
  <si>
    <t>LU0269999958</t>
  </si>
  <si>
    <t>Market Access DJ Turkey Titans 20 Index Fund</t>
  </si>
  <si>
    <t>LU0269999362</t>
  </si>
  <si>
    <t>Market Access FTSE/JSE Africa Top 40 Index Fund</t>
  </si>
  <si>
    <t>LU0270000028</t>
  </si>
  <si>
    <t>LU0249326488</t>
  </si>
  <si>
    <t>LU0259321452</t>
  </si>
  <si>
    <t>LU0259320728</t>
  </si>
  <si>
    <t>Data is provided with the condition of no liability.</t>
  </si>
  <si>
    <t>Amundi ETF EURO STOXX 50</t>
  </si>
  <si>
    <t>FR0010654913</t>
  </si>
  <si>
    <t>Amundi ETF EONIA</t>
  </si>
  <si>
    <t>FR0010718841</t>
  </si>
  <si>
    <t>Amundi ETF Leveraged EURO STOXX 50</t>
  </si>
  <si>
    <t>FR0010756072</t>
  </si>
  <si>
    <t>Amundi ETF Leveraged MSCI Europe Daily</t>
  </si>
  <si>
    <t>FR0010756080</t>
  </si>
  <si>
    <t>Amundi ETF Leveraged MSCI USA Daily</t>
  </si>
  <si>
    <t>FR0010755611</t>
  </si>
  <si>
    <t>Amundi ETF MSCI China</t>
  </si>
  <si>
    <t>FR0010713784</t>
  </si>
  <si>
    <t>Amundi ETF MSCI EMU</t>
  </si>
  <si>
    <t>FR0010655688</t>
  </si>
  <si>
    <t>Amundi ETF MSCI Europe</t>
  </si>
  <si>
    <t>FR0010655696</t>
  </si>
  <si>
    <t>Amundi ETF MSCI Germany</t>
  </si>
  <si>
    <t>FR0010655712</t>
  </si>
  <si>
    <t>Amundi ETF MSCI India</t>
  </si>
  <si>
    <t>FR0010713727</t>
  </si>
  <si>
    <t>Amundi ETF MSCI Japan</t>
  </si>
  <si>
    <t>FR0010688242</t>
  </si>
  <si>
    <t>Amundi ETF MSCI Pacific ex Japan</t>
  </si>
  <si>
    <t>FR0010713669</t>
  </si>
  <si>
    <t>Amundi ETF MSCI USA</t>
  </si>
  <si>
    <t>FR0010688275</t>
  </si>
  <si>
    <t>Amundi ETF MSCI World ex EMU</t>
  </si>
  <si>
    <t>FR0010756114</t>
  </si>
  <si>
    <t>Amundi ETF MSCI World ex Europe</t>
  </si>
  <si>
    <t>FR0010756122</t>
  </si>
  <si>
    <t>Amundi ETF Short DAX 30</t>
  </si>
  <si>
    <t>FR0010791178</t>
  </si>
  <si>
    <t>Amundi ETF Short EURO STOXX 50</t>
  </si>
  <si>
    <t>FR0010757781</t>
  </si>
  <si>
    <t>DAX Source ETF</t>
  </si>
  <si>
    <t>DE000A0X80V0</t>
  </si>
  <si>
    <t>02/2010</t>
  </si>
  <si>
    <t>Turnover Report: February 2010</t>
  </si>
  <si>
    <t>Market Access South-East Europe Traded Index Fund</t>
  </si>
  <si>
    <t>LU0259329869</t>
  </si>
  <si>
    <t>IE00B23D9570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</si>
  <si>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</si>
  <si>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</si>
  <si>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</si>
  <si>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</si>
  <si>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</si>
  <si>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</si>
  <si>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</si>
  <si>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</si>
  <si>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</si>
  <si>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</si>
  <si>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</si>
  <si>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</si>
  <si>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</si>
  <si>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</si>
  <si>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</si>
  <si>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</si>
  <si>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</si>
  <si>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PowerShares Palisades Global Water Fund</t>
  </si>
  <si>
    <t>IE00B23D9026</t>
  </si>
  <si>
    <t>LU0136234068</t>
  </si>
  <si>
    <t>UBS-ETF DJ EURO STOXX 50</t>
  </si>
  <si>
    <t>LU0155367302</t>
  </si>
  <si>
    <t>LU0147308422</t>
  </si>
  <si>
    <t>LU0136234654</t>
  </si>
  <si>
    <t>LU0136240974</t>
  </si>
  <si>
    <t>UBS-ETF FTSE 100</t>
  </si>
  <si>
    <t>LU0136242590</t>
  </si>
  <si>
    <t>XMTCH (Lux) on MSCI EMU Large Cap</t>
  </si>
  <si>
    <t>LU0154139132</t>
  </si>
  <si>
    <t>Change (%)</t>
  </si>
  <si>
    <t>Market Share</t>
  </si>
  <si>
    <t>iShares S&amp;P Emerging Markets Infrastructure</t>
  </si>
  <si>
    <t>Cascade OTC Turnover (MEUR)</t>
  </si>
  <si>
    <t>% of Xetra Turnover</t>
  </si>
  <si>
    <t>XTF Exchange Traded Funds</t>
  </si>
  <si>
    <t>ISIN</t>
  </si>
  <si>
    <t>db x-trackers Currency Carry ETF</t>
  </si>
  <si>
    <t>LU0328474126</t>
  </si>
  <si>
    <t>db x-trackers Currency Momentum ETF</t>
  </si>
  <si>
    <t>LU0328474043</t>
  </si>
  <si>
    <t>db x-trackers Currency Returns ETF</t>
  </si>
  <si>
    <t>LU0328474472</t>
  </si>
  <si>
    <t>db x-trackers Currency Valuation ETF</t>
  </si>
  <si>
    <t>LU0328473748</t>
  </si>
  <si>
    <t>db x-trackers DAX ETF</t>
  </si>
  <si>
    <t>LU0274211480</t>
  </si>
  <si>
    <t>db x-trackers DBLCI - OY Balanced ETF</t>
  </si>
  <si>
    <t>LU0292106167</t>
  </si>
  <si>
    <t>LU0274211217</t>
  </si>
  <si>
    <t>LU0292106753</t>
  </si>
  <si>
    <t>LU0292095535</t>
  </si>
  <si>
    <t>db x-trackers DJ STOXX 600 Banks ETF</t>
  </si>
  <si>
    <t>LU0292103651</t>
  </si>
  <si>
    <t>db x-trackers DJ STOXX 600 Banks Short ETF</t>
  </si>
  <si>
    <t>LU0322249037</t>
  </si>
  <si>
    <t>db x-trackers DJ STOXX 600 Basic Resources ETF</t>
  </si>
  <si>
    <t>LU0292100806</t>
  </si>
  <si>
    <t>LU0292105359</t>
  </si>
  <si>
    <t>db x-trackers DJ STOXX 600 Health Care ETF</t>
  </si>
  <si>
    <t>LU0292103222</t>
  </si>
  <si>
    <t>db x-trackers DJ STOXX 600 Health Care Short ETF</t>
  </si>
  <si>
    <t>LU0322249466</t>
  </si>
  <si>
    <t>db x-trackers DJ STOXX 600 Industrial Goods ETF</t>
  </si>
  <si>
    <t>LU0292106084</t>
  </si>
  <si>
    <t>db x-trackers DJ STOXX 600 Insurance ETF</t>
  </si>
  <si>
    <t>LU0292105193</t>
  </si>
  <si>
    <t>db x-trackers DJ STOXX 600 Oil &amp; Gas Short ETF</t>
  </si>
  <si>
    <t>LU0322249623</t>
  </si>
  <si>
    <t>LU0292101796</t>
  </si>
  <si>
    <t>db x-trackers DJ STOXX 600 Technology ETF</t>
  </si>
  <si>
    <t>LU0292104469</t>
  </si>
  <si>
    <t>db x-trackers DJ STOXX 600 Technology Short ETF</t>
  </si>
  <si>
    <t>LU0322250043</t>
  </si>
  <si>
    <t>db x-trackers DJ STOXX 600 Telecommunications ETF</t>
  </si>
  <si>
    <t>LU0292104030</t>
  </si>
  <si>
    <t>db x-trackers DJ STOXX 600 Telecommunications Short ETF</t>
  </si>
  <si>
    <t>LU0322250126</t>
  </si>
  <si>
    <t>db x-trackers DJ STOXX 600 Utilities ETF</t>
  </si>
  <si>
    <t>LU0292104899</t>
  </si>
  <si>
    <t>db x-trackers DJ STOXX Global Select Dividend 100 ETF</t>
  </si>
  <si>
    <t>LU0292096186</t>
  </si>
  <si>
    <t>Income 
Treatment</t>
  </si>
  <si>
    <t>db x-trackers FTSE 100 ETF</t>
  </si>
  <si>
    <t>LU0292097234</t>
  </si>
  <si>
    <t>db x-trackers FTSE 250 ETF</t>
  </si>
  <si>
    <t>LU0292097317</t>
  </si>
  <si>
    <t>db x-trackers FTSE All-Share ETF</t>
  </si>
  <si>
    <t>LU0292097747</t>
  </si>
  <si>
    <t>db x-trackers FTSE Vietnam ETF</t>
  </si>
  <si>
    <t>LU0322252924</t>
  </si>
  <si>
    <t>db x-trackers FTSE/XINHUA China 25 ETF</t>
  </si>
  <si>
    <t>LU0292109856</t>
  </si>
  <si>
    <t>LU0290358497</t>
  </si>
  <si>
    <t>db x-trackers II FED Funds Effective Rate TRI ETF</t>
  </si>
  <si>
    <t>LU0321465469</t>
  </si>
  <si>
    <t>db x-trackers II iBoxx € Germany Covered TRI ETF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</si>
  <si>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</si>
  <si>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</si>
  <si>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</si>
  <si>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</si>
  <si>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</si>
  <si>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</si>
  <si>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</si>
  <si>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</si>
  <si>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</si>
  <si>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</si>
  <si>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</si>
  <si>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db x-trackers II iTraxx Crossover 5-year Short TRI ETF</t>
  </si>
  <si>
    <t>LU0321462870</t>
  </si>
  <si>
    <t>LU0290359032</t>
  </si>
  <si>
    <t>db x-trackers II iTraxx Europe 5-year Short TRI ETF</t>
  </si>
  <si>
    <t>LU0321462102</t>
  </si>
  <si>
    <t>LU0290358653</t>
  </si>
  <si>
    <t>db x-trackers II iTraxx HiVol 5-year Short TRI ETF</t>
  </si>
  <si>
    <t>LU0321462441</t>
  </si>
  <si>
    <t>LU0290358737</t>
  </si>
  <si>
    <t>LU0321464652</t>
  </si>
  <si>
    <t>db x-trackers LPX MM Private Equity ETF</t>
  </si>
  <si>
    <t>LU0322250712</t>
  </si>
  <si>
    <t>db x-trackers MSCI Brazil TRN Index ETF</t>
  </si>
  <si>
    <t>LU0292109344</t>
  </si>
  <si>
    <t>db x-trackers MSCI EM Asia TRN Index ETF</t>
  </si>
  <si>
    <t>LU0292107991</t>
  </si>
  <si>
    <t>db x-trackers MSCI EM EMEA TRN Index ETF</t>
  </si>
  <si>
    <t>LU0292109005</t>
  </si>
  <si>
    <t>db x-trackers MSCI EM LATAM TRN Index ETF</t>
  </si>
  <si>
    <t>LU0292108619</t>
  </si>
  <si>
    <t>db x-trackers MSCI Emerging Markets TRN Index ETF</t>
  </si>
  <si>
    <t>LU0292107645</t>
  </si>
  <si>
    <t xml:space="preserve">db x-trackers II EURO INTEREST RATE VOLATILITY TOTAL RETURN INDEX ETF  </t>
  </si>
  <si>
    <t>LU0378818644</t>
  </si>
  <si>
    <t>db x-trackers II EURO INTEREST RATES VOLATILITY SHORT TOTAL  RETURN INDEX ETF</t>
  </si>
  <si>
    <t>Dow Jones STOXX 600 Optimised Travel &amp; Leisure Source ETF</t>
  </si>
  <si>
    <t>Dow Jones STOXX 600 Optimised Telecommunications Source ETF</t>
  </si>
  <si>
    <t>Lyxor ETF FTSE RAFI US 1000</t>
  </si>
  <si>
    <t>FR0010400804</t>
  </si>
  <si>
    <t>Lyxor ETF Hong Kong (HSI)</t>
  </si>
  <si>
    <t>FR0010361675</t>
  </si>
  <si>
    <t>FR0010245514</t>
  </si>
  <si>
    <t>Lyxor ETF LevDAX</t>
  </si>
  <si>
    <t>LU0252634307</t>
  </si>
  <si>
    <t>FR0010468983</t>
  </si>
  <si>
    <t>FR0010312124</t>
  </si>
  <si>
    <t>UBS-ETF EMU Values</t>
  </si>
  <si>
    <t>UBS-ETF MSCI EMU I</t>
  </si>
  <si>
    <t>LU0446735093</t>
  </si>
  <si>
    <t>UBS-ETF MSCI Canada I</t>
  </si>
  <si>
    <t>LU0446734955</t>
  </si>
  <si>
    <t>PowerShares FTSE RAFI Asia Pacific Ex-Japan Fund</t>
  </si>
  <si>
    <t>PowerShares FTSE RAFI Emerging Markets Fund</t>
  </si>
  <si>
    <t>ETFlab iBoxx EUR Liquid Germany Covered Diversified</t>
  </si>
  <si>
    <t>DE000ETFL359</t>
  </si>
  <si>
    <t>EasyETF S&amp;P GSCI Capped 35/20</t>
  </si>
  <si>
    <t>db x-trackers Portfolio Total Return Index ETF</t>
  </si>
  <si>
    <t>db x-trackers II iBoxx € Germany Total Return Index ETF</t>
  </si>
  <si>
    <t>LU0468896575</t>
  </si>
  <si>
    <t>db x-trackers II iBoxx € Germany 1-3 Total Return Index ETF</t>
  </si>
  <si>
    <t>LU0468897110</t>
  </si>
  <si>
    <t>01/2010</t>
  </si>
  <si>
    <t>100.000€</t>
  </si>
  <si>
    <t>XLM*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</si>
</sst>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name val="Arial"/>
    </font>
    <font>
      <sz val="10"/>
      <name val="Arial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</font>
    <font>
      <b/>
      <sz val="8"/>
      <color indexed="81"/>
      <name val="Tahoma"/>
    </font>
    <font>
      <sz val="10"/>
      <name val="Courier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horizontal="left" wrapText="1"/>
    </xf>
    <xf numFmtId="9" fontId="1" fillId="0" borderId="0" applyFont="0" applyFill="0" applyBorder="0" applyAlignment="0" applyProtection="0"/>
    <xf numFmtId="0" fontId="18" fillId="0" borderId="0">
      <alignment horizontal="left" wrapText="1"/>
    </xf>
  </cellStyleXfs>
  <cellXfs count="113">
    <xf numFmtId="0" fontId="0" fillId="0" borderId="0" xfId="0" applyAlignment="1"/>
    <xf numFmtId="49" fontId="3" fillId="2" borderId="1" xfId="2" applyNumberFormat="1" applyFont="1" applyFill="1" applyBorder="1" applyAlignment="1">
      <alignment vertical="top" wrapText="1"/>
    </xf>
    <xf numFmtId="49" fontId="3" fillId="2" borderId="2" xfId="2" applyNumberFormat="1" applyFont="1" applyFill="1" applyBorder="1" applyAlignment="1">
      <alignment vertical="top" wrapText="1"/>
    </xf>
    <xf numFmtId="49" fontId="3" fillId="2" borderId="1" xfId="2" applyNumberFormat="1" applyFont="1" applyFill="1" applyBorder="1" applyAlignment="1">
      <alignment horizontal="right" vertical="top" wrapText="1"/>
    </xf>
    <xf numFmtId="49" fontId="3" fillId="2" borderId="3" xfId="2" applyNumberFormat="1" applyFont="1" applyFill="1" applyBorder="1" applyAlignment="1">
      <alignment horizontal="right" vertical="top" wrapText="1"/>
    </xf>
    <xf numFmtId="49" fontId="3" fillId="2" borderId="4" xfId="2" applyNumberFormat="1" applyFont="1" applyFill="1" applyBorder="1" applyAlignment="1">
      <alignment horizontal="right" vertical="top" wrapText="1"/>
    </xf>
    <xf numFmtId="49" fontId="4" fillId="0" borderId="0" xfId="2" applyNumberFormat="1" applyFont="1" applyAlignment="1">
      <alignment vertical="top" wrapText="1"/>
    </xf>
    <xf numFmtId="4" fontId="4" fillId="2" borderId="5" xfId="1" applyNumberFormat="1" applyFont="1" applyFill="1" applyBorder="1"/>
    <xf numFmtId="49" fontId="3" fillId="2" borderId="2" xfId="2" applyNumberFormat="1" applyFont="1" applyFill="1" applyBorder="1" applyAlignment="1">
      <alignment horizontal="right" vertical="top" wrapText="1"/>
    </xf>
    <xf numFmtId="4" fontId="2" fillId="2" borderId="5" xfId="1" applyNumberFormat="1" applyFont="1" applyFill="1" applyBorder="1"/>
    <xf numFmtId="10" fontId="5" fillId="2" borderId="6" xfId="1" applyNumberFormat="1" applyFont="1" applyFill="1" applyBorder="1"/>
    <xf numFmtId="0" fontId="3" fillId="0" borderId="0" xfId="2" applyFont="1" applyAlignment="1">
      <alignment horizontal="left"/>
    </xf>
    <xf numFmtId="49" fontId="3" fillId="0" borderId="0" xfId="2" applyNumberFormat="1" applyFont="1" applyAlignment="1">
      <alignment horizontal="left"/>
    </xf>
    <xf numFmtId="49" fontId="3" fillId="0" borderId="0" xfId="2" applyNumberFormat="1" applyFont="1" applyAlignment="1">
      <alignment horizontal="left"/>
    </xf>
    <xf numFmtId="49" fontId="3" fillId="2" borderId="6" xfId="2" applyNumberFormat="1" applyFont="1" applyFill="1" applyBorder="1" applyAlignment="1">
      <alignment horizontal="right" vertical="top" wrapText="1"/>
    </xf>
    <xf numFmtId="0" fontId="4" fillId="0" borderId="0" xfId="2" applyFont="1" applyAlignment="1">
      <alignment horizontal="left"/>
    </xf>
    <xf numFmtId="49" fontId="3" fillId="2" borderId="7" xfId="2" applyNumberFormat="1" applyFont="1" applyFill="1" applyBorder="1" applyAlignment="1">
      <alignment horizontal="left" vertical="top" wrapText="1"/>
    </xf>
    <xf numFmtId="49" fontId="3" fillId="2" borderId="7" xfId="2" applyNumberFormat="1" applyFont="1" applyFill="1" applyBorder="1" applyAlignment="1">
      <alignment horizontal="right" vertical="top" wrapText="1"/>
    </xf>
    <xf numFmtId="49" fontId="3" fillId="2" borderId="5" xfId="2" applyNumberFormat="1" applyFont="1" applyFill="1" applyBorder="1" applyAlignment="1">
      <alignment horizontal="right" vertical="top" wrapText="1"/>
    </xf>
    <xf numFmtId="0" fontId="13" fillId="3" borderId="0" xfId="2" applyFont="1" applyFill="1" applyAlignment="1">
      <alignment horizontal="center" vertical="center"/>
    </xf>
    <xf numFmtId="0" fontId="8" fillId="0" borderId="0" xfId="2" applyFont="1" applyAlignment="1">
      <alignment vertical="center"/>
    </xf>
    <xf numFmtId="0" fontId="14" fillId="0" borderId="0" xfId="2" applyFont="1" applyAlignment="1">
      <alignment vertical="center"/>
    </xf>
    <xf numFmtId="0" fontId="15" fillId="0" borderId="0" xfId="2" applyFont="1" applyAlignment="1">
      <alignment vertical="center"/>
    </xf>
    <xf numFmtId="0" fontId="11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9" fillId="0" borderId="0" xfId="2" applyFont="1" applyAlignment="1">
      <alignment vertical="center"/>
    </xf>
    <xf numFmtId="0" fontId="2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10" fillId="4" borderId="8" xfId="2" applyFont="1" applyFill="1" applyBorder="1" applyAlignment="1">
      <alignment vertical="center"/>
    </xf>
    <xf numFmtId="0" fontId="10" fillId="4" borderId="8" xfId="2" applyFont="1" applyFill="1" applyBorder="1" applyAlignment="1">
      <alignment horizontal="left"/>
    </xf>
    <xf numFmtId="0" fontId="10" fillId="4" borderId="9" xfId="2" applyFont="1" applyFill="1" applyBorder="1" applyAlignment="1">
      <alignment horizontal="left"/>
    </xf>
    <xf numFmtId="0" fontId="12" fillId="4" borderId="8" xfId="2" applyFont="1" applyFill="1" applyBorder="1" applyAlignment="1">
      <alignment vertical="center"/>
    </xf>
    <xf numFmtId="0" fontId="4" fillId="0" borderId="0" xfId="2" applyFont="1" applyAlignment="1">
      <alignment vertical="center"/>
    </xf>
    <xf numFmtId="0" fontId="2" fillId="0" borderId="10" xfId="2" applyFont="1" applyBorder="1" applyAlignment="1">
      <alignment horizontal="left" vertical="top"/>
    </xf>
    <xf numFmtId="0" fontId="2" fillId="0" borderId="8" xfId="2" applyFont="1" applyBorder="1" applyAlignment="1">
      <alignment horizontal="left" vertical="top" wrapText="1"/>
    </xf>
    <xf numFmtId="0" fontId="2" fillId="0" borderId="8" xfId="2" applyFont="1" applyBorder="1" applyAlignment="1">
      <alignment horizontal="left" vertical="top"/>
    </xf>
    <xf numFmtId="4" fontId="2" fillId="0" borderId="0" xfId="2" applyNumberFormat="1" applyFont="1" applyAlignment="1">
      <alignment vertical="center"/>
    </xf>
    <xf numFmtId="4" fontId="2" fillId="0" borderId="0" xfId="2" applyNumberFormat="1" applyFont="1" applyAlignment="1">
      <alignment vertical="center"/>
    </xf>
    <xf numFmtId="10" fontId="2" fillId="0" borderId="11" xfId="1" applyNumberFormat="1" applyFont="1" applyBorder="1"/>
    <xf numFmtId="10" fontId="2" fillId="0" borderId="12" xfId="1" applyNumberFormat="1" applyFont="1" applyBorder="1"/>
    <xf numFmtId="4" fontId="2" fillId="0" borderId="8" xfId="2" applyNumberFormat="1" applyFont="1" applyBorder="1" applyAlignment="1">
      <alignment vertical="center"/>
    </xf>
    <xf numFmtId="0" fontId="2" fillId="0" borderId="13" xfId="2" applyFont="1" applyBorder="1" applyAlignment="1">
      <alignment horizontal="left" vertical="top"/>
    </xf>
    <xf numFmtId="0" fontId="2" fillId="0" borderId="12" xfId="2" applyFont="1" applyBorder="1" applyAlignment="1">
      <alignment horizontal="left" vertical="top" wrapText="1"/>
    </xf>
    <xf numFmtId="0" fontId="2" fillId="0" borderId="12" xfId="2" applyFont="1" applyBorder="1" applyAlignment="1">
      <alignment horizontal="left" vertical="top"/>
    </xf>
    <xf numFmtId="4" fontId="2" fillId="0" borderId="12" xfId="2" applyNumberFormat="1" applyFont="1" applyBorder="1" applyAlignment="1">
      <alignment vertical="center"/>
    </xf>
    <xf numFmtId="0" fontId="2" fillId="0" borderId="12" xfId="2" applyFont="1" applyBorder="1" applyAlignment="1">
      <alignment vertical="center"/>
    </xf>
    <xf numFmtId="0" fontId="2" fillId="0" borderId="14" xfId="2" applyFont="1" applyBorder="1" applyAlignment="1">
      <alignment horizontal="left" vertical="top"/>
    </xf>
    <xf numFmtId="0" fontId="2" fillId="0" borderId="2" xfId="2" applyFont="1" applyBorder="1" applyAlignment="1">
      <alignment horizontal="left" vertical="top"/>
    </xf>
    <xf numFmtId="0" fontId="2" fillId="0" borderId="2" xfId="2" applyFont="1" applyBorder="1" applyAlignment="1">
      <alignment horizontal="left" vertical="top" wrapText="1"/>
    </xf>
    <xf numFmtId="4" fontId="2" fillId="0" borderId="2" xfId="2" applyNumberFormat="1" applyFont="1" applyBorder="1" applyAlignment="1">
      <alignment vertical="center"/>
    </xf>
    <xf numFmtId="0" fontId="3" fillId="2" borderId="15" xfId="2" applyFont="1" applyFill="1" applyBorder="1" applyAlignment="1">
      <alignment vertical="center"/>
    </xf>
    <xf numFmtId="0" fontId="4" fillId="2" borderId="15" xfId="2" applyFont="1" applyFill="1" applyBorder="1" applyAlignment="1">
      <alignment vertical="center"/>
    </xf>
    <xf numFmtId="4" fontId="2" fillId="0" borderId="9" xfId="2" applyNumberFormat="1" applyFont="1" applyBorder="1" applyAlignment="1">
      <alignment vertical="center"/>
    </xf>
    <xf numFmtId="0" fontId="2" fillId="0" borderId="0" xfId="2" applyFont="1" applyAlignment="1">
      <alignment vertical="center"/>
    </xf>
    <xf numFmtId="2" fontId="7" fillId="0" borderId="0" xfId="2" applyNumberFormat="1" applyFont="1" applyAlignment="1">
      <alignment vertical="center"/>
    </xf>
    <xf numFmtId="11" fontId="4" fillId="0" borderId="0" xfId="2" applyNumberFormat="1" applyFont="1" applyAlignment="1">
      <alignment vertical="center"/>
    </xf>
    <xf numFmtId="0" fontId="4" fillId="0" borderId="0" xfId="2" applyFont="1" applyAlignment="1">
      <alignment vertical="center"/>
    </xf>
    <xf numFmtId="10" fontId="4" fillId="0" borderId="0" xfId="2" applyNumberFormat="1" applyFont="1" applyAlignment="1">
      <alignment vertical="center"/>
    </xf>
    <xf numFmtId="49" fontId="3" fillId="0" borderId="0" xfId="2" applyNumberFormat="1" applyFont="1" applyAlignment="1">
      <alignment vertical="center"/>
    </xf>
    <xf numFmtId="0" fontId="10" fillId="4" borderId="7" xfId="2" applyFont="1" applyFill="1" applyBorder="1" applyAlignment="1">
      <alignment vertical="center"/>
    </xf>
    <xf numFmtId="0" fontId="10" fillId="4" borderId="7" xfId="2" applyFont="1" applyFill="1" applyBorder="1" applyAlignment="1">
      <alignment horizontal="center"/>
    </xf>
    <xf numFmtId="0" fontId="10" fillId="4" borderId="9" xfId="2" applyFont="1" applyFill="1" applyBorder="1">
      <alignment horizontal="left" wrapText="1"/>
    </xf>
    <xf numFmtId="10" fontId="2" fillId="0" borderId="2" xfId="1" applyNumberFormat="1" applyFont="1" applyBorder="1"/>
    <xf numFmtId="0" fontId="2" fillId="0" borderId="0" xfId="2" applyFont="1" applyAlignment="1">
      <alignment vertical="center"/>
    </xf>
    <xf numFmtId="10" fontId="2" fillId="0" borderId="15" xfId="1" applyNumberFormat="1" applyFont="1" applyBorder="1"/>
    <xf numFmtId="4" fontId="4" fillId="0" borderId="0" xfId="2" applyNumberFormat="1" applyFont="1" applyAlignment="1"/>
    <xf numFmtId="2" fontId="4" fillId="0" borderId="0" xfId="2" applyNumberFormat="1" applyFont="1" applyAlignment="1"/>
    <xf numFmtId="10" fontId="4" fillId="0" borderId="11" xfId="2" applyNumberFormat="1" applyFont="1" applyBorder="1" applyAlignment="1"/>
    <xf numFmtId="10" fontId="4" fillId="0" borderId="12" xfId="2" applyNumberFormat="1" applyFont="1" applyBorder="1" applyAlignment="1"/>
    <xf numFmtId="10" fontId="3" fillId="2" borderId="6" xfId="2" applyNumberFormat="1" applyFont="1" applyFill="1" applyBorder="1" applyAlignment="1"/>
    <xf numFmtId="0" fontId="10" fillId="4" borderId="7" xfId="2" applyFont="1" applyFill="1" applyBorder="1" applyAlignment="1">
      <alignment horizontal="left"/>
    </xf>
    <xf numFmtId="0" fontId="10" fillId="4" borderId="15" xfId="2" applyFont="1" applyFill="1" applyBorder="1">
      <alignment horizontal="left" wrapText="1"/>
    </xf>
    <xf numFmtId="0" fontId="2" fillId="0" borderId="16" xfId="2" applyFont="1" applyBorder="1" applyAlignment="1">
      <alignment vertical="center"/>
    </xf>
    <xf numFmtId="0" fontId="2" fillId="0" borderId="16" xfId="2" applyFont="1" applyBorder="1" applyAlignment="1">
      <alignment horizontal="left" vertical="center"/>
    </xf>
    <xf numFmtId="2" fontId="2" fillId="0" borderId="16" xfId="2" applyNumberFormat="1" applyFont="1" applyBorder="1" applyAlignment="1">
      <alignment vertical="center"/>
    </xf>
    <xf numFmtId="0" fontId="2" fillId="0" borderId="17" xfId="2" applyFont="1" applyBorder="1" applyAlignment="1">
      <alignment vertical="center"/>
    </xf>
    <xf numFmtId="0" fontId="7" fillId="0" borderId="17" xfId="2" applyFont="1" applyBorder="1" applyAlignment="1">
      <alignment vertical="center"/>
    </xf>
    <xf numFmtId="4" fontId="2" fillId="0" borderId="17" xfId="2" applyNumberFormat="1" applyFont="1" applyBorder="1" applyAlignment="1">
      <alignment vertical="center"/>
    </xf>
    <xf numFmtId="0" fontId="2" fillId="0" borderId="18" xfId="2" applyFont="1" applyBorder="1" applyAlignment="1">
      <alignment vertical="center"/>
    </xf>
    <xf numFmtId="0" fontId="2" fillId="0" borderId="18" xfId="2" applyFont="1" applyBorder="1" applyAlignment="1">
      <alignment horizontal="left" vertical="center"/>
    </xf>
    <xf numFmtId="2" fontId="2" fillId="0" borderId="18" xfId="2" applyNumberFormat="1" applyFont="1" applyBorder="1" applyAlignment="1">
      <alignment vertical="center"/>
    </xf>
    <xf numFmtId="0" fontId="2" fillId="0" borderId="19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4" fontId="2" fillId="0" borderId="19" xfId="2" applyNumberFormat="1" applyFont="1" applyBorder="1" applyAlignment="1">
      <alignment vertical="center"/>
    </xf>
    <xf numFmtId="4" fontId="2" fillId="0" borderId="18" xfId="2" applyNumberFormat="1" applyFont="1" applyBorder="1" applyAlignment="1">
      <alignment vertical="center"/>
    </xf>
    <xf numFmtId="0" fontId="2" fillId="0" borderId="18" xfId="2" applyFont="1" applyBorder="1" applyAlignment="1">
      <alignment horizontal="left" vertical="center"/>
    </xf>
    <xf numFmtId="4" fontId="2" fillId="0" borderId="20" xfId="2" applyNumberFormat="1" applyFont="1" applyBorder="1" applyAlignment="1">
      <alignment vertical="center"/>
    </xf>
    <xf numFmtId="0" fontId="2" fillId="0" borderId="20" xfId="2" applyFont="1" applyBorder="1" applyAlignment="1">
      <alignment vertical="center"/>
    </xf>
    <xf numFmtId="0" fontId="2" fillId="0" borderId="20" xfId="2" applyFont="1" applyBorder="1" applyAlignment="1">
      <alignment horizontal="left" vertical="center"/>
    </xf>
    <xf numFmtId="2" fontId="2" fillId="0" borderId="20" xfId="2" applyNumberFormat="1" applyFont="1" applyBorder="1" applyAlignment="1">
      <alignment vertical="center"/>
    </xf>
    <xf numFmtId="0" fontId="2" fillId="0" borderId="20" xfId="2" applyFont="1" applyBorder="1" applyAlignment="1">
      <alignment vertical="center"/>
    </xf>
    <xf numFmtId="10" fontId="2" fillId="0" borderId="0" xfId="2" applyNumberFormat="1" applyFont="1" applyAlignment="1">
      <alignment vertical="center"/>
    </xf>
    <xf numFmtId="3" fontId="2" fillId="0" borderId="0" xfId="2" applyNumberFormat="1" applyFont="1" applyAlignment="1">
      <alignment vertical="center"/>
    </xf>
    <xf numFmtId="3" fontId="2" fillId="0" borderId="0" xfId="2" applyNumberFormat="1" applyFont="1" applyAlignment="1">
      <alignment vertical="center"/>
    </xf>
    <xf numFmtId="3" fontId="2" fillId="2" borderId="5" xfId="1" applyNumberFormat="1" applyFont="1" applyFill="1" applyBorder="1"/>
    <xf numFmtId="4" fontId="2" fillId="0" borderId="15" xfId="2" applyNumberFormat="1" applyFont="1" applyBorder="1" applyAlignment="1">
      <alignment vertical="center"/>
    </xf>
    <xf numFmtId="2" fontId="7" fillId="0" borderId="0" xfId="2" applyNumberFormat="1" applyFont="1" applyAlignment="1">
      <alignment vertical="center"/>
    </xf>
    <xf numFmtId="10" fontId="4" fillId="2" borderId="15" xfId="2" applyNumberFormat="1" applyFont="1" applyFill="1" applyBorder="1" applyAlignment="1"/>
    <xf numFmtId="10" fontId="4" fillId="0" borderId="0" xfId="2" applyNumberFormat="1" applyFont="1" applyAlignment="1"/>
    <xf numFmtId="0" fontId="16" fillId="2" borderId="21" xfId="2" applyFont="1" applyFill="1" applyBorder="1" applyAlignment="1">
      <alignment horizontal="center" vertical="center"/>
    </xf>
    <xf numFmtId="0" fontId="17" fillId="2" borderId="22" xfId="2" applyFont="1" applyFill="1" applyBorder="1" applyAlignment="1">
      <alignment vertical="center"/>
    </xf>
    <xf numFmtId="0" fontId="17" fillId="2" borderId="23" xfId="2" applyFont="1" applyFill="1" applyBorder="1" applyAlignment="1"/>
    <xf numFmtId="0" fontId="16" fillId="2" borderId="22" xfId="2" applyFont="1" applyFill="1" applyBorder="1" applyAlignment="1">
      <alignment horizontal="center" vertical="center"/>
    </xf>
    <xf numFmtId="0" fontId="16" fillId="2" borderId="23" xfId="2" applyFont="1" applyFill="1" applyBorder="1" applyAlignment="1">
      <alignment horizontal="center" vertical="center"/>
    </xf>
    <xf numFmtId="0" fontId="10" fillId="4" borderId="9" xfId="2" applyFont="1" applyFill="1" applyBorder="1" applyAlignment="1">
      <alignment horizontal="center"/>
    </xf>
    <xf numFmtId="0" fontId="11" fillId="4" borderId="24" xfId="2" applyFont="1" applyFill="1" applyBorder="1" applyAlignment="1">
      <alignment horizontal="center"/>
    </xf>
    <xf numFmtId="0" fontId="11" fillId="4" borderId="25" xfId="2" applyFont="1" applyFill="1" applyBorder="1" applyAlignment="1">
      <alignment horizontal="center"/>
    </xf>
    <xf numFmtId="0" fontId="10" fillId="4" borderId="7" xfId="2" applyFont="1" applyFill="1" applyBorder="1" applyAlignment="1">
      <alignment horizontal="center" wrapText="1"/>
    </xf>
    <xf numFmtId="0" fontId="12" fillId="4" borderId="5" xfId="2" applyFont="1" applyFill="1" applyBorder="1" applyAlignment="1">
      <alignment horizontal="center" wrapText="1"/>
    </xf>
    <xf numFmtId="0" fontId="12" fillId="4" borderId="6" xfId="2" applyFont="1" applyFill="1" applyBorder="1" applyAlignment="1">
      <alignment horizontal="center" wrapText="1"/>
    </xf>
    <xf numFmtId="0" fontId="10" fillId="4" borderId="7" xfId="2" applyFont="1" applyFill="1" applyBorder="1" applyAlignment="1">
      <alignment horizontal="center"/>
    </xf>
    <xf numFmtId="0" fontId="0" fillId="0" borderId="5" xfId="2" applyFont="1" applyBorder="1" applyAlignment="1"/>
    <xf numFmtId="0" fontId="0" fillId="0" borderId="6" xfId="2" applyFont="1" applyBorder="1" applyAlignment="1"/>
  </cellXfs>
  <cellStyles count="3">
    <cellStyle name="=C:\WINNT35\SYSTEM32\COMMAND.COM" xfId="2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 sz="1125" b="1" i="0" u="none" strike="noStrike" baseline="0">
                <a:solidFill>
                  <a:srgbClr val="000080"/>
                </a:solidFill>
                <a:latin typeface="Arial" pitchFamily="2" charset="0"/>
                <a:cs typeface="Arial" pitchFamily="2" charset="0"/>
              </a:rPr>
              <a:t>XTF Exchange Traded Funds</a:t>
            </a:r>
          </a:p>
          <a:p>
            <a:pPr>
              <a:defRPr sz="1125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 sz="1125" b="1" i="0" u="none" strike="noStrike" baseline="0">
                <a:solidFill>
                  <a:srgbClr val="000080"/>
                </a:solidFill>
                <a:latin typeface="Arial" pitchFamily="2" charset="0"/>
                <a:cs typeface="Arial" pitchFamily="2" charset="0"/>
              </a:rPr>
              <a:t>On-Exchange Order Book Turnover</a:t>
            </a:r>
            <a:r>
              <a:rPr lang="en-GB" sz="1325" b="1" i="0" u="none" strike="noStrike" baseline="0">
                <a:solidFill>
                  <a:srgbClr val="000000"/>
                </a:solidFill>
                <a:latin typeface="Arial" charset="0"/>
                <a:cs typeface="Arial" charset="0"/>
              </a:rPr>
              <a:t> </a:t>
            </a:r>
          </a:p>
        </c:rich>
      </c:tx>
      <c:layout>
        <c:manualLayout>
          <c:xMode val="edge"/>
          <c:yMode val="edge"/>
          <c:x val="0.39291009829653206"/>
          <c:y val="1.3115191085928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331244836891484E-2"/>
          <c:y val="0.15082469748817956"/>
          <c:w val="0.91526288203769424"/>
          <c:h val="0.75740228521237996"/>
        </c:manualLayout>
      </c:layout>
      <c:bar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333399"/>
            </a:solidFill>
            <a:ln w="25400">
              <a:noFill/>
            </a:ln>
          </c:spPr>
          <c:invertIfNegative val="0"/>
          <c:cat>
            <c:numLit>
              <c:formatCode>General</c:formatCode>
              <c:ptCount val="13"/>
              <c:pt idx="0">
                <c:v>39845</c:v>
              </c:pt>
              <c:pt idx="1">
                <c:v>39873</c:v>
              </c:pt>
              <c:pt idx="2">
                <c:v>39904</c:v>
              </c:pt>
              <c:pt idx="3">
                <c:v>39934</c:v>
              </c:pt>
              <c:pt idx="4">
                <c:v>39965</c:v>
              </c:pt>
              <c:pt idx="5">
                <c:v>39995</c:v>
              </c:pt>
              <c:pt idx="6">
                <c:v>40026</c:v>
              </c:pt>
              <c:pt idx="7">
                <c:v>40057</c:v>
              </c:pt>
              <c:pt idx="8">
                <c:v>40087</c:v>
              </c:pt>
              <c:pt idx="9">
                <c:v>40118</c:v>
              </c:pt>
              <c:pt idx="10">
                <c:v>40148</c:v>
              </c:pt>
              <c:pt idx="11">
                <c:v>40179</c:v>
              </c:pt>
              <c:pt idx="12">
                <c:v>40210</c:v>
              </c:pt>
            </c:numLit>
          </c:cat>
          <c:val>
            <c:numLit>
              <c:formatCode>General</c:formatCode>
              <c:ptCount val="13"/>
              <c:pt idx="0">
                <c:v>8182.9335338839992</c:v>
              </c:pt>
              <c:pt idx="1">
                <c:v>10222.927127377992</c:v>
              </c:pt>
              <c:pt idx="2">
                <c:v>9957.7459278589922</c:v>
              </c:pt>
              <c:pt idx="3">
                <c:v>10481.324112951008</c:v>
              </c:pt>
              <c:pt idx="4">
                <c:v>10018.137697657008</c:v>
              </c:pt>
              <c:pt idx="5">
                <c:v>11467.490758169995</c:v>
              </c:pt>
              <c:pt idx="6">
                <c:v>12217.846034073009</c:v>
              </c:pt>
              <c:pt idx="7">
                <c:v>11692.300581700005</c:v>
              </c:pt>
              <c:pt idx="8">
                <c:v>14516.424340518015</c:v>
              </c:pt>
              <c:pt idx="9">
                <c:v>13247.542817375774</c:v>
              </c:pt>
              <c:pt idx="10">
                <c:v>9752.6232460932442</c:v>
              </c:pt>
              <c:pt idx="11">
                <c:v>13053.48329899163</c:v>
              </c:pt>
              <c:pt idx="12">
                <c:v>13036.561617953797</c:v>
              </c:pt>
            </c:numLit>
          </c:val>
          <c:extLst>
            <c:ext xmlns:c16="http://schemas.microsoft.com/office/drawing/2014/chart" uri="{C3380CC4-5D6E-409C-BE32-E72D297353CC}">
              <c16:uniqueId val="{00000000-D5D1-0945-A1C7-8DB5BB836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4661711"/>
        <c:axId val="1"/>
      </c:barChart>
      <c:catAx>
        <c:axId val="1304661711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374612588792532E-2"/>
              <c:y val="0.3737829459489667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304661711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B640-C249-96FE-8B62D742C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6793872"/>
        <c:axId val="1"/>
        <c:axId val="0"/>
      </c:bar3DChart>
      <c:catAx>
        <c:axId val="191679387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916793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920B-0543-91EE-7330A77D4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2398127"/>
        <c:axId val="1"/>
        <c:axId val="0"/>
      </c:bar3DChart>
      <c:catAx>
        <c:axId val="1412398127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412398127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782C-554D-B189-412C0829E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8843615"/>
        <c:axId val="1"/>
        <c:axId val="0"/>
      </c:bar3DChart>
      <c:catAx>
        <c:axId val="1178843615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17884361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34F6-D244-AE43-CFD46646F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5253791"/>
        <c:axId val="1"/>
        <c:axId val="0"/>
      </c:bar3DChart>
      <c:catAx>
        <c:axId val="265253791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65253791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12700</xdr:rowOff>
    </xdr:from>
    <xdr:to>
      <xdr:col>8</xdr:col>
      <xdr:colOff>1117600</xdr:colOff>
      <xdr:row>25</xdr:row>
      <xdr:rowOff>139700</xdr:rowOff>
    </xdr:to>
    <xdr:graphicFrame macro="">
      <xdr:nvGraphicFramePr>
        <xdr:cNvPr id="3079" name="Chart 7">
          <a:extLst>
            <a:ext uri="{FF2B5EF4-FFF2-40B4-BE49-F238E27FC236}">
              <a16:creationId xmlns:a16="http://schemas.microsoft.com/office/drawing/2014/main" id="{AFBF19D1-7CAE-3F3C-32CD-B528AF1A2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685800</xdr:colOff>
      <xdr:row>0</xdr:row>
      <xdr:rowOff>63500</xdr:rowOff>
    </xdr:from>
    <xdr:to>
      <xdr:col>8</xdr:col>
      <xdr:colOff>749300</xdr:colOff>
      <xdr:row>2</xdr:row>
      <xdr:rowOff>38100</xdr:rowOff>
    </xdr:to>
    <xdr:pic>
      <xdr:nvPicPr>
        <xdr:cNvPr id="3078" name="Picture 6">
          <a:extLst>
            <a:ext uri="{FF2B5EF4-FFF2-40B4-BE49-F238E27FC236}">
              <a16:creationId xmlns:a16="http://schemas.microsoft.com/office/drawing/2014/main" id="{BD1CD216-A9F4-1591-14A5-5E525F222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9200" y="63500"/>
          <a:ext cx="346710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2077" name="Chart 29">
          <a:extLst>
            <a:ext uri="{FF2B5EF4-FFF2-40B4-BE49-F238E27FC236}">
              <a16:creationId xmlns:a16="http://schemas.microsoft.com/office/drawing/2014/main" id="{9CD2773E-F166-650A-36AC-C2A98CC0F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099" name="Chart 51">
          <a:extLst>
            <a:ext uri="{FF2B5EF4-FFF2-40B4-BE49-F238E27FC236}">
              <a16:creationId xmlns:a16="http://schemas.microsoft.com/office/drawing/2014/main" id="{34CED13C-3E0F-C29E-79A9-B60DD1CCD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AE8BBE15-0C80-3684-54A4-F3F8FA8E7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179385AD-4FAD-C1C0-BB76-AD92292EA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63"/>
  <sheetViews>
    <sheetView showGridLines="0" tabSelected="1" workbookViewId="0"/>
  </sheetViews>
  <sheetFormatPr baseColWidth="10" defaultColWidth="9.1640625" defaultRowHeight="13" x14ac:dyDescent="0.15"/>
  <cols>
    <col min="1" max="1" width="20" style="26" customWidth="1"/>
    <col min="2" max="2" width="24" style="26" customWidth="1"/>
    <col min="3" max="3" width="16.83203125" style="26" customWidth="1"/>
    <col min="4" max="4" width="9.6640625" style="26" customWidth="1"/>
    <col min="5" max="5" width="6.5" style="26" customWidth="1"/>
    <col min="6" max="6" width="13.33203125" style="24" customWidth="1"/>
    <col min="7" max="7" width="29.83203125" style="24" customWidth="1"/>
    <col min="8" max="8" width="14.83203125" style="24" bestFit="1" customWidth="1"/>
    <col min="9" max="9" width="10.5" style="24" customWidth="1"/>
    <col min="10" max="16384" width="9.1640625" style="24"/>
  </cols>
  <sheetData>
    <row r="1" spans="1:9" ht="32.25" customHeight="1" x14ac:dyDescent="0.15">
      <c r="A1" s="20" t="s">
        <v>97</v>
      </c>
      <c r="B1" s="21"/>
      <c r="C1" s="21"/>
      <c r="D1" s="21"/>
      <c r="E1" s="21"/>
      <c r="F1" s="22"/>
      <c r="G1" s="23"/>
      <c r="H1" s="23"/>
      <c r="I1" s="23"/>
    </row>
    <row r="2" spans="1:9" ht="24.75" customHeight="1" x14ac:dyDescent="0.15">
      <c r="A2" s="25" t="s">
        <v>1318</v>
      </c>
      <c r="B2" s="21"/>
      <c r="C2" s="21"/>
      <c r="D2" s="21"/>
      <c r="E2" s="21"/>
      <c r="F2" s="22"/>
      <c r="G2" s="23"/>
      <c r="H2" s="23"/>
      <c r="I2" s="23"/>
    </row>
    <row r="3" spans="1:9" ht="24.75" customHeight="1" x14ac:dyDescent="0.15">
      <c r="A3" s="21"/>
      <c r="B3" s="21"/>
      <c r="C3" s="21"/>
      <c r="D3" s="21"/>
      <c r="E3" s="21"/>
      <c r="F3" s="22"/>
      <c r="G3" s="23"/>
      <c r="H3" s="23"/>
      <c r="I3" s="23"/>
    </row>
    <row r="4" spans="1:9" ht="24.75" customHeight="1" x14ac:dyDescent="0.15">
      <c r="E4" s="24"/>
    </row>
    <row r="5" spans="1:9" ht="24.75" customHeight="1" x14ac:dyDescent="0.15"/>
    <row r="6" spans="1:9" ht="24.75" customHeight="1" x14ac:dyDescent="0.15"/>
    <row r="27" spans="1:10" ht="14" thickBot="1" x14ac:dyDescent="0.2"/>
    <row r="28" spans="1:10" ht="23.25" customHeight="1" thickBot="1" x14ac:dyDescent="0.2">
      <c r="A28" s="99" t="s">
        <v>1186</v>
      </c>
      <c r="B28" s="100"/>
      <c r="C28" s="100"/>
      <c r="D28" s="101"/>
      <c r="E28" s="19"/>
      <c r="F28" s="99" t="s">
        <v>1187</v>
      </c>
      <c r="G28" s="102"/>
      <c r="H28" s="102"/>
      <c r="I28" s="103"/>
      <c r="J28" s="27"/>
    </row>
    <row r="29" spans="1:10" ht="17.25" customHeight="1" x14ac:dyDescent="0.15">
      <c r="A29" s="72" t="s">
        <v>688</v>
      </c>
      <c r="B29" s="72"/>
      <c r="C29" s="73" t="s">
        <v>689</v>
      </c>
      <c r="D29" s="74">
        <v>4.3510499999999999</v>
      </c>
      <c r="F29" s="75" t="s">
        <v>688</v>
      </c>
      <c r="G29" s="76"/>
      <c r="H29" s="75" t="s">
        <v>689</v>
      </c>
      <c r="I29" s="77">
        <v>1425.706907559</v>
      </c>
    </row>
    <row r="30" spans="1:10" ht="17.25" customHeight="1" x14ac:dyDescent="0.15">
      <c r="A30" s="78" t="s">
        <v>1297</v>
      </c>
      <c r="B30" s="78"/>
      <c r="C30" s="79" t="s">
        <v>1298</v>
      </c>
      <c r="D30" s="80">
        <v>4.9690000000000003</v>
      </c>
      <c r="F30" s="81" t="s">
        <v>244</v>
      </c>
      <c r="G30" s="82"/>
      <c r="H30" s="81" t="s">
        <v>699</v>
      </c>
      <c r="I30" s="83">
        <v>1018.192177511</v>
      </c>
    </row>
    <row r="31" spans="1:10" ht="17.25" customHeight="1" x14ac:dyDescent="0.15">
      <c r="A31" s="84" t="s">
        <v>1366</v>
      </c>
      <c r="B31" s="78"/>
      <c r="C31" s="85" t="s">
        <v>1367</v>
      </c>
      <c r="D31" s="80">
        <v>4.992</v>
      </c>
      <c r="F31" s="81" t="s">
        <v>149</v>
      </c>
      <c r="G31" s="82"/>
      <c r="H31" s="81" t="s">
        <v>150</v>
      </c>
      <c r="I31" s="83">
        <v>856.09386586400001</v>
      </c>
    </row>
    <row r="32" spans="1:10" ht="17.25" customHeight="1" x14ac:dyDescent="0.15">
      <c r="A32" s="78" t="s">
        <v>328</v>
      </c>
      <c r="B32" s="78"/>
      <c r="C32" s="79" t="s">
        <v>329</v>
      </c>
      <c r="D32" s="80">
        <v>5.7216500000000003</v>
      </c>
      <c r="F32" s="81" t="s">
        <v>1366</v>
      </c>
      <c r="G32" s="82"/>
      <c r="H32" s="81" t="s">
        <v>1367</v>
      </c>
      <c r="I32" s="83">
        <v>814.51896047599996</v>
      </c>
    </row>
    <row r="33" spans="1:10" ht="17.25" customHeight="1" x14ac:dyDescent="0.15">
      <c r="A33" s="78" t="s">
        <v>149</v>
      </c>
      <c r="B33" s="78"/>
      <c r="C33" s="79" t="s">
        <v>150</v>
      </c>
      <c r="D33" s="80">
        <v>5.94435</v>
      </c>
      <c r="F33" s="81" t="s">
        <v>242</v>
      </c>
      <c r="G33" s="82"/>
      <c r="H33" s="81" t="s">
        <v>1371</v>
      </c>
      <c r="I33" s="83">
        <v>463.60164361900001</v>
      </c>
    </row>
    <row r="34" spans="1:10" ht="17.25" customHeight="1" x14ac:dyDescent="0.15">
      <c r="A34" s="78" t="s">
        <v>217</v>
      </c>
      <c r="B34" s="78"/>
      <c r="C34" s="79" t="s">
        <v>330</v>
      </c>
      <c r="D34" s="80">
        <v>6.3012499999999996</v>
      </c>
      <c r="F34" s="81" t="s">
        <v>521</v>
      </c>
      <c r="G34" s="82"/>
      <c r="H34" s="81" t="s">
        <v>522</v>
      </c>
      <c r="I34" s="83">
        <v>406.79505316000001</v>
      </c>
    </row>
    <row r="35" spans="1:10" ht="17.25" customHeight="1" x14ac:dyDescent="0.15">
      <c r="A35" s="78" t="s">
        <v>170</v>
      </c>
      <c r="B35" s="78"/>
      <c r="C35" s="79" t="s">
        <v>171</v>
      </c>
      <c r="D35" s="80">
        <v>6.5881999999999996</v>
      </c>
      <c r="F35" s="81" t="s">
        <v>1258</v>
      </c>
      <c r="G35" s="82"/>
      <c r="H35" s="81" t="s">
        <v>698</v>
      </c>
      <c r="I35" s="83">
        <v>386.31271147799998</v>
      </c>
    </row>
    <row r="36" spans="1:10" ht="17.25" customHeight="1" x14ac:dyDescent="0.15">
      <c r="A36" s="84" t="s">
        <v>242</v>
      </c>
      <c r="B36" s="78"/>
      <c r="C36" s="85" t="s">
        <v>1371</v>
      </c>
      <c r="D36" s="80">
        <v>6.9531999999999998</v>
      </c>
      <c r="E36" s="24"/>
      <c r="F36" s="81" t="s">
        <v>542</v>
      </c>
      <c r="G36" s="82"/>
      <c r="H36" s="81" t="s">
        <v>543</v>
      </c>
      <c r="I36" s="83">
        <v>378.02310846799998</v>
      </c>
    </row>
    <row r="37" spans="1:10" ht="17.25" customHeight="1" x14ac:dyDescent="0.15">
      <c r="A37" s="78" t="s">
        <v>542</v>
      </c>
      <c r="B37" s="78"/>
      <c r="C37" s="79" t="s">
        <v>543</v>
      </c>
      <c r="D37" s="80">
        <v>6.9744000000000002</v>
      </c>
      <c r="E37" s="24"/>
      <c r="F37" s="81" t="s">
        <v>328</v>
      </c>
      <c r="G37" s="82"/>
      <c r="H37" s="81" t="s">
        <v>329</v>
      </c>
      <c r="I37" s="83">
        <v>352.45466465099997</v>
      </c>
    </row>
    <row r="38" spans="1:10" ht="17.25" customHeight="1" thickBot="1" x14ac:dyDescent="0.2">
      <c r="A38" s="86" t="s">
        <v>244</v>
      </c>
      <c r="B38" s="87"/>
      <c r="C38" s="88" t="s">
        <v>699</v>
      </c>
      <c r="D38" s="89">
        <v>7.3930499999999997</v>
      </c>
      <c r="E38" s="24"/>
      <c r="F38" s="86" t="s">
        <v>241</v>
      </c>
      <c r="G38" s="87"/>
      <c r="H38" s="90" t="s">
        <v>1370</v>
      </c>
      <c r="I38" s="89">
        <v>334.71491928799998</v>
      </c>
    </row>
    <row r="40" spans="1:10" ht="14" thickBot="1" x14ac:dyDescent="0.2"/>
    <row r="41" spans="1:10" ht="23.25" customHeight="1" thickBot="1" x14ac:dyDescent="0.2">
      <c r="A41" s="99" t="s">
        <v>1188</v>
      </c>
      <c r="B41" s="100"/>
      <c r="C41" s="100"/>
      <c r="D41" s="101"/>
      <c r="E41" s="19"/>
      <c r="F41" s="99" t="s">
        <v>1189</v>
      </c>
      <c r="G41" s="102"/>
      <c r="H41" s="102"/>
      <c r="I41" s="103"/>
      <c r="J41" s="27"/>
    </row>
    <row r="42" spans="1:10" ht="17.25" customHeight="1" x14ac:dyDescent="0.15">
      <c r="A42" s="72" t="s">
        <v>754</v>
      </c>
      <c r="B42" s="72"/>
      <c r="C42" s="73" t="s">
        <v>1414</v>
      </c>
      <c r="D42" s="74">
        <v>0.33124999999999999</v>
      </c>
      <c r="F42" s="75" t="s">
        <v>754</v>
      </c>
      <c r="G42" s="76"/>
      <c r="H42" s="75" t="s">
        <v>1414</v>
      </c>
      <c r="I42" s="77">
        <v>223.87598670700001</v>
      </c>
    </row>
    <row r="43" spans="1:10" ht="17.25" customHeight="1" x14ac:dyDescent="0.15">
      <c r="A43" s="78" t="s">
        <v>1283</v>
      </c>
      <c r="B43" s="78"/>
      <c r="C43" s="79" t="s">
        <v>1284</v>
      </c>
      <c r="D43" s="80">
        <v>0.37774999999999997</v>
      </c>
      <c r="F43" s="81" t="s">
        <v>447</v>
      </c>
      <c r="G43" s="82"/>
      <c r="H43" s="81" t="s">
        <v>448</v>
      </c>
      <c r="I43" s="83">
        <v>115.34279537899999</v>
      </c>
    </row>
    <row r="44" spans="1:10" ht="17.25" customHeight="1" x14ac:dyDescent="0.15">
      <c r="A44" s="78" t="s">
        <v>216</v>
      </c>
      <c r="B44" s="78"/>
      <c r="C44" s="79" t="s">
        <v>750</v>
      </c>
      <c r="D44" s="80">
        <v>0.58535000000000004</v>
      </c>
      <c r="F44" s="81" t="s">
        <v>1122</v>
      </c>
      <c r="G44" s="82"/>
      <c r="H44" s="81" t="s">
        <v>752</v>
      </c>
      <c r="I44" s="83">
        <v>105.91341097999999</v>
      </c>
    </row>
    <row r="45" spans="1:10" ht="17.25" customHeight="1" x14ac:dyDescent="0.15">
      <c r="A45" s="78" t="s">
        <v>377</v>
      </c>
      <c r="B45" s="78"/>
      <c r="C45" s="79" t="s">
        <v>378</v>
      </c>
      <c r="D45" s="80">
        <v>0.94479999999999997</v>
      </c>
      <c r="F45" s="81" t="s">
        <v>453</v>
      </c>
      <c r="G45" s="82"/>
      <c r="H45" s="81" t="s">
        <v>454</v>
      </c>
      <c r="I45" s="83">
        <v>99.799432600000003</v>
      </c>
    </row>
    <row r="46" spans="1:10" ht="17.25" customHeight="1" x14ac:dyDescent="0.15">
      <c r="A46" s="78" t="s">
        <v>231</v>
      </c>
      <c r="B46" s="78"/>
      <c r="C46" s="79" t="s">
        <v>642</v>
      </c>
      <c r="D46" s="80">
        <v>1.1495500000000001</v>
      </c>
      <c r="F46" s="81" t="s">
        <v>449</v>
      </c>
      <c r="G46" s="82"/>
      <c r="H46" s="81" t="s">
        <v>450</v>
      </c>
      <c r="I46" s="83">
        <v>98.350522319999996</v>
      </c>
    </row>
    <row r="47" spans="1:10" ht="17.25" customHeight="1" x14ac:dyDescent="0.15">
      <c r="A47" s="78" t="s">
        <v>1478</v>
      </c>
      <c r="B47" s="78"/>
      <c r="C47" s="79" t="s">
        <v>1479</v>
      </c>
      <c r="D47" s="80">
        <v>2.6360999999999999</v>
      </c>
      <c r="F47" s="81" t="s">
        <v>445</v>
      </c>
      <c r="G47" s="82"/>
      <c r="H47" s="81" t="s">
        <v>446</v>
      </c>
      <c r="I47" s="83">
        <v>95.162693466999997</v>
      </c>
    </row>
    <row r="48" spans="1:10" ht="17.25" customHeight="1" x14ac:dyDescent="0.15">
      <c r="A48" s="78" t="s">
        <v>299</v>
      </c>
      <c r="B48" s="78"/>
      <c r="C48" s="79" t="s">
        <v>1421</v>
      </c>
      <c r="D48" s="80">
        <v>3.2988499999999998</v>
      </c>
      <c r="F48" s="81" t="s">
        <v>455</v>
      </c>
      <c r="G48" s="82"/>
      <c r="H48" s="81" t="s">
        <v>456</v>
      </c>
      <c r="I48" s="83">
        <v>64.127952949000004</v>
      </c>
    </row>
    <row r="49" spans="1:10" ht="17.25" customHeight="1" x14ac:dyDescent="0.15">
      <c r="A49" s="84" t="s">
        <v>672</v>
      </c>
      <c r="B49" s="78"/>
      <c r="C49" s="85" t="s">
        <v>743</v>
      </c>
      <c r="D49" s="80">
        <v>3.5739000000000001</v>
      </c>
      <c r="E49" s="24"/>
      <c r="F49" s="81" t="s">
        <v>76</v>
      </c>
      <c r="G49" s="82"/>
      <c r="H49" s="81" t="s">
        <v>77</v>
      </c>
      <c r="I49" s="83">
        <v>62.434962314000003</v>
      </c>
    </row>
    <row r="50" spans="1:10" ht="17.25" customHeight="1" x14ac:dyDescent="0.15">
      <c r="A50" s="84" t="s">
        <v>76</v>
      </c>
      <c r="B50" s="78"/>
      <c r="C50" s="85" t="s">
        <v>77</v>
      </c>
      <c r="D50" s="80">
        <v>3.8647499999999999</v>
      </c>
      <c r="E50" s="24"/>
      <c r="F50" s="81" t="s">
        <v>645</v>
      </c>
      <c r="G50" s="82"/>
      <c r="H50" s="81" t="s">
        <v>646</v>
      </c>
      <c r="I50" s="83">
        <v>60.496398231000001</v>
      </c>
    </row>
    <row r="51" spans="1:10" ht="17.25" customHeight="1" thickBot="1" x14ac:dyDescent="0.2">
      <c r="A51" s="86" t="s">
        <v>6</v>
      </c>
      <c r="B51" s="87"/>
      <c r="C51" s="88" t="s">
        <v>7</v>
      </c>
      <c r="D51" s="89">
        <v>3.9563999999999999</v>
      </c>
      <c r="E51" s="24"/>
      <c r="F51" s="86" t="s">
        <v>188</v>
      </c>
      <c r="G51" s="87"/>
      <c r="H51" s="90" t="s">
        <v>189</v>
      </c>
      <c r="I51" s="89">
        <v>58.657310262999999</v>
      </c>
    </row>
    <row r="53" spans="1:10" ht="14" thickBot="1" x14ac:dyDescent="0.2"/>
    <row r="54" spans="1:10" ht="23.25" customHeight="1" thickBot="1" x14ac:dyDescent="0.2">
      <c r="A54" s="99" t="s">
        <v>1190</v>
      </c>
      <c r="B54" s="100"/>
      <c r="C54" s="100"/>
      <c r="D54" s="101"/>
      <c r="E54" s="19"/>
      <c r="F54" s="99" t="s">
        <v>1191</v>
      </c>
      <c r="G54" s="102"/>
      <c r="H54" s="102"/>
      <c r="I54" s="103"/>
      <c r="J54" s="27"/>
    </row>
    <row r="55" spans="1:10" ht="17.25" customHeight="1" x14ac:dyDescent="0.15">
      <c r="A55" s="72" t="s">
        <v>538</v>
      </c>
      <c r="B55" s="72"/>
      <c r="C55" s="73" t="s">
        <v>539</v>
      </c>
      <c r="D55" s="74">
        <v>31.533750000000001</v>
      </c>
      <c r="F55" s="75" t="s">
        <v>1368</v>
      </c>
      <c r="G55" s="76"/>
      <c r="H55" s="75" t="s">
        <v>1369</v>
      </c>
      <c r="I55" s="77">
        <v>78.541070012000006</v>
      </c>
    </row>
    <row r="56" spans="1:10" ht="17.25" customHeight="1" x14ac:dyDescent="0.15">
      <c r="A56" s="78" t="s">
        <v>540</v>
      </c>
      <c r="B56" s="78"/>
      <c r="C56" s="79" t="s">
        <v>541</v>
      </c>
      <c r="D56" s="80">
        <v>32.452800000000003</v>
      </c>
      <c r="F56" s="81" t="s">
        <v>1067</v>
      </c>
      <c r="G56" s="82"/>
      <c r="H56" s="81" t="s">
        <v>444</v>
      </c>
      <c r="I56" s="83">
        <v>22.631874398000001</v>
      </c>
    </row>
    <row r="57" spans="1:10" ht="17.25" customHeight="1" x14ac:dyDescent="0.15">
      <c r="A57" s="84" t="s">
        <v>1474</v>
      </c>
      <c r="B57" s="78"/>
      <c r="C57" s="85" t="s">
        <v>163</v>
      </c>
      <c r="D57" s="80">
        <v>44.582850000000001</v>
      </c>
      <c r="E57" s="24"/>
      <c r="F57" s="81" t="s">
        <v>538</v>
      </c>
      <c r="G57" s="82"/>
      <c r="H57" s="81" t="s">
        <v>539</v>
      </c>
      <c r="I57" s="83">
        <v>12.801642779</v>
      </c>
    </row>
    <row r="58" spans="1:10" ht="17.25" customHeight="1" x14ac:dyDescent="0.15">
      <c r="A58" s="84" t="s">
        <v>159</v>
      </c>
      <c r="B58" s="78"/>
      <c r="C58" s="85" t="s">
        <v>160</v>
      </c>
      <c r="D58" s="80">
        <v>45.859000000000002</v>
      </c>
      <c r="E58" s="24"/>
      <c r="F58" s="81" t="s">
        <v>1474</v>
      </c>
      <c r="G58" s="82"/>
      <c r="H58" s="81" t="s">
        <v>163</v>
      </c>
      <c r="I58" s="83">
        <v>12.037560900000001</v>
      </c>
    </row>
    <row r="59" spans="1:10" ht="17.25" customHeight="1" thickBot="1" x14ac:dyDescent="0.2">
      <c r="A59" s="86" t="s">
        <v>164</v>
      </c>
      <c r="B59" s="87"/>
      <c r="C59" s="88" t="s">
        <v>165</v>
      </c>
      <c r="D59" s="89">
        <v>47.951599999999999</v>
      </c>
      <c r="E59" s="24"/>
      <c r="F59" s="86" t="s">
        <v>1177</v>
      </c>
      <c r="G59" s="87"/>
      <c r="H59" s="90" t="s">
        <v>1277</v>
      </c>
      <c r="I59" s="89">
        <v>8.5500301650000008</v>
      </c>
    </row>
    <row r="61" spans="1:10" x14ac:dyDescent="0.15">
      <c r="A61" s="26" t="s">
        <v>96</v>
      </c>
    </row>
    <row r="63" spans="1:10" x14ac:dyDescent="0.15">
      <c r="A63" s="63" t="s">
        <v>1280</v>
      </c>
    </row>
  </sheetData>
  <mergeCells count="6">
    <mergeCell ref="A54:D54"/>
    <mergeCell ref="F54:I54"/>
    <mergeCell ref="A28:D28"/>
    <mergeCell ref="F28:I28"/>
    <mergeCell ref="A41:D41"/>
    <mergeCell ref="F41:I41"/>
  </mergeCells>
  <phoneticPr fontId="2" type="noConversion"/>
  <pageMargins left="0.75" right="0.75" top="1" bottom="1" header="0.5" footer="0.5"/>
  <pageSetup paperSize="9" scale="51" orientation="portrait" verticalDpi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95"/>
  <sheetViews>
    <sheetView showGridLines="0" workbookViewId="0"/>
  </sheetViews>
  <sheetFormatPr baseColWidth="10" defaultColWidth="9.1640625" defaultRowHeight="13" x14ac:dyDescent="0.15"/>
  <cols>
    <col min="1" max="1" width="56.5" style="26" customWidth="1"/>
    <col min="2" max="2" width="12.5" style="26" customWidth="1"/>
    <col min="3" max="3" width="14.5" style="26" bestFit="1" customWidth="1"/>
    <col min="4" max="4" width="13.83203125" style="26" customWidth="1"/>
    <col min="5" max="8" width="11.5" style="26" customWidth="1"/>
    <col min="9" max="10" width="11.5" style="24" customWidth="1"/>
    <col min="11" max="11" width="11.5" style="24" bestFit="1" customWidth="1"/>
    <col min="12" max="16384" width="9.1640625" style="24"/>
  </cols>
  <sheetData>
    <row r="1" spans="1:10" ht="20" x14ac:dyDescent="0.15">
      <c r="A1" s="20" t="s">
        <v>97</v>
      </c>
    </row>
    <row r="2" spans="1:10" ht="15.75" customHeight="1" x14ac:dyDescent="0.15">
      <c r="A2" s="25" t="s">
        <v>1318</v>
      </c>
    </row>
    <row r="4" spans="1:10" x14ac:dyDescent="0.15">
      <c r="A4" s="24"/>
      <c r="B4" s="24"/>
      <c r="C4" s="24"/>
      <c r="D4" s="24"/>
      <c r="E4" s="24"/>
      <c r="F4" s="24"/>
      <c r="G4" s="24"/>
      <c r="H4" s="24"/>
    </row>
    <row r="5" spans="1:10" s="32" customFormat="1" ht="24" x14ac:dyDescent="0.15">
      <c r="A5" s="28" t="s">
        <v>252</v>
      </c>
      <c r="B5" s="29" t="s">
        <v>1357</v>
      </c>
      <c r="C5" s="30" t="s">
        <v>0</v>
      </c>
      <c r="D5" s="61" t="s">
        <v>1403</v>
      </c>
      <c r="E5" s="104" t="s">
        <v>748</v>
      </c>
      <c r="F5" s="105"/>
      <c r="G5" s="106"/>
      <c r="H5" s="31"/>
      <c r="I5" s="28" t="s">
        <v>94</v>
      </c>
      <c r="J5" s="28" t="s">
        <v>1482</v>
      </c>
    </row>
    <row r="6" spans="1:10" s="6" customFormat="1" ht="12" x14ac:dyDescent="0.15">
      <c r="A6" s="2"/>
      <c r="B6" s="2"/>
      <c r="C6" s="1"/>
      <c r="D6" s="1"/>
      <c r="E6" s="3" t="s">
        <v>1317</v>
      </c>
      <c r="F6" s="4" t="s">
        <v>1480</v>
      </c>
      <c r="G6" s="5" t="s">
        <v>1351</v>
      </c>
      <c r="H6" s="8" t="s">
        <v>1352</v>
      </c>
      <c r="I6" s="8" t="s">
        <v>95</v>
      </c>
      <c r="J6" s="8" t="s">
        <v>1481</v>
      </c>
    </row>
    <row r="7" spans="1:10" x14ac:dyDescent="0.15">
      <c r="A7" s="33" t="s">
        <v>1283</v>
      </c>
      <c r="B7" s="34" t="s">
        <v>1284</v>
      </c>
      <c r="C7" s="35" t="s">
        <v>1</v>
      </c>
      <c r="D7" s="34" t="s">
        <v>4</v>
      </c>
      <c r="E7" s="36">
        <v>9.7056400000000001E-2</v>
      </c>
      <c r="F7" s="37"/>
      <c r="G7" s="38" t="str">
        <f t="shared" ref="G7:G70" si="0">IF(ISERROR(E7/F7-1),"",((E7/F7-1)))</f>
        <v/>
      </c>
      <c r="H7" s="39">
        <f t="shared" ref="H7:H70" si="1">E7/$E$580</f>
        <v>7.4449385385740972E-6</v>
      </c>
      <c r="I7" s="40">
        <v>335.55</v>
      </c>
      <c r="J7" s="44">
        <v>0.37774999999999997</v>
      </c>
    </row>
    <row r="8" spans="1:10" x14ac:dyDescent="0.15">
      <c r="A8" s="41" t="s">
        <v>1281</v>
      </c>
      <c r="B8" s="42" t="s">
        <v>1282</v>
      </c>
      <c r="C8" s="43" t="s">
        <v>1</v>
      </c>
      <c r="D8" s="42" t="s">
        <v>4</v>
      </c>
      <c r="E8" s="36">
        <v>0.11189651</v>
      </c>
      <c r="F8" s="37"/>
      <c r="G8" s="38" t="str">
        <f t="shared" si="0"/>
        <v/>
      </c>
      <c r="H8" s="39">
        <f t="shared" si="1"/>
        <v>8.5832839424390553E-6</v>
      </c>
      <c r="I8" s="44">
        <v>481.11</v>
      </c>
      <c r="J8" s="44">
        <v>12.20425</v>
      </c>
    </row>
    <row r="9" spans="1:10" x14ac:dyDescent="0.15">
      <c r="A9" s="41" t="s">
        <v>1285</v>
      </c>
      <c r="B9" s="42" t="s">
        <v>1286</v>
      </c>
      <c r="C9" s="43" t="s">
        <v>1</v>
      </c>
      <c r="D9" s="42" t="s">
        <v>4</v>
      </c>
      <c r="E9" s="36">
        <v>1.5420000000000001E-4</v>
      </c>
      <c r="F9" s="37"/>
      <c r="G9" s="38" t="str">
        <f t="shared" si="0"/>
        <v/>
      </c>
      <c r="H9" s="39">
        <f t="shared" si="1"/>
        <v>1.182827224838471E-8</v>
      </c>
      <c r="I9" s="44">
        <v>9.77</v>
      </c>
      <c r="J9" s="44">
        <v>36.722250000000003</v>
      </c>
    </row>
    <row r="10" spans="1:10" x14ac:dyDescent="0.15">
      <c r="A10" s="41" t="s">
        <v>1287</v>
      </c>
      <c r="B10" s="42" t="s">
        <v>1288</v>
      </c>
      <c r="C10" s="43" t="s">
        <v>1</v>
      </c>
      <c r="D10" s="42" t="s">
        <v>4</v>
      </c>
      <c r="E10" s="36">
        <v>0</v>
      </c>
      <c r="F10" s="37"/>
      <c r="G10" s="38" t="str">
        <f t="shared" si="0"/>
        <v/>
      </c>
      <c r="H10" s="39">
        <f t="shared" si="1"/>
        <v>0</v>
      </c>
      <c r="I10" s="44">
        <v>28.23</v>
      </c>
      <c r="J10" s="44">
        <v>17.98875</v>
      </c>
    </row>
    <row r="11" spans="1:10" x14ac:dyDescent="0.15">
      <c r="A11" s="41" t="s">
        <v>1289</v>
      </c>
      <c r="B11" s="42" t="s">
        <v>1290</v>
      </c>
      <c r="C11" s="43" t="s">
        <v>1</v>
      </c>
      <c r="D11" s="42" t="s">
        <v>4</v>
      </c>
      <c r="E11" s="36">
        <v>1.596147</v>
      </c>
      <c r="F11" s="37"/>
      <c r="G11" s="38" t="str">
        <f t="shared" si="0"/>
        <v/>
      </c>
      <c r="H11" s="39">
        <f t="shared" si="1"/>
        <v>1.2243619497044429E-4</v>
      </c>
      <c r="I11" s="44">
        <v>7.51</v>
      </c>
      <c r="J11" s="44">
        <v>14.856999999999999</v>
      </c>
    </row>
    <row r="12" spans="1:10" x14ac:dyDescent="0.15">
      <c r="A12" s="41" t="s">
        <v>1291</v>
      </c>
      <c r="B12" s="42" t="s">
        <v>1292</v>
      </c>
      <c r="C12" s="43" t="s">
        <v>1</v>
      </c>
      <c r="D12" s="42" t="s">
        <v>4</v>
      </c>
      <c r="E12" s="36">
        <v>0.78295999999999999</v>
      </c>
      <c r="F12" s="37"/>
      <c r="G12" s="38" t="str">
        <f t="shared" si="0"/>
        <v/>
      </c>
      <c r="H12" s="39">
        <f t="shared" si="1"/>
        <v>6.0058781060929265E-5</v>
      </c>
      <c r="I12" s="44">
        <v>48.56</v>
      </c>
      <c r="J12" s="44">
        <v>75.042249999999996</v>
      </c>
    </row>
    <row r="13" spans="1:10" x14ac:dyDescent="0.15">
      <c r="A13" s="41" t="s">
        <v>1293</v>
      </c>
      <c r="B13" s="42" t="s">
        <v>1294</v>
      </c>
      <c r="C13" s="43" t="s">
        <v>1</v>
      </c>
      <c r="D13" s="42" t="s">
        <v>4</v>
      </c>
      <c r="E13" s="36">
        <v>0</v>
      </c>
      <c r="F13" s="37"/>
      <c r="G13" s="38" t="str">
        <f t="shared" si="0"/>
        <v/>
      </c>
      <c r="H13" s="39">
        <f t="shared" si="1"/>
        <v>0</v>
      </c>
      <c r="I13" s="44">
        <v>138.03</v>
      </c>
      <c r="J13" s="44">
        <v>19.11825</v>
      </c>
    </row>
    <row r="14" spans="1:10" x14ac:dyDescent="0.15">
      <c r="A14" s="41" t="s">
        <v>1295</v>
      </c>
      <c r="B14" s="42" t="s">
        <v>1296</v>
      </c>
      <c r="C14" s="43" t="s">
        <v>1</v>
      </c>
      <c r="D14" s="42" t="s">
        <v>4</v>
      </c>
      <c r="E14" s="36">
        <v>0</v>
      </c>
      <c r="F14" s="37"/>
      <c r="G14" s="38" t="str">
        <f t="shared" si="0"/>
        <v/>
      </c>
      <c r="H14" s="39">
        <f t="shared" si="1"/>
        <v>0</v>
      </c>
      <c r="I14" s="44">
        <v>220.35</v>
      </c>
      <c r="J14" s="44">
        <v>10.04425</v>
      </c>
    </row>
    <row r="15" spans="1:10" x14ac:dyDescent="0.15">
      <c r="A15" s="41" t="s">
        <v>1297</v>
      </c>
      <c r="B15" s="42" t="s">
        <v>1298</v>
      </c>
      <c r="C15" s="43" t="s">
        <v>1</v>
      </c>
      <c r="D15" s="42" t="s">
        <v>4</v>
      </c>
      <c r="E15" s="36">
        <v>0</v>
      </c>
      <c r="F15" s="37"/>
      <c r="G15" s="38" t="str">
        <f t="shared" si="0"/>
        <v/>
      </c>
      <c r="H15" s="39">
        <f t="shared" si="1"/>
        <v>0</v>
      </c>
      <c r="I15" s="44">
        <v>34.9</v>
      </c>
      <c r="J15" s="44">
        <v>4.9690000000000003</v>
      </c>
    </row>
    <row r="16" spans="1:10" x14ac:dyDescent="0.15">
      <c r="A16" s="41" t="s">
        <v>1299</v>
      </c>
      <c r="B16" s="42" t="s">
        <v>1300</v>
      </c>
      <c r="C16" s="43" t="s">
        <v>1</v>
      </c>
      <c r="D16" s="42" t="s">
        <v>4</v>
      </c>
      <c r="E16" s="36">
        <v>0</v>
      </c>
      <c r="F16" s="37"/>
      <c r="G16" s="38" t="str">
        <f t="shared" si="0"/>
        <v/>
      </c>
      <c r="H16" s="39">
        <f t="shared" si="1"/>
        <v>0</v>
      </c>
      <c r="I16" s="44">
        <v>9.6199999999999992</v>
      </c>
      <c r="J16" s="44">
        <v>45.844999999999999</v>
      </c>
    </row>
    <row r="17" spans="1:10" x14ac:dyDescent="0.15">
      <c r="A17" s="41" t="s">
        <v>1301</v>
      </c>
      <c r="B17" s="42" t="s">
        <v>1302</v>
      </c>
      <c r="C17" s="43" t="s">
        <v>1</v>
      </c>
      <c r="D17" s="42" t="s">
        <v>4</v>
      </c>
      <c r="E17" s="36">
        <v>0</v>
      </c>
      <c r="F17" s="37"/>
      <c r="G17" s="38" t="str">
        <f t="shared" si="0"/>
        <v/>
      </c>
      <c r="H17" s="39">
        <f t="shared" si="1"/>
        <v>0</v>
      </c>
      <c r="I17" s="44">
        <v>48.71</v>
      </c>
      <c r="J17" s="44">
        <v>18.339500000000001</v>
      </c>
    </row>
    <row r="18" spans="1:10" x14ac:dyDescent="0.15">
      <c r="A18" s="41" t="s">
        <v>1303</v>
      </c>
      <c r="B18" s="42" t="s">
        <v>1304</v>
      </c>
      <c r="C18" s="43" t="s">
        <v>1</v>
      </c>
      <c r="D18" s="42" t="s">
        <v>4</v>
      </c>
      <c r="E18" s="36">
        <v>0</v>
      </c>
      <c r="F18" s="37"/>
      <c r="G18" s="38" t="str">
        <f t="shared" si="0"/>
        <v/>
      </c>
      <c r="H18" s="39">
        <f t="shared" si="1"/>
        <v>0</v>
      </c>
      <c r="I18" s="44">
        <v>73.91</v>
      </c>
      <c r="J18" s="44">
        <v>47.292999999999999</v>
      </c>
    </row>
    <row r="19" spans="1:10" x14ac:dyDescent="0.15">
      <c r="A19" s="41" t="s">
        <v>1305</v>
      </c>
      <c r="B19" s="42" t="s">
        <v>1306</v>
      </c>
      <c r="C19" s="43" t="s">
        <v>1</v>
      </c>
      <c r="D19" s="42" t="s">
        <v>4</v>
      </c>
      <c r="E19" s="36">
        <v>1.065293</v>
      </c>
      <c r="F19" s="37"/>
      <c r="G19" s="38" t="str">
        <f t="shared" si="0"/>
        <v/>
      </c>
      <c r="H19" s="39">
        <f t="shared" si="1"/>
        <v>8.1715795254854048E-5</v>
      </c>
      <c r="I19" s="44">
        <v>122.75</v>
      </c>
      <c r="J19" s="44">
        <v>13.837249999999999</v>
      </c>
    </row>
    <row r="20" spans="1:10" x14ac:dyDescent="0.15">
      <c r="A20" s="41" t="s">
        <v>1307</v>
      </c>
      <c r="B20" s="42" t="s">
        <v>1308</v>
      </c>
      <c r="C20" s="43" t="s">
        <v>1</v>
      </c>
      <c r="D20" s="42" t="s">
        <v>4</v>
      </c>
      <c r="E20" s="36">
        <v>0</v>
      </c>
      <c r="F20" s="37"/>
      <c r="G20" s="38" t="str">
        <f t="shared" si="0"/>
        <v/>
      </c>
      <c r="H20" s="39">
        <f t="shared" si="1"/>
        <v>0</v>
      </c>
      <c r="I20" s="44">
        <v>52.46</v>
      </c>
      <c r="J20" s="44">
        <v>21.116250000000001</v>
      </c>
    </row>
    <row r="21" spans="1:10" x14ac:dyDescent="0.15">
      <c r="A21" s="41" t="s">
        <v>1309</v>
      </c>
      <c r="B21" s="42" t="s">
        <v>1310</v>
      </c>
      <c r="C21" s="43" t="s">
        <v>1</v>
      </c>
      <c r="D21" s="42" t="s">
        <v>4</v>
      </c>
      <c r="E21" s="36">
        <v>0</v>
      </c>
      <c r="F21" s="37"/>
      <c r="G21" s="38" t="str">
        <f t="shared" si="0"/>
        <v/>
      </c>
      <c r="H21" s="39">
        <f t="shared" si="1"/>
        <v>0</v>
      </c>
      <c r="I21" s="44">
        <v>6.18</v>
      </c>
      <c r="J21" s="44">
        <v>23.825749999999999</v>
      </c>
    </row>
    <row r="22" spans="1:10" x14ac:dyDescent="0.15">
      <c r="A22" s="41" t="s">
        <v>1311</v>
      </c>
      <c r="B22" s="42" t="s">
        <v>1312</v>
      </c>
      <c r="C22" s="43" t="s">
        <v>1</v>
      </c>
      <c r="D22" s="42" t="s">
        <v>4</v>
      </c>
      <c r="E22" s="36">
        <v>0.49532570999999997</v>
      </c>
      <c r="F22" s="37"/>
      <c r="G22" s="38" t="str">
        <f t="shared" si="0"/>
        <v/>
      </c>
      <c r="H22" s="39">
        <f t="shared" si="1"/>
        <v>3.7995118998083351E-5</v>
      </c>
      <c r="I22" s="44">
        <v>4.79</v>
      </c>
      <c r="J22" s="44">
        <v>8.8085000000000004</v>
      </c>
    </row>
    <row r="23" spans="1:10" x14ac:dyDescent="0.15">
      <c r="A23" s="41" t="s">
        <v>1313</v>
      </c>
      <c r="B23" s="42" t="s">
        <v>1314</v>
      </c>
      <c r="C23" s="43" t="s">
        <v>1</v>
      </c>
      <c r="D23" s="42" t="s">
        <v>4</v>
      </c>
      <c r="E23" s="36">
        <v>3.8449999999999999E-5</v>
      </c>
      <c r="F23" s="37"/>
      <c r="G23" s="38" t="str">
        <f t="shared" si="0"/>
        <v/>
      </c>
      <c r="H23" s="39">
        <f t="shared" si="1"/>
        <v>2.9493973278235543E-9</v>
      </c>
      <c r="I23" s="44">
        <v>4.07</v>
      </c>
      <c r="J23" s="44">
        <v>22.909749999999999</v>
      </c>
    </row>
    <row r="24" spans="1:10" x14ac:dyDescent="0.15">
      <c r="A24" s="41" t="s">
        <v>602</v>
      </c>
      <c r="B24" s="42" t="s">
        <v>603</v>
      </c>
      <c r="C24" s="43" t="s">
        <v>1</v>
      </c>
      <c r="D24" s="42" t="s">
        <v>4</v>
      </c>
      <c r="E24" s="36">
        <v>2.7693453200000002</v>
      </c>
      <c r="F24" s="37">
        <v>3.51757864</v>
      </c>
      <c r="G24" s="38">
        <f t="shared" si="0"/>
        <v>-0.2127126061920821</v>
      </c>
      <c r="H24" s="39">
        <f t="shared" si="1"/>
        <v>2.124291205885219E-4</v>
      </c>
      <c r="I24" s="44">
        <v>26.104631999999999</v>
      </c>
      <c r="J24" s="44">
        <v>23.05725</v>
      </c>
    </row>
    <row r="25" spans="1:10" x14ac:dyDescent="0.15">
      <c r="A25" s="41" t="s">
        <v>1202</v>
      </c>
      <c r="B25" s="42" t="s">
        <v>1203</v>
      </c>
      <c r="C25" s="43" t="s">
        <v>1</v>
      </c>
      <c r="D25" s="42" t="s">
        <v>4</v>
      </c>
      <c r="E25" s="36">
        <v>1.2500841</v>
      </c>
      <c r="F25" s="37">
        <v>4.2455378000000001</v>
      </c>
      <c r="G25" s="38">
        <f t="shared" si="0"/>
        <v>-0.70555341657775372</v>
      </c>
      <c r="H25" s="39">
        <f t="shared" si="1"/>
        <v>9.5890629495311134E-5</v>
      </c>
      <c r="I25" s="44">
        <v>113.542</v>
      </c>
      <c r="J25" s="44">
        <v>49.969850000000001</v>
      </c>
    </row>
    <row r="26" spans="1:10" x14ac:dyDescent="0.15">
      <c r="A26" s="41" t="s">
        <v>377</v>
      </c>
      <c r="B26" s="45" t="s">
        <v>378</v>
      </c>
      <c r="C26" s="43" t="s">
        <v>1</v>
      </c>
      <c r="D26" s="42" t="s">
        <v>4</v>
      </c>
      <c r="E26" s="36">
        <v>22.756960115999998</v>
      </c>
      <c r="F26" s="37">
        <v>84.754432663000003</v>
      </c>
      <c r="G26" s="38">
        <f t="shared" si="0"/>
        <v>-0.73149534011411455</v>
      </c>
      <c r="H26" s="39">
        <f t="shared" si="1"/>
        <v>1.7456259390251651E-3</v>
      </c>
      <c r="I26" s="44">
        <v>356.90199999999999</v>
      </c>
      <c r="J26" s="44">
        <v>0.94479999999999997</v>
      </c>
    </row>
    <row r="27" spans="1:10" x14ac:dyDescent="0.15">
      <c r="A27" s="41" t="s">
        <v>379</v>
      </c>
      <c r="B27" s="42" t="s">
        <v>380</v>
      </c>
      <c r="C27" s="43" t="s">
        <v>1</v>
      </c>
      <c r="D27" s="42" t="s">
        <v>4</v>
      </c>
      <c r="E27" s="36">
        <v>5.7851814700000004</v>
      </c>
      <c r="F27" s="37">
        <v>0.13805870000000001</v>
      </c>
      <c r="G27" s="38">
        <f t="shared" si="0"/>
        <v>40.903780565802805</v>
      </c>
      <c r="H27" s="39">
        <f t="shared" si="1"/>
        <v>4.4376589775272675E-4</v>
      </c>
      <c r="I27" s="44">
        <v>65.949635036496346</v>
      </c>
      <c r="J27" s="44">
        <v>27.24145</v>
      </c>
    </row>
    <row r="28" spans="1:10" x14ac:dyDescent="0.15">
      <c r="A28" s="41" t="s">
        <v>328</v>
      </c>
      <c r="B28" s="45" t="s">
        <v>329</v>
      </c>
      <c r="C28" s="43" t="s">
        <v>1</v>
      </c>
      <c r="D28" s="42" t="s">
        <v>4</v>
      </c>
      <c r="E28" s="36">
        <v>352.45466465099997</v>
      </c>
      <c r="F28" s="37">
        <v>309.978018566</v>
      </c>
      <c r="G28" s="38">
        <f t="shared" si="0"/>
        <v>0.13703115556871626</v>
      </c>
      <c r="H28" s="39">
        <f t="shared" si="1"/>
        <v>2.7035860756842816E-2</v>
      </c>
      <c r="I28" s="44">
        <v>404.09424999999999</v>
      </c>
      <c r="J28" s="44">
        <v>5.7216500000000003</v>
      </c>
    </row>
    <row r="29" spans="1:10" x14ac:dyDescent="0.15">
      <c r="A29" s="41" t="s">
        <v>217</v>
      </c>
      <c r="B29" s="45" t="s">
        <v>330</v>
      </c>
      <c r="C29" s="43" t="s">
        <v>1</v>
      </c>
      <c r="D29" s="42" t="s">
        <v>4</v>
      </c>
      <c r="E29" s="36">
        <v>215.00218144199999</v>
      </c>
      <c r="F29" s="37">
        <v>176.423973993</v>
      </c>
      <c r="G29" s="38">
        <f t="shared" si="0"/>
        <v>0.21866760268380903</v>
      </c>
      <c r="H29" s="39">
        <f t="shared" si="1"/>
        <v>1.6492246018758643E-2</v>
      </c>
      <c r="I29" s="44">
        <v>255.73875000000001</v>
      </c>
      <c r="J29" s="44">
        <v>6.3012499999999996</v>
      </c>
    </row>
    <row r="30" spans="1:10" x14ac:dyDescent="0.15">
      <c r="A30" s="41" t="s">
        <v>600</v>
      </c>
      <c r="B30" s="42" t="s">
        <v>601</v>
      </c>
      <c r="C30" s="43" t="s">
        <v>1</v>
      </c>
      <c r="D30" s="42" t="s">
        <v>4</v>
      </c>
      <c r="E30" s="36">
        <v>1.0745742300000001</v>
      </c>
      <c r="F30" s="37">
        <v>3.6696864200000001</v>
      </c>
      <c r="G30" s="38">
        <f t="shared" si="0"/>
        <v>-0.70717546214752591</v>
      </c>
      <c r="H30" s="39">
        <f t="shared" si="1"/>
        <v>8.242773374538501E-5</v>
      </c>
      <c r="I30" s="44">
        <v>13.47386</v>
      </c>
      <c r="J30" s="44">
        <v>60.248849999999997</v>
      </c>
    </row>
    <row r="31" spans="1:10" x14ac:dyDescent="0.15">
      <c r="A31" s="41" t="s">
        <v>598</v>
      </c>
      <c r="B31" s="42" t="s">
        <v>599</v>
      </c>
      <c r="C31" s="43" t="s">
        <v>1</v>
      </c>
      <c r="D31" s="42" t="s">
        <v>4</v>
      </c>
      <c r="E31" s="36">
        <v>4.1402850200000003</v>
      </c>
      <c r="F31" s="37">
        <v>19.889127999999999</v>
      </c>
      <c r="G31" s="38">
        <f t="shared" si="0"/>
        <v>-0.79183174747530405</v>
      </c>
      <c r="H31" s="39">
        <f t="shared" si="1"/>
        <v>3.1759026201341723E-4</v>
      </c>
      <c r="I31" s="44">
        <v>30.459959999999995</v>
      </c>
      <c r="J31" s="44">
        <v>9.7861999999999991</v>
      </c>
    </row>
    <row r="32" spans="1:10" x14ac:dyDescent="0.15">
      <c r="A32" s="41" t="s">
        <v>331</v>
      </c>
      <c r="B32" s="42" t="s">
        <v>332</v>
      </c>
      <c r="C32" s="43" t="s">
        <v>1</v>
      </c>
      <c r="D32" s="42" t="s">
        <v>4</v>
      </c>
      <c r="E32" s="36">
        <v>0.79277284000000003</v>
      </c>
      <c r="F32" s="37">
        <v>1.5080252000000001</v>
      </c>
      <c r="G32" s="38">
        <f t="shared" si="0"/>
        <v>-0.47429735259065964</v>
      </c>
      <c r="H32" s="39">
        <f t="shared" si="1"/>
        <v>6.0811497941926926E-5</v>
      </c>
      <c r="I32" s="44">
        <v>119.21295000000001</v>
      </c>
      <c r="J32" s="44">
        <v>7.9790000000000001</v>
      </c>
    </row>
    <row r="33" spans="1:10" x14ac:dyDescent="0.15">
      <c r="A33" s="41" t="s">
        <v>335</v>
      </c>
      <c r="B33" s="42" t="s">
        <v>336</v>
      </c>
      <c r="C33" s="43" t="s">
        <v>1</v>
      </c>
      <c r="D33" s="42" t="s">
        <v>4</v>
      </c>
      <c r="E33" s="36">
        <v>0.13423535</v>
      </c>
      <c r="F33" s="37">
        <v>1.475375E-2</v>
      </c>
      <c r="G33" s="38">
        <f t="shared" si="0"/>
        <v>8.098388545285097</v>
      </c>
      <c r="H33" s="39">
        <f t="shared" si="1"/>
        <v>1.0296836998425476E-5</v>
      </c>
      <c r="I33" s="44">
        <v>7.7830500000000002</v>
      </c>
      <c r="J33" s="44">
        <v>21.2683</v>
      </c>
    </row>
    <row r="34" spans="1:10" x14ac:dyDescent="0.15">
      <c r="A34" s="41" t="s">
        <v>337</v>
      </c>
      <c r="B34" s="42" t="s">
        <v>338</v>
      </c>
      <c r="C34" s="43" t="s">
        <v>1</v>
      </c>
      <c r="D34" s="42" t="s">
        <v>4</v>
      </c>
      <c r="E34" s="36">
        <v>7.5531388100000001</v>
      </c>
      <c r="F34" s="37">
        <v>4.8807545489999997</v>
      </c>
      <c r="G34" s="38">
        <f t="shared" si="0"/>
        <v>0.54753506536146856</v>
      </c>
      <c r="H34" s="39">
        <f t="shared" si="1"/>
        <v>5.7938120735746119E-4</v>
      </c>
      <c r="I34" s="44">
        <v>45.275999999999989</v>
      </c>
      <c r="J34" s="44">
        <v>21.0092</v>
      </c>
    </row>
    <row r="35" spans="1:10" x14ac:dyDescent="0.15">
      <c r="A35" s="41" t="s">
        <v>339</v>
      </c>
      <c r="B35" s="42" t="s">
        <v>340</v>
      </c>
      <c r="C35" s="43" t="s">
        <v>1</v>
      </c>
      <c r="D35" s="42" t="s">
        <v>4</v>
      </c>
      <c r="E35" s="36">
        <v>24.205119289999999</v>
      </c>
      <c r="F35" s="37">
        <v>15.785842304000001</v>
      </c>
      <c r="G35" s="38">
        <f t="shared" si="0"/>
        <v>0.53334353808074098</v>
      </c>
      <c r="H35" s="39">
        <f t="shared" si="1"/>
        <v>1.8567103811073177E-3</v>
      </c>
      <c r="I35" s="44">
        <v>52.031559999999999</v>
      </c>
      <c r="J35" s="44">
        <v>20.127800000000001</v>
      </c>
    </row>
    <row r="36" spans="1:10" x14ac:dyDescent="0.15">
      <c r="A36" s="41" t="s">
        <v>341</v>
      </c>
      <c r="B36" s="42" t="s">
        <v>342</v>
      </c>
      <c r="C36" s="43" t="s">
        <v>1</v>
      </c>
      <c r="D36" s="42" t="s">
        <v>4</v>
      </c>
      <c r="E36" s="36">
        <v>5.3859015000000003E-2</v>
      </c>
      <c r="F36" s="37">
        <v>3.1089233780000001</v>
      </c>
      <c r="G36" s="38">
        <f t="shared" si="0"/>
        <v>-0.98267599150846618</v>
      </c>
      <c r="H36" s="39">
        <f t="shared" si="1"/>
        <v>4.1313819225021781E-6</v>
      </c>
      <c r="I36" s="44">
        <v>22.286349999999995</v>
      </c>
      <c r="J36" s="44">
        <v>14.3009</v>
      </c>
    </row>
    <row r="37" spans="1:10" x14ac:dyDescent="0.15">
      <c r="A37" s="41" t="s">
        <v>343</v>
      </c>
      <c r="B37" s="42" t="s">
        <v>344</v>
      </c>
      <c r="C37" s="43" t="s">
        <v>1</v>
      </c>
      <c r="D37" s="42" t="s">
        <v>4</v>
      </c>
      <c r="E37" s="36">
        <v>5.9884149999999997E-2</v>
      </c>
      <c r="F37" s="37">
        <v>3.4011735000000001E-2</v>
      </c>
      <c r="G37" s="38">
        <f t="shared" si="0"/>
        <v>0.76069083214955069</v>
      </c>
      <c r="H37" s="39">
        <f t="shared" si="1"/>
        <v>4.5935540179189832E-6</v>
      </c>
      <c r="I37" s="44">
        <v>21.610980000000001</v>
      </c>
      <c r="J37" s="44">
        <v>15.56395</v>
      </c>
    </row>
    <row r="38" spans="1:10" x14ac:dyDescent="0.15">
      <c r="A38" s="41" t="s">
        <v>345</v>
      </c>
      <c r="B38" s="42" t="s">
        <v>346</v>
      </c>
      <c r="C38" s="43" t="s">
        <v>1</v>
      </c>
      <c r="D38" s="42" t="s">
        <v>4</v>
      </c>
      <c r="E38" s="36">
        <v>0.19432395</v>
      </c>
      <c r="F38" s="37">
        <v>0.137193961</v>
      </c>
      <c r="G38" s="38">
        <f t="shared" si="0"/>
        <v>0.41641766578923978</v>
      </c>
      <c r="H38" s="39">
        <f t="shared" si="1"/>
        <v>1.4906073832564837E-5</v>
      </c>
      <c r="I38" s="44">
        <v>7.71882</v>
      </c>
      <c r="J38" s="44">
        <v>22.490500000000001</v>
      </c>
    </row>
    <row r="39" spans="1:10" x14ac:dyDescent="0.15">
      <c r="A39" s="41" t="s">
        <v>347</v>
      </c>
      <c r="B39" s="42" t="s">
        <v>348</v>
      </c>
      <c r="C39" s="43" t="s">
        <v>1</v>
      </c>
      <c r="D39" s="42" t="s">
        <v>4</v>
      </c>
      <c r="E39" s="36">
        <v>3.4465534330000001</v>
      </c>
      <c r="F39" s="37">
        <v>0.71415602099999997</v>
      </c>
      <c r="G39" s="38">
        <f t="shared" si="0"/>
        <v>3.8260510751893531</v>
      </c>
      <c r="H39" s="39">
        <f t="shared" si="1"/>
        <v>2.6437595540939658E-4</v>
      </c>
      <c r="I39" s="44">
        <v>25.4664</v>
      </c>
      <c r="J39" s="44">
        <v>13.3118</v>
      </c>
    </row>
    <row r="40" spans="1:10" x14ac:dyDescent="0.15">
      <c r="A40" s="41" t="s">
        <v>349</v>
      </c>
      <c r="B40" s="42" t="s">
        <v>350</v>
      </c>
      <c r="C40" s="43" t="s">
        <v>1</v>
      </c>
      <c r="D40" s="42" t="s">
        <v>4</v>
      </c>
      <c r="E40" s="36">
        <v>2.7372524660000002</v>
      </c>
      <c r="F40" s="37">
        <v>0.87535636100000003</v>
      </c>
      <c r="G40" s="38">
        <f t="shared" si="0"/>
        <v>2.1270149940682272</v>
      </c>
      <c r="H40" s="39">
        <f t="shared" si="1"/>
        <v>2.0996736303768103E-4</v>
      </c>
      <c r="I40" s="44">
        <v>53.701830000000001</v>
      </c>
      <c r="J40" s="44">
        <v>16.111599999999999</v>
      </c>
    </row>
    <row r="41" spans="1:10" x14ac:dyDescent="0.15">
      <c r="A41" s="41" t="s">
        <v>351</v>
      </c>
      <c r="B41" s="42" t="s">
        <v>352</v>
      </c>
      <c r="C41" s="43" t="s">
        <v>1</v>
      </c>
      <c r="D41" s="42" t="s">
        <v>4</v>
      </c>
      <c r="E41" s="36">
        <v>0.42028736</v>
      </c>
      <c r="F41" s="37">
        <v>4.6305190000000003E-2</v>
      </c>
      <c r="G41" s="38">
        <f t="shared" si="0"/>
        <v>8.0764633510844028</v>
      </c>
      <c r="H41" s="39">
        <f t="shared" si="1"/>
        <v>3.2239126567022529E-5</v>
      </c>
      <c r="I41" s="44">
        <v>9.6113599999999995</v>
      </c>
      <c r="J41" s="44">
        <v>17.0488</v>
      </c>
    </row>
    <row r="42" spans="1:10" x14ac:dyDescent="0.15">
      <c r="A42" s="41" t="s">
        <v>353</v>
      </c>
      <c r="B42" s="42" t="s">
        <v>354</v>
      </c>
      <c r="C42" s="43" t="s">
        <v>1</v>
      </c>
      <c r="D42" s="42" t="s">
        <v>4</v>
      </c>
      <c r="E42" s="36">
        <v>3.2571345000000002E-2</v>
      </c>
      <c r="F42" s="37">
        <v>5.5780077999999997E-2</v>
      </c>
      <c r="G42" s="38">
        <f t="shared" si="0"/>
        <v>-0.41607566414661512</v>
      </c>
      <c r="H42" s="39">
        <f t="shared" si="1"/>
        <v>2.4984613239692872E-6</v>
      </c>
      <c r="I42" s="44">
        <v>40.742930000000001</v>
      </c>
      <c r="J42" s="44">
        <v>15.417350000000001</v>
      </c>
    </row>
    <row r="43" spans="1:10" x14ac:dyDescent="0.15">
      <c r="A43" s="41" t="s">
        <v>355</v>
      </c>
      <c r="B43" s="42" t="s">
        <v>356</v>
      </c>
      <c r="C43" s="43" t="s">
        <v>1</v>
      </c>
      <c r="D43" s="42" t="s">
        <v>4</v>
      </c>
      <c r="E43" s="36">
        <v>1.0070528999999999</v>
      </c>
      <c r="F43" s="37">
        <v>2.5563377599999999</v>
      </c>
      <c r="G43" s="38">
        <f t="shared" si="0"/>
        <v>-0.60605639999621963</v>
      </c>
      <c r="H43" s="39">
        <f t="shared" si="1"/>
        <v>7.7248351943744103E-5</v>
      </c>
      <c r="I43" s="44">
        <v>9.7177600000000002</v>
      </c>
      <c r="J43" s="44">
        <v>18.608049999999999</v>
      </c>
    </row>
    <row r="44" spans="1:10" x14ac:dyDescent="0.15">
      <c r="A44" s="41" t="s">
        <v>357</v>
      </c>
      <c r="B44" s="42" t="s">
        <v>358</v>
      </c>
      <c r="C44" s="43" t="s">
        <v>1</v>
      </c>
      <c r="D44" s="42" t="s">
        <v>4</v>
      </c>
      <c r="E44" s="36">
        <v>5.6641102700000001</v>
      </c>
      <c r="F44" s="37">
        <v>2.8697338079999999</v>
      </c>
      <c r="G44" s="38">
        <f t="shared" si="0"/>
        <v>0.97374064946723471</v>
      </c>
      <c r="H44" s="39">
        <f t="shared" si="1"/>
        <v>4.3447884772005076E-4</v>
      </c>
      <c r="I44" s="44">
        <v>45.355939999999997</v>
      </c>
      <c r="J44" s="44">
        <v>12.25825</v>
      </c>
    </row>
    <row r="45" spans="1:10" x14ac:dyDescent="0.15">
      <c r="A45" s="41" t="s">
        <v>359</v>
      </c>
      <c r="B45" s="42" t="s">
        <v>360</v>
      </c>
      <c r="C45" s="43" t="s">
        <v>1</v>
      </c>
      <c r="D45" s="42" t="s">
        <v>4</v>
      </c>
      <c r="E45" s="36">
        <v>0.21681792</v>
      </c>
      <c r="F45" s="37">
        <v>3.7443174579999998</v>
      </c>
      <c r="G45" s="38">
        <f t="shared" si="0"/>
        <v>-0.94209414067262032</v>
      </c>
      <c r="H45" s="39">
        <f t="shared" si="1"/>
        <v>1.663152649862838E-5</v>
      </c>
      <c r="I45" s="44">
        <v>11.19816</v>
      </c>
      <c r="J45" s="44">
        <v>12.884449999999999</v>
      </c>
    </row>
    <row r="46" spans="1:10" x14ac:dyDescent="0.15">
      <c r="A46" s="41" t="s">
        <v>309</v>
      </c>
      <c r="B46" s="42" t="s">
        <v>310</v>
      </c>
      <c r="C46" s="43" t="s">
        <v>1</v>
      </c>
      <c r="D46" s="42" t="s">
        <v>4</v>
      </c>
      <c r="E46" s="36">
        <v>6.5211649999999996E-2</v>
      </c>
      <c r="F46" s="37">
        <v>0.22422958000000001</v>
      </c>
      <c r="G46" s="38">
        <f t="shared" si="0"/>
        <v>-0.70917463253510094</v>
      </c>
      <c r="H46" s="39">
        <f t="shared" si="1"/>
        <v>5.0022123862929751E-6</v>
      </c>
      <c r="I46" s="44">
        <v>9.1105</v>
      </c>
      <c r="J46" s="44">
        <v>30.483000000000001</v>
      </c>
    </row>
    <row r="47" spans="1:10" x14ac:dyDescent="0.15">
      <c r="A47" s="41" t="s">
        <v>361</v>
      </c>
      <c r="B47" s="42" t="s">
        <v>362</v>
      </c>
      <c r="C47" s="43" t="s">
        <v>1</v>
      </c>
      <c r="D47" s="42" t="s">
        <v>4</v>
      </c>
      <c r="E47" s="36">
        <v>0.47089847000000001</v>
      </c>
      <c r="F47" s="37">
        <v>0.60873299999999997</v>
      </c>
      <c r="G47" s="38">
        <f t="shared" si="0"/>
        <v>-0.22642854913402088</v>
      </c>
      <c r="H47" s="39">
        <f t="shared" si="1"/>
        <v>3.6121370327547472E-5</v>
      </c>
      <c r="I47" s="44">
        <v>10.582549999999999</v>
      </c>
      <c r="J47" s="44">
        <v>16.036100000000001</v>
      </c>
    </row>
    <row r="48" spans="1:10" x14ac:dyDescent="0.15">
      <c r="A48" s="41" t="s">
        <v>363</v>
      </c>
      <c r="B48" s="42" t="s">
        <v>364</v>
      </c>
      <c r="C48" s="43" t="s">
        <v>1</v>
      </c>
      <c r="D48" s="42" t="s">
        <v>4</v>
      </c>
      <c r="E48" s="36">
        <v>0.183656441</v>
      </c>
      <c r="F48" s="37">
        <v>0.12731967299999999</v>
      </c>
      <c r="G48" s="38">
        <f t="shared" si="0"/>
        <v>0.44248282038864506</v>
      </c>
      <c r="H48" s="39">
        <f t="shared" si="1"/>
        <v>1.4087797563666692E-5</v>
      </c>
      <c r="I48" s="44">
        <v>25.22052</v>
      </c>
      <c r="J48" s="44">
        <v>21.518049999999999</v>
      </c>
    </row>
    <row r="49" spans="1:10" x14ac:dyDescent="0.15">
      <c r="A49" s="41" t="s">
        <v>365</v>
      </c>
      <c r="B49" s="42" t="s">
        <v>366</v>
      </c>
      <c r="C49" s="43" t="s">
        <v>1</v>
      </c>
      <c r="D49" s="42" t="s">
        <v>4</v>
      </c>
      <c r="E49" s="36">
        <v>0.59504190499999998</v>
      </c>
      <c r="F49" s="37">
        <v>0.406796449</v>
      </c>
      <c r="G49" s="38">
        <f t="shared" si="0"/>
        <v>0.46275098138823711</v>
      </c>
      <c r="H49" s="39">
        <f t="shared" si="1"/>
        <v>4.5644083343303957E-5</v>
      </c>
      <c r="I49" s="44">
        <v>28.990169999999999</v>
      </c>
      <c r="J49" s="44">
        <v>12.471299999999999</v>
      </c>
    </row>
    <row r="50" spans="1:10" x14ac:dyDescent="0.15">
      <c r="A50" s="41" t="s">
        <v>333</v>
      </c>
      <c r="B50" s="42" t="s">
        <v>334</v>
      </c>
      <c r="C50" s="43" t="s">
        <v>1</v>
      </c>
      <c r="D50" s="42" t="s">
        <v>4</v>
      </c>
      <c r="E50" s="36">
        <v>9.7420518969999996</v>
      </c>
      <c r="F50" s="37">
        <v>12.091771231999999</v>
      </c>
      <c r="G50" s="38">
        <f t="shared" si="0"/>
        <v>-0.19432383311897572</v>
      </c>
      <c r="H50" s="39">
        <f t="shared" si="1"/>
        <v>7.4728691371990085E-4</v>
      </c>
      <c r="I50" s="44">
        <v>298.0745</v>
      </c>
      <c r="J50" s="44">
        <v>16.629799999999999</v>
      </c>
    </row>
    <row r="51" spans="1:10" x14ac:dyDescent="0.15">
      <c r="A51" s="41" t="s">
        <v>367</v>
      </c>
      <c r="B51" s="42" t="s">
        <v>368</v>
      </c>
      <c r="C51" s="43" t="s">
        <v>1</v>
      </c>
      <c r="D51" s="42" t="s">
        <v>4</v>
      </c>
      <c r="E51" s="36">
        <v>0.52185634999999997</v>
      </c>
      <c r="F51" s="37">
        <v>1.1596200000000001E-3</v>
      </c>
      <c r="G51" s="38">
        <f t="shared" si="0"/>
        <v>449.02358531242987</v>
      </c>
      <c r="H51" s="39">
        <f t="shared" si="1"/>
        <v>4.003021389330958E-5</v>
      </c>
      <c r="I51" s="44">
        <v>8.3848800000000008</v>
      </c>
      <c r="J51" s="44">
        <v>20.1861</v>
      </c>
    </row>
    <row r="52" spans="1:10" x14ac:dyDescent="0.15">
      <c r="A52" s="41" t="s">
        <v>369</v>
      </c>
      <c r="B52" s="42" t="s">
        <v>370</v>
      </c>
      <c r="C52" s="43" t="s">
        <v>1</v>
      </c>
      <c r="D52" s="42" t="s">
        <v>4</v>
      </c>
      <c r="E52" s="36">
        <v>5.9985568679999997</v>
      </c>
      <c r="F52" s="37">
        <v>4.2669982690000001</v>
      </c>
      <c r="G52" s="38">
        <f t="shared" si="0"/>
        <v>0.40580250795503647</v>
      </c>
      <c r="H52" s="39">
        <f t="shared" si="1"/>
        <v>4.601333575364585E-4</v>
      </c>
      <c r="I52" s="44">
        <v>48.934220000000003</v>
      </c>
      <c r="J52" s="44">
        <v>12.639799999999999</v>
      </c>
    </row>
    <row r="53" spans="1:10" x14ac:dyDescent="0.15">
      <c r="A53" s="41" t="s">
        <v>371</v>
      </c>
      <c r="B53" s="42" t="s">
        <v>372</v>
      </c>
      <c r="C53" s="43" t="s">
        <v>1</v>
      </c>
      <c r="D53" s="42" t="s">
        <v>4</v>
      </c>
      <c r="E53" s="36">
        <v>0.63249108700000001</v>
      </c>
      <c r="F53" s="37">
        <v>0.69655596399999997</v>
      </c>
      <c r="G53" s="38">
        <f t="shared" si="0"/>
        <v>-9.1973768528382016E-2</v>
      </c>
      <c r="H53" s="39">
        <f t="shared" si="1"/>
        <v>4.8516710581794937E-5</v>
      </c>
      <c r="I53" s="44">
        <v>133.36790999999999</v>
      </c>
      <c r="J53" s="44">
        <v>16.4086</v>
      </c>
    </row>
    <row r="54" spans="1:10" x14ac:dyDescent="0.15">
      <c r="A54" s="41" t="s">
        <v>286</v>
      </c>
      <c r="B54" s="42" t="s">
        <v>287</v>
      </c>
      <c r="C54" s="43" t="s">
        <v>1</v>
      </c>
      <c r="D54" s="42" t="s">
        <v>4</v>
      </c>
      <c r="E54" s="36">
        <v>3.9752700000000001</v>
      </c>
      <c r="F54" s="37">
        <v>2.2279999999999999E-4</v>
      </c>
      <c r="G54" s="38">
        <f t="shared" si="0"/>
        <v>17841.324955116699</v>
      </c>
      <c r="H54" s="39">
        <f t="shared" si="1"/>
        <v>3.0493239831930148E-4</v>
      </c>
      <c r="I54" s="44">
        <v>10.116442169999999</v>
      </c>
      <c r="J54" s="44">
        <v>60.56</v>
      </c>
    </row>
    <row r="55" spans="1:10" x14ac:dyDescent="0.15">
      <c r="A55" s="41" t="s">
        <v>278</v>
      </c>
      <c r="B55" s="42" t="s">
        <v>279</v>
      </c>
      <c r="C55" s="43" t="s">
        <v>1</v>
      </c>
      <c r="D55" s="42" t="s">
        <v>4</v>
      </c>
      <c r="E55" s="36">
        <v>3.6477722899999998</v>
      </c>
      <c r="F55" s="37">
        <v>9.6378317800000008</v>
      </c>
      <c r="G55" s="38">
        <f t="shared" si="0"/>
        <v>-0.62151525641174876</v>
      </c>
      <c r="H55" s="39">
        <f t="shared" si="1"/>
        <v>2.7981091923627588E-4</v>
      </c>
      <c r="I55" s="44">
        <v>283.19919199999998</v>
      </c>
      <c r="J55" s="44">
        <v>15.1578</v>
      </c>
    </row>
    <row r="56" spans="1:10" x14ac:dyDescent="0.15">
      <c r="A56" s="41" t="s">
        <v>288</v>
      </c>
      <c r="B56" s="42" t="s">
        <v>289</v>
      </c>
      <c r="C56" s="43" t="s">
        <v>1</v>
      </c>
      <c r="D56" s="42" t="s">
        <v>4</v>
      </c>
      <c r="E56" s="36">
        <v>4.5165149400000004</v>
      </c>
      <c r="F56" s="37">
        <v>4.9477739999999999E-2</v>
      </c>
      <c r="G56" s="38">
        <f t="shared" si="0"/>
        <v>90.283776098099878</v>
      </c>
      <c r="H56" s="39">
        <f t="shared" si="1"/>
        <v>3.4644985943071944E-4</v>
      </c>
      <c r="I56" s="44">
        <v>10.208730059999999</v>
      </c>
      <c r="J56" s="44">
        <v>66.475149999999999</v>
      </c>
    </row>
    <row r="57" spans="1:10" x14ac:dyDescent="0.15">
      <c r="A57" s="41" t="s">
        <v>290</v>
      </c>
      <c r="B57" s="42" t="s">
        <v>291</v>
      </c>
      <c r="C57" s="43" t="s">
        <v>1</v>
      </c>
      <c r="D57" s="42" t="s">
        <v>4</v>
      </c>
      <c r="E57" s="36">
        <v>0.43243468000000002</v>
      </c>
      <c r="F57" s="37">
        <v>0.64470000000000005</v>
      </c>
      <c r="G57" s="38">
        <f t="shared" si="0"/>
        <v>-0.32924665736001246</v>
      </c>
      <c r="H57" s="39">
        <f t="shared" si="1"/>
        <v>3.3170915205467722E-5</v>
      </c>
      <c r="I57" s="44">
        <v>9.952427290000001</v>
      </c>
      <c r="J57" s="44">
        <v>54.112400000000001</v>
      </c>
    </row>
    <row r="58" spans="1:10" x14ac:dyDescent="0.15">
      <c r="A58" s="41" t="s">
        <v>280</v>
      </c>
      <c r="B58" s="42" t="s">
        <v>281</v>
      </c>
      <c r="C58" s="43" t="s">
        <v>1</v>
      </c>
      <c r="D58" s="42" t="s">
        <v>4</v>
      </c>
      <c r="E58" s="36">
        <v>0.28647845</v>
      </c>
      <c r="F58" s="37">
        <v>1.7268714300000001</v>
      </c>
      <c r="G58" s="38">
        <f t="shared" si="0"/>
        <v>-0.83410551299699254</v>
      </c>
      <c r="H58" s="39">
        <f t="shared" si="1"/>
        <v>2.1975000647829225E-5</v>
      </c>
      <c r="I58" s="44">
        <v>325.15856100000002</v>
      </c>
      <c r="J58" s="44">
        <v>21.871849999999998</v>
      </c>
    </row>
    <row r="59" spans="1:10" x14ac:dyDescent="0.15">
      <c r="A59" s="41" t="s">
        <v>10</v>
      </c>
      <c r="B59" s="42" t="s">
        <v>11</v>
      </c>
      <c r="C59" s="43" t="s">
        <v>1</v>
      </c>
      <c r="D59" s="42" t="s">
        <v>4</v>
      </c>
      <c r="E59" s="36">
        <v>4.2698978500000004</v>
      </c>
      <c r="F59" s="37">
        <v>0.48223326</v>
      </c>
      <c r="G59" s="38">
        <f t="shared" si="0"/>
        <v>7.8544242054146167</v>
      </c>
      <c r="H59" s="39">
        <f t="shared" si="1"/>
        <v>3.2753251778594385E-4</v>
      </c>
      <c r="I59" s="44">
        <v>0</v>
      </c>
      <c r="J59" s="44">
        <v>4.3152499999999998</v>
      </c>
    </row>
    <row r="60" spans="1:10" x14ac:dyDescent="0.15">
      <c r="A60" s="41" t="s">
        <v>282</v>
      </c>
      <c r="B60" s="42" t="s">
        <v>283</v>
      </c>
      <c r="C60" s="43" t="s">
        <v>1</v>
      </c>
      <c r="D60" s="42" t="s">
        <v>4</v>
      </c>
      <c r="E60" s="36">
        <v>0</v>
      </c>
      <c r="F60" s="37">
        <v>1.3249968599999999</v>
      </c>
      <c r="G60" s="38">
        <f t="shared" si="0"/>
        <v>-1</v>
      </c>
      <c r="H60" s="39">
        <f t="shared" si="1"/>
        <v>0</v>
      </c>
      <c r="I60" s="44">
        <v>71.262</v>
      </c>
      <c r="J60" s="44">
        <v>23.675699999999999</v>
      </c>
    </row>
    <row r="61" spans="1:10" x14ac:dyDescent="0.15">
      <c r="A61" s="41" t="s">
        <v>284</v>
      </c>
      <c r="B61" s="42" t="s">
        <v>285</v>
      </c>
      <c r="C61" s="43" t="s">
        <v>1</v>
      </c>
      <c r="D61" s="42" t="s">
        <v>4</v>
      </c>
      <c r="E61" s="36">
        <v>0</v>
      </c>
      <c r="F61" s="37">
        <v>0</v>
      </c>
      <c r="G61" s="38" t="str">
        <f t="shared" si="0"/>
        <v/>
      </c>
      <c r="H61" s="39">
        <f t="shared" si="1"/>
        <v>0</v>
      </c>
      <c r="I61" s="44">
        <v>50.494900000000001</v>
      </c>
      <c r="J61" s="44">
        <v>24.828299999999999</v>
      </c>
    </row>
    <row r="62" spans="1:10" x14ac:dyDescent="0.15">
      <c r="A62" s="41" t="s">
        <v>276</v>
      </c>
      <c r="B62" s="42" t="s">
        <v>277</v>
      </c>
      <c r="C62" s="43" t="s">
        <v>1</v>
      </c>
      <c r="D62" s="42" t="s">
        <v>4</v>
      </c>
      <c r="E62" s="36">
        <v>8.2618299999999995E-3</v>
      </c>
      <c r="F62" s="37">
        <v>0.15193213999999999</v>
      </c>
      <c r="G62" s="38">
        <f t="shared" si="0"/>
        <v>-0.9456215781598285</v>
      </c>
      <c r="H62" s="39">
        <f t="shared" si="1"/>
        <v>6.3374302535585111E-7</v>
      </c>
      <c r="I62" s="44">
        <v>49.201213340000002</v>
      </c>
      <c r="J62" s="44">
        <v>22.406099999999999</v>
      </c>
    </row>
    <row r="63" spans="1:10" x14ac:dyDescent="0.15">
      <c r="A63" s="41" t="s">
        <v>296</v>
      </c>
      <c r="B63" s="42" t="s">
        <v>297</v>
      </c>
      <c r="C63" s="43" t="s">
        <v>1</v>
      </c>
      <c r="D63" s="42" t="s">
        <v>4</v>
      </c>
      <c r="E63" s="36">
        <v>0.28192400000000001</v>
      </c>
      <c r="F63" s="37">
        <v>3.9203213899999998</v>
      </c>
      <c r="G63" s="38">
        <f t="shared" si="0"/>
        <v>-0.92808650823395888</v>
      </c>
      <c r="H63" s="39">
        <f t="shared" si="1"/>
        <v>2.1625640890749749E-5</v>
      </c>
      <c r="I63" s="44">
        <v>10.3094</v>
      </c>
      <c r="J63" s="44">
        <v>17.392600000000002</v>
      </c>
    </row>
    <row r="64" spans="1:10" x14ac:dyDescent="0.15">
      <c r="A64" s="41" t="s">
        <v>292</v>
      </c>
      <c r="B64" s="42" t="s">
        <v>293</v>
      </c>
      <c r="C64" s="43" t="s">
        <v>1</v>
      </c>
      <c r="D64" s="42" t="s">
        <v>4</v>
      </c>
      <c r="E64" s="36">
        <v>7.7055780000000004E-2</v>
      </c>
      <c r="F64" s="37">
        <v>0.59662033999999997</v>
      </c>
      <c r="G64" s="38">
        <f t="shared" si="0"/>
        <v>-0.87084620681889591</v>
      </c>
      <c r="H64" s="39">
        <f t="shared" si="1"/>
        <v>5.9107441254970015E-6</v>
      </c>
      <c r="I64" s="44">
        <v>103.31</v>
      </c>
      <c r="J64" s="44">
        <v>5.8887</v>
      </c>
    </row>
    <row r="65" spans="1:10" x14ac:dyDescent="0.15">
      <c r="A65" s="41" t="s">
        <v>6</v>
      </c>
      <c r="B65" s="42" t="s">
        <v>7</v>
      </c>
      <c r="C65" s="43" t="s">
        <v>1</v>
      </c>
      <c r="D65" s="42" t="s">
        <v>4</v>
      </c>
      <c r="E65" s="36">
        <v>4.690122E-2</v>
      </c>
      <c r="F65" s="37">
        <v>2.0198000000000001E-2</v>
      </c>
      <c r="G65" s="38">
        <f t="shared" si="0"/>
        <v>1.3220724824240024</v>
      </c>
      <c r="H65" s="39">
        <f t="shared" si="1"/>
        <v>3.5976679568183263E-6</v>
      </c>
      <c r="I65" s="44">
        <v>0</v>
      </c>
      <c r="J65" s="44">
        <v>3.9563999999999999</v>
      </c>
    </row>
    <row r="66" spans="1:10" x14ac:dyDescent="0.15">
      <c r="A66" s="41" t="s">
        <v>294</v>
      </c>
      <c r="B66" s="42" t="s">
        <v>295</v>
      </c>
      <c r="C66" s="43" t="s">
        <v>1</v>
      </c>
      <c r="D66" s="42" t="s">
        <v>4</v>
      </c>
      <c r="E66" s="36">
        <v>6.91439512</v>
      </c>
      <c r="F66" s="37">
        <v>7.0610755999999997</v>
      </c>
      <c r="G66" s="38">
        <f t="shared" si="0"/>
        <v>-2.0773107145319325E-2</v>
      </c>
      <c r="H66" s="39">
        <f t="shared" si="1"/>
        <v>5.3038487621441413E-4</v>
      </c>
      <c r="I66" s="44">
        <v>52.494999999999997</v>
      </c>
      <c r="J66" s="44">
        <v>7.8711000000000002</v>
      </c>
    </row>
    <row r="67" spans="1:10" x14ac:dyDescent="0.15">
      <c r="A67" s="41" t="s">
        <v>8</v>
      </c>
      <c r="B67" s="42" t="s">
        <v>9</v>
      </c>
      <c r="C67" s="43" t="s">
        <v>1</v>
      </c>
      <c r="D67" s="42" t="s">
        <v>4</v>
      </c>
      <c r="E67" s="36">
        <v>0.37495306</v>
      </c>
      <c r="F67" s="37">
        <v>5.2585E-2</v>
      </c>
      <c r="G67" s="38">
        <f t="shared" si="0"/>
        <v>6.1304185604259773</v>
      </c>
      <c r="H67" s="39">
        <f t="shared" si="1"/>
        <v>2.8761652879668786E-5</v>
      </c>
      <c r="I67" s="44">
        <v>0</v>
      </c>
      <c r="J67" s="44">
        <v>86.7971</v>
      </c>
    </row>
    <row r="68" spans="1:10" x14ac:dyDescent="0.15">
      <c r="A68" s="41" t="s">
        <v>565</v>
      </c>
      <c r="B68" s="42" t="s">
        <v>566</v>
      </c>
      <c r="C68" s="43" t="s">
        <v>1</v>
      </c>
      <c r="D68" s="42" t="s">
        <v>4</v>
      </c>
      <c r="E68" s="36">
        <v>2.75965375</v>
      </c>
      <c r="F68" s="37">
        <v>1.3949056099999999</v>
      </c>
      <c r="G68" s="38">
        <f t="shared" si="0"/>
        <v>0.97838027907852498</v>
      </c>
      <c r="H68" s="39">
        <f t="shared" si="1"/>
        <v>2.1168570600697663E-4</v>
      </c>
      <c r="I68" s="44">
        <v>20.885649999999998</v>
      </c>
      <c r="J68" s="44">
        <v>159.89859999999999</v>
      </c>
    </row>
    <row r="69" spans="1:10" x14ac:dyDescent="0.15">
      <c r="A69" s="41" t="s">
        <v>557</v>
      </c>
      <c r="B69" s="42" t="s">
        <v>558</v>
      </c>
      <c r="C69" s="43" t="s">
        <v>1</v>
      </c>
      <c r="D69" s="42" t="s">
        <v>4</v>
      </c>
      <c r="E69" s="36">
        <v>1.5514992400000001</v>
      </c>
      <c r="F69" s="37">
        <v>0</v>
      </c>
      <c r="G69" s="38" t="str">
        <f t="shared" si="0"/>
        <v/>
      </c>
      <c r="H69" s="39">
        <f t="shared" si="1"/>
        <v>1.1901138394216582E-4</v>
      </c>
      <c r="I69" s="44">
        <v>353.98530899999997</v>
      </c>
      <c r="J69" s="44">
        <v>26.901499999999999</v>
      </c>
    </row>
    <row r="70" spans="1:10" x14ac:dyDescent="0.15">
      <c r="A70" s="41" t="s">
        <v>588</v>
      </c>
      <c r="B70" s="42" t="s">
        <v>589</v>
      </c>
      <c r="C70" s="43" t="s">
        <v>1</v>
      </c>
      <c r="D70" s="42" t="s">
        <v>4</v>
      </c>
      <c r="E70" s="36">
        <v>0.9829</v>
      </c>
      <c r="F70" s="37">
        <v>5.6162399999999998E-3</v>
      </c>
      <c r="G70" s="38">
        <f t="shared" si="0"/>
        <v>174.01032719399456</v>
      </c>
      <c r="H70" s="39">
        <f t="shared" si="1"/>
        <v>7.5395647165611742E-5</v>
      </c>
      <c r="I70" s="44">
        <v>25.415852000000001</v>
      </c>
      <c r="J70" s="44">
        <v>33.408900000000003</v>
      </c>
    </row>
    <row r="71" spans="1:10" x14ac:dyDescent="0.15">
      <c r="A71" s="41" t="s">
        <v>590</v>
      </c>
      <c r="B71" s="42" t="s">
        <v>591</v>
      </c>
      <c r="C71" s="43" t="s">
        <v>1</v>
      </c>
      <c r="D71" s="42" t="s">
        <v>4</v>
      </c>
      <c r="E71" s="36">
        <v>0.91001834999999998</v>
      </c>
      <c r="F71" s="37">
        <v>1.2691300000000001E-2</v>
      </c>
      <c r="G71" s="38">
        <f t="shared" ref="G71:G134" si="2">IF(ISERROR(E71/F71-1),"",((E71/F71-1)))</f>
        <v>70.704108326176197</v>
      </c>
      <c r="H71" s="39">
        <f t="shared" ref="H71:H134" si="3">E71/$E$580</f>
        <v>6.9805089460608585E-5</v>
      </c>
      <c r="I71" s="44">
        <v>10.448352</v>
      </c>
      <c r="J71" s="44">
        <v>37.033700000000003</v>
      </c>
    </row>
    <row r="72" spans="1:10" x14ac:dyDescent="0.15">
      <c r="A72" s="41" t="s">
        <v>592</v>
      </c>
      <c r="B72" s="42" t="s">
        <v>593</v>
      </c>
      <c r="C72" s="43" t="s">
        <v>1</v>
      </c>
      <c r="D72" s="42" t="s">
        <v>4</v>
      </c>
      <c r="E72" s="36">
        <v>1.5624951899999999</v>
      </c>
      <c r="F72" s="37">
        <v>2.4350703299999998</v>
      </c>
      <c r="G72" s="38">
        <f t="shared" si="2"/>
        <v>-0.35833673025780732</v>
      </c>
      <c r="H72" s="39">
        <f t="shared" si="3"/>
        <v>1.1985485404741631E-4</v>
      </c>
      <c r="I72" s="44">
        <v>12.122876119999999</v>
      </c>
      <c r="J72" s="44">
        <v>53.87285</v>
      </c>
    </row>
    <row r="73" spans="1:10" x14ac:dyDescent="0.15">
      <c r="A73" s="41" t="s">
        <v>555</v>
      </c>
      <c r="B73" s="42" t="s">
        <v>556</v>
      </c>
      <c r="C73" s="43" t="s">
        <v>1</v>
      </c>
      <c r="D73" s="42" t="s">
        <v>4</v>
      </c>
      <c r="E73" s="36">
        <v>1.7384897500000001</v>
      </c>
      <c r="F73" s="37">
        <v>1.6972586199999999</v>
      </c>
      <c r="G73" s="38">
        <f t="shared" si="2"/>
        <v>2.4292779847540302E-2</v>
      </c>
      <c r="H73" s="39">
        <f t="shared" si="3"/>
        <v>1.3335492907928841E-4</v>
      </c>
      <c r="I73" s="44">
        <v>68.764080000000007</v>
      </c>
      <c r="J73" s="44">
        <v>47.40625</v>
      </c>
    </row>
    <row r="74" spans="1:10" x14ac:dyDescent="0.15">
      <c r="A74" s="41" t="s">
        <v>567</v>
      </c>
      <c r="B74" s="42" t="s">
        <v>568</v>
      </c>
      <c r="C74" s="43" t="s">
        <v>1</v>
      </c>
      <c r="D74" s="42" t="s">
        <v>4</v>
      </c>
      <c r="E74" s="36">
        <v>3.72059688</v>
      </c>
      <c r="F74" s="37">
        <v>0.85519827999999998</v>
      </c>
      <c r="G74" s="38">
        <f t="shared" si="2"/>
        <v>3.3505663739174034</v>
      </c>
      <c r="H74" s="39">
        <f t="shared" si="3"/>
        <v>2.8539710002030308E-4</v>
      </c>
      <c r="I74" s="44">
        <v>16.652056000000002</v>
      </c>
      <c r="J74" s="44">
        <v>46.235950000000003</v>
      </c>
    </row>
    <row r="75" spans="1:10" x14ac:dyDescent="0.15">
      <c r="A75" s="41" t="s">
        <v>559</v>
      </c>
      <c r="B75" s="42" t="s">
        <v>560</v>
      </c>
      <c r="C75" s="43" t="s">
        <v>1</v>
      </c>
      <c r="D75" s="42" t="s">
        <v>4</v>
      </c>
      <c r="E75" s="36">
        <v>2.18832585</v>
      </c>
      <c r="F75" s="37">
        <v>0.68342440000000004</v>
      </c>
      <c r="G75" s="38">
        <f t="shared" si="2"/>
        <v>2.2020013479179261</v>
      </c>
      <c r="H75" s="39">
        <f t="shared" si="3"/>
        <v>1.678606609726192E-4</v>
      </c>
      <c r="I75" s="44">
        <v>41.446722000000001</v>
      </c>
      <c r="J75" s="44">
        <v>17.164449999999999</v>
      </c>
    </row>
    <row r="76" spans="1:10" x14ac:dyDescent="0.15">
      <c r="A76" s="41" t="s">
        <v>563</v>
      </c>
      <c r="B76" s="42" t="s">
        <v>564</v>
      </c>
      <c r="C76" s="43" t="s">
        <v>1</v>
      </c>
      <c r="D76" s="42" t="s">
        <v>4</v>
      </c>
      <c r="E76" s="36">
        <v>0.68468830999999997</v>
      </c>
      <c r="F76" s="37">
        <v>0.75841599999999998</v>
      </c>
      <c r="G76" s="38">
        <f t="shared" si="2"/>
        <v>-9.7212730216662102E-2</v>
      </c>
      <c r="H76" s="39">
        <f t="shared" si="3"/>
        <v>5.2520620855813401E-5</v>
      </c>
      <c r="I76" s="44">
        <v>27.20224</v>
      </c>
      <c r="J76" s="44">
        <v>15.5106</v>
      </c>
    </row>
    <row r="77" spans="1:10" x14ac:dyDescent="0.15">
      <c r="A77" s="41" t="s">
        <v>561</v>
      </c>
      <c r="B77" s="45" t="s">
        <v>562</v>
      </c>
      <c r="C77" s="43" t="s">
        <v>1</v>
      </c>
      <c r="D77" s="42" t="s">
        <v>4</v>
      </c>
      <c r="E77" s="36">
        <v>0.59709020000000002</v>
      </c>
      <c r="F77" s="37">
        <v>0.52840248000000001</v>
      </c>
      <c r="G77" s="38">
        <f t="shared" si="2"/>
        <v>0.12999128997274956</v>
      </c>
      <c r="H77" s="39">
        <f t="shared" si="3"/>
        <v>4.5801202609873388E-5</v>
      </c>
      <c r="I77" s="44">
        <v>10.13625</v>
      </c>
      <c r="J77" s="44">
        <v>37.874699999999997</v>
      </c>
    </row>
    <row r="78" spans="1:10" x14ac:dyDescent="0.15">
      <c r="A78" s="41" t="s">
        <v>569</v>
      </c>
      <c r="B78" s="42" t="s">
        <v>570</v>
      </c>
      <c r="C78" s="43" t="s">
        <v>1</v>
      </c>
      <c r="D78" s="42" t="s">
        <v>4</v>
      </c>
      <c r="E78" s="36">
        <v>6.8585770000000004E-2</v>
      </c>
      <c r="F78" s="37">
        <v>2.0165360400000001</v>
      </c>
      <c r="G78" s="38">
        <f t="shared" si="2"/>
        <v>-0.96598832421561875</v>
      </c>
      <c r="H78" s="39">
        <f t="shared" si="3"/>
        <v>5.2610321655324032E-6</v>
      </c>
      <c r="I78" s="44">
        <v>13.365600000000001</v>
      </c>
      <c r="J78" s="44">
        <v>132.84065000000001</v>
      </c>
    </row>
    <row r="79" spans="1:10" x14ac:dyDescent="0.15">
      <c r="A79" s="41" t="s">
        <v>571</v>
      </c>
      <c r="B79" s="42" t="s">
        <v>572</v>
      </c>
      <c r="C79" s="43" t="s">
        <v>1</v>
      </c>
      <c r="D79" s="42" t="s">
        <v>4</v>
      </c>
      <c r="E79" s="36">
        <v>0.92056236000000002</v>
      </c>
      <c r="F79" s="37">
        <v>1.8325399999999999E-2</v>
      </c>
      <c r="G79" s="38">
        <f t="shared" si="2"/>
        <v>49.234230085018616</v>
      </c>
      <c r="H79" s="39">
        <f t="shared" si="3"/>
        <v>7.0613892449387391E-5</v>
      </c>
      <c r="I79" s="44">
        <v>24.085319999999999</v>
      </c>
      <c r="J79" s="44">
        <v>210.42160000000001</v>
      </c>
    </row>
    <row r="80" spans="1:10" x14ac:dyDescent="0.15">
      <c r="A80" s="41" t="s">
        <v>582</v>
      </c>
      <c r="B80" s="42" t="s">
        <v>583</v>
      </c>
      <c r="C80" s="43" t="s">
        <v>1</v>
      </c>
      <c r="D80" s="42" t="s">
        <v>4</v>
      </c>
      <c r="E80" s="36">
        <v>7.7205599999999996E-3</v>
      </c>
      <c r="F80" s="37">
        <v>4.4566580000000001E-2</v>
      </c>
      <c r="G80" s="38">
        <f t="shared" si="2"/>
        <v>-0.82676346266641954</v>
      </c>
      <c r="H80" s="39">
        <f t="shared" si="3"/>
        <v>5.9222364195842447E-7</v>
      </c>
      <c r="I80" s="44">
        <v>9.9598080000000007</v>
      </c>
      <c r="J80" s="44">
        <v>25.3705</v>
      </c>
    </row>
    <row r="81" spans="1:10" x14ac:dyDescent="0.15">
      <c r="A81" s="41" t="s">
        <v>584</v>
      </c>
      <c r="B81" s="45" t="s">
        <v>585</v>
      </c>
      <c r="C81" s="43" t="s">
        <v>1</v>
      </c>
      <c r="D81" s="42" t="s">
        <v>4</v>
      </c>
      <c r="E81" s="36">
        <v>2.0619568799999999</v>
      </c>
      <c r="F81" s="37">
        <v>0.35380242000000001</v>
      </c>
      <c r="G81" s="38">
        <f t="shared" si="2"/>
        <v>4.8279897576732234</v>
      </c>
      <c r="H81" s="39">
        <f t="shared" si="3"/>
        <v>1.5816723308086848E-4</v>
      </c>
      <c r="I81" s="44">
        <v>11.879339999999999</v>
      </c>
      <c r="J81" s="44">
        <v>30.336200000000002</v>
      </c>
    </row>
    <row r="82" spans="1:10" x14ac:dyDescent="0.15">
      <c r="A82" s="41" t="s">
        <v>586</v>
      </c>
      <c r="B82" s="42" t="s">
        <v>587</v>
      </c>
      <c r="C82" s="43" t="s">
        <v>1</v>
      </c>
      <c r="D82" s="42" t="s">
        <v>4</v>
      </c>
      <c r="E82" s="36">
        <v>0.17539803000000001</v>
      </c>
      <c r="F82" s="37">
        <v>1.2321754899999999</v>
      </c>
      <c r="G82" s="38">
        <f t="shared" si="2"/>
        <v>-0.85765174569411373</v>
      </c>
      <c r="H82" s="39">
        <f t="shared" si="3"/>
        <v>1.3454316800715622E-5</v>
      </c>
      <c r="I82" s="44">
        <v>26.022819999999999</v>
      </c>
      <c r="J82" s="44">
        <v>44.7592</v>
      </c>
    </row>
    <row r="83" spans="1:10" x14ac:dyDescent="0.15">
      <c r="A83" s="41" t="s">
        <v>573</v>
      </c>
      <c r="B83" s="42" t="s">
        <v>574</v>
      </c>
      <c r="C83" s="43" t="s">
        <v>1</v>
      </c>
      <c r="D83" s="42" t="s">
        <v>4</v>
      </c>
      <c r="E83" s="36">
        <v>11.29007801</v>
      </c>
      <c r="F83" s="37">
        <v>10.68154479</v>
      </c>
      <c r="G83" s="38">
        <f t="shared" si="2"/>
        <v>5.6970525515158243E-2</v>
      </c>
      <c r="H83" s="39">
        <f t="shared" si="3"/>
        <v>8.6603188331894594E-4</v>
      </c>
      <c r="I83" s="44">
        <v>40.871763000000001</v>
      </c>
      <c r="J83" s="44">
        <v>83.363</v>
      </c>
    </row>
    <row r="84" spans="1:10" x14ac:dyDescent="0.15">
      <c r="A84" s="41" t="s">
        <v>553</v>
      </c>
      <c r="B84" s="42" t="s">
        <v>554</v>
      </c>
      <c r="C84" s="43" t="s">
        <v>1</v>
      </c>
      <c r="D84" s="42" t="s">
        <v>4</v>
      </c>
      <c r="E84" s="36">
        <v>16.873799399999999</v>
      </c>
      <c r="F84" s="37">
        <v>15.522643370000001</v>
      </c>
      <c r="G84" s="38">
        <f t="shared" si="2"/>
        <v>8.7044197163694603E-2</v>
      </c>
      <c r="H84" s="39">
        <f t="shared" si="3"/>
        <v>1.2943443136694589E-3</v>
      </c>
      <c r="I84" s="44">
        <v>198.8</v>
      </c>
      <c r="J84" s="44">
        <v>18.082650000000001</v>
      </c>
    </row>
    <row r="85" spans="1:10" x14ac:dyDescent="0.15">
      <c r="A85" s="41" t="s">
        <v>373</v>
      </c>
      <c r="B85" s="45" t="s">
        <v>374</v>
      </c>
      <c r="C85" s="43" t="s">
        <v>1</v>
      </c>
      <c r="D85" s="42" t="s">
        <v>4</v>
      </c>
      <c r="E85" s="36">
        <v>1.8767041980000001</v>
      </c>
      <c r="F85" s="37">
        <v>2.0202730249999998</v>
      </c>
      <c r="G85" s="38">
        <f t="shared" si="2"/>
        <v>-7.1064071649424632E-2</v>
      </c>
      <c r="H85" s="39">
        <f t="shared" si="3"/>
        <v>1.4395699211174114E-4</v>
      </c>
      <c r="I85" s="44">
        <v>69.086250000000007</v>
      </c>
      <c r="J85" s="44">
        <v>15.32935</v>
      </c>
    </row>
    <row r="86" spans="1:10" x14ac:dyDescent="0.15">
      <c r="A86" s="41" t="s">
        <v>375</v>
      </c>
      <c r="B86" s="42" t="s">
        <v>376</v>
      </c>
      <c r="C86" s="43" t="s">
        <v>1</v>
      </c>
      <c r="D86" s="42" t="s">
        <v>4</v>
      </c>
      <c r="E86" s="36">
        <v>2.932535251</v>
      </c>
      <c r="F86" s="37">
        <v>7.9848911659999997</v>
      </c>
      <c r="G86" s="38">
        <f t="shared" si="2"/>
        <v>-0.63273948385334822</v>
      </c>
      <c r="H86" s="39">
        <f t="shared" si="3"/>
        <v>2.2494698655520874E-4</v>
      </c>
      <c r="I86" s="44">
        <v>84.6</v>
      </c>
      <c r="J86" s="44">
        <v>24.29355</v>
      </c>
    </row>
    <row r="87" spans="1:10" x14ac:dyDescent="0.15">
      <c r="A87" s="41" t="s">
        <v>594</v>
      </c>
      <c r="B87" s="42" t="s">
        <v>595</v>
      </c>
      <c r="C87" s="43" t="s">
        <v>1</v>
      </c>
      <c r="D87" s="42" t="s">
        <v>4</v>
      </c>
      <c r="E87" s="36">
        <v>0.32273695000000002</v>
      </c>
      <c r="F87" s="37">
        <v>5.1857239999999999E-2</v>
      </c>
      <c r="G87" s="38">
        <f t="shared" si="2"/>
        <v>5.22356588973883</v>
      </c>
      <c r="H87" s="39">
        <f t="shared" si="3"/>
        <v>2.4756293834068247E-5</v>
      </c>
      <c r="I87" s="44">
        <v>24.819106000000001</v>
      </c>
      <c r="J87" s="44">
        <v>14.4726</v>
      </c>
    </row>
    <row r="88" spans="1:10" x14ac:dyDescent="0.15">
      <c r="A88" s="41" t="s">
        <v>596</v>
      </c>
      <c r="B88" s="42" t="s">
        <v>597</v>
      </c>
      <c r="C88" s="43" t="s">
        <v>1</v>
      </c>
      <c r="D88" s="42" t="s">
        <v>4</v>
      </c>
      <c r="E88" s="36">
        <v>9.9641250000000001E-2</v>
      </c>
      <c r="F88" s="37">
        <v>0.12801771000000001</v>
      </c>
      <c r="G88" s="38">
        <f t="shared" si="2"/>
        <v>-0.22166042495214144</v>
      </c>
      <c r="H88" s="39">
        <f t="shared" si="3"/>
        <v>7.6432155134199926E-6</v>
      </c>
      <c r="I88" s="44">
        <v>23.228770000000001</v>
      </c>
      <c r="J88" s="44">
        <v>27.997699999999998</v>
      </c>
    </row>
    <row r="89" spans="1:10" x14ac:dyDescent="0.15">
      <c r="A89" s="41" t="s">
        <v>1315</v>
      </c>
      <c r="B89" s="42" t="s">
        <v>1316</v>
      </c>
      <c r="C89" s="43" t="s">
        <v>2</v>
      </c>
      <c r="D89" s="42" t="s">
        <v>4</v>
      </c>
      <c r="E89" s="36">
        <v>0.36649321000000001</v>
      </c>
      <c r="F89" s="37"/>
      <c r="G89" s="38" t="str">
        <f t="shared" si="2"/>
        <v/>
      </c>
      <c r="H89" s="39">
        <f t="shared" si="3"/>
        <v>2.8112720266306289E-5</v>
      </c>
      <c r="I89" s="44">
        <v>0</v>
      </c>
      <c r="J89" s="44">
        <v>13.03675</v>
      </c>
    </row>
    <row r="90" spans="1:10" x14ac:dyDescent="0.15">
      <c r="A90" s="41" t="s">
        <v>210</v>
      </c>
      <c r="B90" s="42" t="s">
        <v>211</v>
      </c>
      <c r="C90" s="43" t="s">
        <v>1</v>
      </c>
      <c r="D90" s="42" t="s">
        <v>5</v>
      </c>
      <c r="E90" s="36">
        <v>17.969192660000001</v>
      </c>
      <c r="F90" s="37">
        <v>7.0892331100000003</v>
      </c>
      <c r="G90" s="38">
        <f t="shared" si="2"/>
        <v>1.5347160096418384</v>
      </c>
      <c r="H90" s="39">
        <f t="shared" si="3"/>
        <v>1.3783690198842817E-3</v>
      </c>
      <c r="I90" s="44">
        <v>34.261630750000002</v>
      </c>
      <c r="J90" s="44">
        <v>13.86515</v>
      </c>
    </row>
    <row r="91" spans="1:10" x14ac:dyDescent="0.15">
      <c r="A91" s="41" t="s">
        <v>575</v>
      </c>
      <c r="B91" s="42" t="s">
        <v>209</v>
      </c>
      <c r="C91" s="43" t="s">
        <v>1</v>
      </c>
      <c r="D91" s="42" t="s">
        <v>4</v>
      </c>
      <c r="E91" s="36">
        <v>5.5541045699999998</v>
      </c>
      <c r="F91" s="37">
        <v>4.7809054</v>
      </c>
      <c r="G91" s="38">
        <f t="shared" si="2"/>
        <v>0.16172651523286774</v>
      </c>
      <c r="H91" s="39">
        <f t="shared" si="3"/>
        <v>4.2604060278831187E-4</v>
      </c>
      <c r="I91" s="44">
        <v>19.802082300000002</v>
      </c>
      <c r="J91" s="44">
        <v>19.429500000000001</v>
      </c>
    </row>
    <row r="92" spans="1:10" x14ac:dyDescent="0.15">
      <c r="A92" s="41" t="s">
        <v>1358</v>
      </c>
      <c r="B92" s="42" t="s">
        <v>1359</v>
      </c>
      <c r="C92" s="43" t="s">
        <v>1</v>
      </c>
      <c r="D92" s="42" t="s">
        <v>4</v>
      </c>
      <c r="E92" s="36">
        <v>0.74559065499999999</v>
      </c>
      <c r="F92" s="37">
        <v>0.66703998200000003</v>
      </c>
      <c r="G92" s="38">
        <f t="shared" si="2"/>
        <v>0.11776006704197828</v>
      </c>
      <c r="H92" s="39">
        <f t="shared" si="3"/>
        <v>5.7192277906559524E-5</v>
      </c>
      <c r="I92" s="44">
        <v>9.5818463999999999</v>
      </c>
      <c r="J92" s="44">
        <v>39.548450000000003</v>
      </c>
    </row>
    <row r="93" spans="1:10" x14ac:dyDescent="0.15">
      <c r="A93" s="41" t="s">
        <v>1360</v>
      </c>
      <c r="B93" s="42" t="s">
        <v>1361</v>
      </c>
      <c r="C93" s="43" t="s">
        <v>1</v>
      </c>
      <c r="D93" s="42" t="s">
        <v>4</v>
      </c>
      <c r="E93" s="36">
        <v>0.15112049999999999</v>
      </c>
      <c r="F93" s="37">
        <v>0.69641227800000005</v>
      </c>
      <c r="G93" s="38">
        <f t="shared" si="2"/>
        <v>-0.78300138470562697</v>
      </c>
      <c r="H93" s="39">
        <f t="shared" si="3"/>
        <v>1.1592051986459283E-5</v>
      </c>
      <c r="I93" s="44">
        <v>1.85271458</v>
      </c>
      <c r="J93" s="44">
        <v>54.388350000000003</v>
      </c>
    </row>
    <row r="94" spans="1:10" x14ac:dyDescent="0.15">
      <c r="A94" s="41" t="s">
        <v>1362</v>
      </c>
      <c r="B94" s="42" t="s">
        <v>1363</v>
      </c>
      <c r="C94" s="43" t="s">
        <v>1</v>
      </c>
      <c r="D94" s="42" t="s">
        <v>4</v>
      </c>
      <c r="E94" s="36">
        <v>6.4905615790000004</v>
      </c>
      <c r="F94" s="37">
        <v>25.516756573999999</v>
      </c>
      <c r="G94" s="38">
        <f t="shared" si="2"/>
        <v>-0.74563532162965096</v>
      </c>
      <c r="H94" s="39">
        <f t="shared" si="3"/>
        <v>4.9787373152605546E-4</v>
      </c>
      <c r="I94" s="44">
        <v>154.6134912</v>
      </c>
      <c r="J94" s="44">
        <v>38.5167</v>
      </c>
    </row>
    <row r="95" spans="1:10" x14ac:dyDescent="0.15">
      <c r="A95" s="41" t="s">
        <v>1364</v>
      </c>
      <c r="B95" s="42" t="s">
        <v>1365</v>
      </c>
      <c r="C95" s="43" t="s">
        <v>1</v>
      </c>
      <c r="D95" s="42" t="s">
        <v>4</v>
      </c>
      <c r="E95" s="36">
        <v>2.492780405</v>
      </c>
      <c r="F95" s="37">
        <v>3.5723632099999998</v>
      </c>
      <c r="G95" s="38">
        <f t="shared" si="2"/>
        <v>-0.30220409894994971</v>
      </c>
      <c r="H95" s="39">
        <f t="shared" si="3"/>
        <v>1.9121456086756614E-4</v>
      </c>
      <c r="I95" s="44">
        <v>28.06965941</v>
      </c>
      <c r="J95" s="44">
        <v>39.273049999999998</v>
      </c>
    </row>
    <row r="96" spans="1:10" x14ac:dyDescent="0.15">
      <c r="A96" s="41" t="s">
        <v>1366</v>
      </c>
      <c r="B96" s="42" t="s">
        <v>1367</v>
      </c>
      <c r="C96" s="43" t="s">
        <v>1</v>
      </c>
      <c r="D96" s="42" t="s">
        <v>4</v>
      </c>
      <c r="E96" s="36">
        <v>814.51896047599996</v>
      </c>
      <c r="F96" s="37">
        <v>768.61360828500005</v>
      </c>
      <c r="G96" s="38">
        <f t="shared" si="2"/>
        <v>5.9724875667278576E-2</v>
      </c>
      <c r="H96" s="39">
        <f t="shared" si="3"/>
        <v>6.247958505824535E-2</v>
      </c>
      <c r="I96" s="44">
        <v>1460.1668001600001</v>
      </c>
      <c r="J96" s="44">
        <v>4.992</v>
      </c>
    </row>
    <row r="97" spans="1:10" x14ac:dyDescent="0.15">
      <c r="A97" s="41" t="s">
        <v>118</v>
      </c>
      <c r="B97" s="42" t="s">
        <v>119</v>
      </c>
      <c r="C97" s="43" t="s">
        <v>1</v>
      </c>
      <c r="D97" s="42" t="s">
        <v>4</v>
      </c>
      <c r="E97" s="36">
        <v>0.47196748999999999</v>
      </c>
      <c r="F97" s="37">
        <v>1.31830325</v>
      </c>
      <c r="G97" s="38">
        <f t="shared" si="2"/>
        <v>-0.64198867749131316</v>
      </c>
      <c r="H97" s="39">
        <f t="shared" si="3"/>
        <v>3.6203372011068664E-5</v>
      </c>
      <c r="I97" s="44">
        <v>164.00930832</v>
      </c>
      <c r="J97" s="44">
        <v>97.048699999999997</v>
      </c>
    </row>
    <row r="98" spans="1:10" x14ac:dyDescent="0.15">
      <c r="A98" s="41" t="s">
        <v>30</v>
      </c>
      <c r="B98" s="45" t="s">
        <v>49</v>
      </c>
      <c r="C98" s="43" t="s">
        <v>1</v>
      </c>
      <c r="D98" s="42" t="s">
        <v>4</v>
      </c>
      <c r="E98" s="36">
        <v>0.95886156</v>
      </c>
      <c r="F98" s="37">
        <v>1.6576341400000001</v>
      </c>
      <c r="G98" s="38">
        <f t="shared" si="2"/>
        <v>-0.42154813486165288</v>
      </c>
      <c r="H98" s="39">
        <f t="shared" si="3"/>
        <v>7.3551722309927827E-5</v>
      </c>
      <c r="I98" s="44">
        <v>43.835749440000001</v>
      </c>
      <c r="J98" s="44">
        <v>76.653149999999997</v>
      </c>
    </row>
    <row r="99" spans="1:10" x14ac:dyDescent="0.15">
      <c r="A99" s="41" t="s">
        <v>1210</v>
      </c>
      <c r="B99" s="42" t="s">
        <v>1230</v>
      </c>
      <c r="C99" s="43" t="s">
        <v>1</v>
      </c>
      <c r="D99" s="42" t="s">
        <v>4</v>
      </c>
      <c r="E99" s="36">
        <v>27.36210148</v>
      </c>
      <c r="F99" s="37">
        <v>24.055990999999999</v>
      </c>
      <c r="G99" s="38">
        <f t="shared" si="2"/>
        <v>0.13743397559468673</v>
      </c>
      <c r="H99" s="39">
        <f t="shared" si="3"/>
        <v>2.098874095936253E-3</v>
      </c>
      <c r="I99" s="44">
        <v>602.67837155999996</v>
      </c>
      <c r="J99" s="44">
        <v>49.048000000000002</v>
      </c>
    </row>
    <row r="100" spans="1:10" x14ac:dyDescent="0.15">
      <c r="A100" s="41" t="s">
        <v>1368</v>
      </c>
      <c r="B100" s="42" t="s">
        <v>1369</v>
      </c>
      <c r="C100" s="43" t="s">
        <v>1</v>
      </c>
      <c r="D100" s="42" t="s">
        <v>4</v>
      </c>
      <c r="E100" s="36">
        <v>78.541070012000006</v>
      </c>
      <c r="F100" s="37">
        <v>64.608842602999999</v>
      </c>
      <c r="G100" s="38">
        <f t="shared" si="2"/>
        <v>0.21563963766707506</v>
      </c>
      <c r="H100" s="39">
        <f t="shared" si="3"/>
        <v>6.0246767754953317E-3</v>
      </c>
      <c r="I100" s="44">
        <v>900.06640359999994</v>
      </c>
      <c r="J100" s="44">
        <v>64.657650000000004</v>
      </c>
    </row>
    <row r="101" spans="1:10" x14ac:dyDescent="0.15">
      <c r="A101" s="41" t="s">
        <v>241</v>
      </c>
      <c r="B101" s="42" t="s">
        <v>1370</v>
      </c>
      <c r="C101" s="43" t="s">
        <v>1</v>
      </c>
      <c r="D101" s="42" t="s">
        <v>5</v>
      </c>
      <c r="E101" s="36">
        <v>334.71491928799998</v>
      </c>
      <c r="F101" s="37">
        <v>381.52076180799997</v>
      </c>
      <c r="G101" s="38">
        <f t="shared" si="2"/>
        <v>-0.12268229466252478</v>
      </c>
      <c r="H101" s="39">
        <f t="shared" si="3"/>
        <v>2.5675092029407123E-2</v>
      </c>
      <c r="I101" s="44">
        <v>1773.9384854100001</v>
      </c>
      <c r="J101" s="44">
        <v>8.5863999999999994</v>
      </c>
    </row>
    <row r="102" spans="1:10" x14ac:dyDescent="0.15">
      <c r="A102" s="41" t="s">
        <v>242</v>
      </c>
      <c r="B102" s="45" t="s">
        <v>1371</v>
      </c>
      <c r="C102" s="43" t="s">
        <v>1</v>
      </c>
      <c r="D102" s="42" t="s">
        <v>4</v>
      </c>
      <c r="E102" s="36">
        <v>463.60164361900001</v>
      </c>
      <c r="F102" s="37">
        <v>375.21467178299997</v>
      </c>
      <c r="G102" s="38">
        <f t="shared" si="2"/>
        <v>0.23556374119378098</v>
      </c>
      <c r="H102" s="39">
        <f t="shared" si="3"/>
        <v>3.5561650165526308E-2</v>
      </c>
      <c r="I102" s="44">
        <v>395.51355271999995</v>
      </c>
      <c r="J102" s="44">
        <v>6.9531999999999998</v>
      </c>
    </row>
    <row r="103" spans="1:10" x14ac:dyDescent="0.15">
      <c r="A103" s="41" t="s">
        <v>756</v>
      </c>
      <c r="B103" s="45" t="s">
        <v>327</v>
      </c>
      <c r="C103" s="43" t="s">
        <v>1</v>
      </c>
      <c r="D103" s="42" t="s">
        <v>4</v>
      </c>
      <c r="E103" s="36">
        <v>110.09481039000001</v>
      </c>
      <c r="F103" s="37">
        <v>175.75559035000001</v>
      </c>
      <c r="G103" s="38">
        <f t="shared" si="2"/>
        <v>-0.37359141651905925</v>
      </c>
      <c r="H103" s="39">
        <f t="shared" si="3"/>
        <v>8.4450803529650693E-3</v>
      </c>
      <c r="I103" s="44">
        <v>611.88779999999997</v>
      </c>
      <c r="J103" s="44">
        <v>10.778700000000001</v>
      </c>
    </row>
    <row r="104" spans="1:10" x14ac:dyDescent="0.15">
      <c r="A104" s="41" t="s">
        <v>243</v>
      </c>
      <c r="B104" s="42" t="s">
        <v>1372</v>
      </c>
      <c r="C104" s="43" t="s">
        <v>1</v>
      </c>
      <c r="D104" s="42" t="s">
        <v>5</v>
      </c>
      <c r="E104" s="36">
        <v>12.02589403</v>
      </c>
      <c r="F104" s="37">
        <v>10.367721230000001</v>
      </c>
      <c r="G104" s="38">
        <f t="shared" si="2"/>
        <v>0.15993609041125789</v>
      </c>
      <c r="H104" s="39">
        <f t="shared" si="3"/>
        <v>9.2247437494853669E-4</v>
      </c>
      <c r="I104" s="44">
        <v>82.34375301</v>
      </c>
      <c r="J104" s="44">
        <v>24.8492</v>
      </c>
    </row>
    <row r="105" spans="1:10" x14ac:dyDescent="0.15">
      <c r="A105" s="41" t="s">
        <v>80</v>
      </c>
      <c r="B105" s="42" t="s">
        <v>81</v>
      </c>
      <c r="C105" s="43" t="s">
        <v>1</v>
      </c>
      <c r="D105" s="42" t="s">
        <v>4</v>
      </c>
      <c r="E105" s="36">
        <v>0.82063399999999997</v>
      </c>
      <c r="F105" s="37">
        <v>7.0542530000000006E-2</v>
      </c>
      <c r="G105" s="38">
        <f t="shared" si="2"/>
        <v>10.633180720906946</v>
      </c>
      <c r="H105" s="39">
        <f t="shared" si="3"/>
        <v>6.2948653490797264E-5</v>
      </c>
      <c r="I105" s="44">
        <v>3.5872000000000002</v>
      </c>
      <c r="J105" s="44">
        <v>191.51066666669999</v>
      </c>
    </row>
    <row r="106" spans="1:10" x14ac:dyDescent="0.15">
      <c r="A106" s="41" t="s">
        <v>1373</v>
      </c>
      <c r="B106" s="42" t="s">
        <v>1374</v>
      </c>
      <c r="C106" s="43" t="s">
        <v>1</v>
      </c>
      <c r="D106" s="42" t="s">
        <v>4</v>
      </c>
      <c r="E106" s="36">
        <v>21.181198893000001</v>
      </c>
      <c r="F106" s="37">
        <v>23.818499810999999</v>
      </c>
      <c r="G106" s="38">
        <f t="shared" si="2"/>
        <v>-0.11072489614908587</v>
      </c>
      <c r="H106" s="39">
        <f t="shared" si="3"/>
        <v>1.6247534828378006E-3</v>
      </c>
      <c r="I106" s="44">
        <v>257.84600712000002</v>
      </c>
      <c r="J106" s="44">
        <v>19.6356</v>
      </c>
    </row>
    <row r="107" spans="1:10" x14ac:dyDescent="0.15">
      <c r="A107" s="41" t="s">
        <v>1375</v>
      </c>
      <c r="B107" s="45" t="s">
        <v>1376</v>
      </c>
      <c r="C107" s="43" t="s">
        <v>1</v>
      </c>
      <c r="D107" s="42" t="s">
        <v>4</v>
      </c>
      <c r="E107" s="36">
        <v>62.562881298000001</v>
      </c>
      <c r="F107" s="37">
        <v>72.598519651000004</v>
      </c>
      <c r="G107" s="38">
        <f t="shared" si="2"/>
        <v>-0.13823475191014822</v>
      </c>
      <c r="H107" s="39">
        <f t="shared" si="3"/>
        <v>4.7990323776661492E-3</v>
      </c>
      <c r="I107" s="44">
        <v>286.14584603000003</v>
      </c>
      <c r="J107" s="44">
        <v>21.0044</v>
      </c>
    </row>
    <row r="108" spans="1:10" x14ac:dyDescent="0.15">
      <c r="A108" s="41" t="s">
        <v>1377</v>
      </c>
      <c r="B108" s="42" t="s">
        <v>1378</v>
      </c>
      <c r="C108" s="43" t="s">
        <v>1</v>
      </c>
      <c r="D108" s="42" t="s">
        <v>4</v>
      </c>
      <c r="E108" s="36">
        <v>40.221421419999999</v>
      </c>
      <c r="F108" s="37">
        <v>42.092166892000002</v>
      </c>
      <c r="G108" s="38">
        <f t="shared" si="2"/>
        <v>-4.4444028666900337E-2</v>
      </c>
      <c r="H108" s="39">
        <f t="shared" si="3"/>
        <v>3.0852783578000798E-3</v>
      </c>
      <c r="I108" s="44">
        <v>82.23196548</v>
      </c>
      <c r="J108" s="44">
        <v>16.650300000000001</v>
      </c>
    </row>
    <row r="109" spans="1:10" x14ac:dyDescent="0.15">
      <c r="A109" s="41" t="s">
        <v>657</v>
      </c>
      <c r="B109" s="42" t="s">
        <v>658</v>
      </c>
      <c r="C109" s="43" t="s">
        <v>1</v>
      </c>
      <c r="D109" s="42" t="s">
        <v>4</v>
      </c>
      <c r="E109" s="36">
        <v>1.44876063</v>
      </c>
      <c r="F109" s="37">
        <v>1.0860411299999999</v>
      </c>
      <c r="G109" s="38">
        <f t="shared" si="2"/>
        <v>0.33398320743156384</v>
      </c>
      <c r="H109" s="39">
        <f t="shared" si="3"/>
        <v>1.111305781736793E-4</v>
      </c>
      <c r="I109" s="44">
        <v>6.6175342399999995</v>
      </c>
      <c r="J109" s="44">
        <v>82.668949999999995</v>
      </c>
    </row>
    <row r="110" spans="1:10" x14ac:dyDescent="0.15">
      <c r="A110" s="41" t="s">
        <v>576</v>
      </c>
      <c r="B110" s="42" t="s">
        <v>577</v>
      </c>
      <c r="C110" s="43" t="s">
        <v>1</v>
      </c>
      <c r="D110" s="42" t="s">
        <v>4</v>
      </c>
      <c r="E110" s="36">
        <v>11.96030262</v>
      </c>
      <c r="F110" s="37">
        <v>13.748122670000001</v>
      </c>
      <c r="G110" s="38">
        <f t="shared" si="2"/>
        <v>-0.13004103126758038</v>
      </c>
      <c r="H110" s="39">
        <f t="shared" si="3"/>
        <v>9.1744303218177004E-4</v>
      </c>
      <c r="I110" s="44">
        <v>48.074203300000008</v>
      </c>
      <c r="J110" s="44">
        <v>16.026350000000001</v>
      </c>
    </row>
    <row r="111" spans="1:10" x14ac:dyDescent="0.15">
      <c r="A111" s="41" t="s">
        <v>253</v>
      </c>
      <c r="B111" s="42" t="s">
        <v>1379</v>
      </c>
      <c r="C111" s="43" t="s">
        <v>1</v>
      </c>
      <c r="D111" s="42" t="s">
        <v>4</v>
      </c>
      <c r="E111" s="36">
        <v>4.4136967509999998</v>
      </c>
      <c r="F111" s="37">
        <v>12.597848478</v>
      </c>
      <c r="G111" s="38">
        <f t="shared" si="2"/>
        <v>-0.64964678224954286</v>
      </c>
      <c r="H111" s="39">
        <f t="shared" si="3"/>
        <v>3.3856294936860607E-4</v>
      </c>
      <c r="I111" s="44">
        <v>39.596784149999998</v>
      </c>
      <c r="J111" s="44">
        <v>18.06625</v>
      </c>
    </row>
    <row r="112" spans="1:10" x14ac:dyDescent="0.15">
      <c r="A112" s="41" t="s">
        <v>1380</v>
      </c>
      <c r="B112" s="42" t="s">
        <v>1381</v>
      </c>
      <c r="C112" s="43" t="s">
        <v>1</v>
      </c>
      <c r="D112" s="42" t="s">
        <v>4</v>
      </c>
      <c r="E112" s="36">
        <v>8.1171752040000005</v>
      </c>
      <c r="F112" s="37">
        <v>16.016502990999999</v>
      </c>
      <c r="G112" s="38">
        <f t="shared" si="2"/>
        <v>-0.493199282729744</v>
      </c>
      <c r="H112" s="39">
        <f t="shared" si="3"/>
        <v>6.2264694034208624E-4</v>
      </c>
      <c r="I112" s="44">
        <v>122.65242938</v>
      </c>
      <c r="J112" s="44">
        <v>21.407550000000001</v>
      </c>
    </row>
    <row r="113" spans="1:10" x14ac:dyDescent="0.15">
      <c r="A113" s="41" t="s">
        <v>1382</v>
      </c>
      <c r="B113" s="42" t="s">
        <v>1383</v>
      </c>
      <c r="C113" s="43" t="s">
        <v>1</v>
      </c>
      <c r="D113" s="42" t="s">
        <v>4</v>
      </c>
      <c r="E113" s="36">
        <v>0.62884987000000003</v>
      </c>
      <c r="F113" s="37">
        <v>2.9141385999999998</v>
      </c>
      <c r="G113" s="38">
        <f t="shared" si="2"/>
        <v>-0.78420728856204702</v>
      </c>
      <c r="H113" s="39">
        <f t="shared" si="3"/>
        <v>4.8237402501435365E-5</v>
      </c>
      <c r="I113" s="44">
        <v>4.2960412799999999</v>
      </c>
      <c r="J113" s="44">
        <v>22.697500000000002</v>
      </c>
    </row>
    <row r="114" spans="1:10" x14ac:dyDescent="0.15">
      <c r="A114" s="41" t="s">
        <v>1384</v>
      </c>
      <c r="B114" s="42" t="s">
        <v>1385</v>
      </c>
      <c r="C114" s="43" t="s">
        <v>1</v>
      </c>
      <c r="D114" s="42" t="s">
        <v>4</v>
      </c>
      <c r="E114" s="36">
        <v>2.1014077800000002</v>
      </c>
      <c r="F114" s="37">
        <v>6.952069431</v>
      </c>
      <c r="G114" s="38">
        <f t="shared" si="2"/>
        <v>-0.6977291724634388</v>
      </c>
      <c r="H114" s="39">
        <f t="shared" si="3"/>
        <v>1.6119340678802675E-4</v>
      </c>
      <c r="I114" s="44">
        <v>31.506241180000004</v>
      </c>
      <c r="J114" s="44">
        <v>28.480149999999998</v>
      </c>
    </row>
    <row r="115" spans="1:10" x14ac:dyDescent="0.15">
      <c r="A115" s="41" t="s">
        <v>661</v>
      </c>
      <c r="B115" s="42" t="s">
        <v>662</v>
      </c>
      <c r="C115" s="43" t="s">
        <v>1</v>
      </c>
      <c r="D115" s="42" t="s">
        <v>4</v>
      </c>
      <c r="E115" s="36">
        <v>0.62134628000000003</v>
      </c>
      <c r="F115" s="37">
        <v>0.65490499999999996</v>
      </c>
      <c r="G115" s="38">
        <f t="shared" si="2"/>
        <v>-5.1242119085974203E-2</v>
      </c>
      <c r="H115" s="39">
        <f t="shared" si="3"/>
        <v>4.7661822051628249E-5</v>
      </c>
      <c r="I115" s="44">
        <v>3.5869709100000002</v>
      </c>
      <c r="J115" s="44">
        <v>33.07385</v>
      </c>
    </row>
    <row r="116" spans="1:10" x14ac:dyDescent="0.15">
      <c r="A116" s="41" t="s">
        <v>1386</v>
      </c>
      <c r="B116" s="42" t="s">
        <v>1387</v>
      </c>
      <c r="C116" s="43" t="s">
        <v>1</v>
      </c>
      <c r="D116" s="42" t="s">
        <v>4</v>
      </c>
      <c r="E116" s="36">
        <v>2.09884074</v>
      </c>
      <c r="F116" s="37">
        <v>9.5752136799999992</v>
      </c>
      <c r="G116" s="38">
        <f t="shared" si="2"/>
        <v>-0.78080481437360461</v>
      </c>
      <c r="H116" s="39">
        <f t="shared" si="3"/>
        <v>1.6099649597095479E-4</v>
      </c>
      <c r="I116" s="44">
        <v>33.488289559999998</v>
      </c>
      <c r="J116" s="44">
        <v>19.400749999999999</v>
      </c>
    </row>
    <row r="117" spans="1:10" x14ac:dyDescent="0.15">
      <c r="A117" s="41" t="s">
        <v>663</v>
      </c>
      <c r="B117" s="42" t="s">
        <v>664</v>
      </c>
      <c r="C117" s="43" t="s">
        <v>1</v>
      </c>
      <c r="D117" s="42" t="s">
        <v>4</v>
      </c>
      <c r="E117" s="36">
        <v>1.4324551800000001</v>
      </c>
      <c r="F117" s="37">
        <v>1.08204452</v>
      </c>
      <c r="G117" s="38">
        <f t="shared" si="2"/>
        <v>0.3238412593226756</v>
      </c>
      <c r="H117" s="39">
        <f t="shared" si="3"/>
        <v>1.0987983043222389E-4</v>
      </c>
      <c r="I117" s="44">
        <v>4.2236914800000003</v>
      </c>
      <c r="J117" s="44">
        <v>29.1112</v>
      </c>
    </row>
    <row r="118" spans="1:10" x14ac:dyDescent="0.15">
      <c r="A118" s="41" t="s">
        <v>254</v>
      </c>
      <c r="B118" s="42" t="s">
        <v>1390</v>
      </c>
      <c r="C118" s="43" t="s">
        <v>1</v>
      </c>
      <c r="D118" s="42" t="s">
        <v>4</v>
      </c>
      <c r="E118" s="36">
        <v>16.254443581</v>
      </c>
      <c r="F118" s="37">
        <v>19.766730057</v>
      </c>
      <c r="G118" s="38">
        <f t="shared" si="2"/>
        <v>-0.1776867729701298</v>
      </c>
      <c r="H118" s="39">
        <f t="shared" si="3"/>
        <v>1.2468351745919409E-3</v>
      </c>
      <c r="I118" s="44">
        <v>122.62374129999999</v>
      </c>
      <c r="J118" s="44">
        <v>18.096</v>
      </c>
    </row>
    <row r="119" spans="1:10" x14ac:dyDescent="0.15">
      <c r="A119" s="41" t="s">
        <v>1388</v>
      </c>
      <c r="B119" s="42" t="s">
        <v>1389</v>
      </c>
      <c r="C119" s="43" t="s">
        <v>1</v>
      </c>
      <c r="D119" s="42" t="s">
        <v>4</v>
      </c>
      <c r="E119" s="36">
        <v>2.4855701699999999</v>
      </c>
      <c r="F119" s="37">
        <v>3.8780638999999999</v>
      </c>
      <c r="G119" s="38">
        <f t="shared" si="2"/>
        <v>-0.35906931033292155</v>
      </c>
      <c r="H119" s="39">
        <f t="shared" si="3"/>
        <v>1.9066148290028447E-4</v>
      </c>
      <c r="I119" s="44">
        <v>7.2990042300000004</v>
      </c>
      <c r="J119" s="44">
        <v>21.9892</v>
      </c>
    </row>
    <row r="120" spans="1:10" x14ac:dyDescent="0.15">
      <c r="A120" s="41" t="s">
        <v>1391</v>
      </c>
      <c r="B120" s="42" t="s">
        <v>1392</v>
      </c>
      <c r="C120" s="43" t="s">
        <v>1</v>
      </c>
      <c r="D120" s="42" t="s">
        <v>4</v>
      </c>
      <c r="E120" s="36">
        <v>1.42413086</v>
      </c>
      <c r="F120" s="37">
        <v>6.0319267500000002</v>
      </c>
      <c r="G120" s="38">
        <f t="shared" si="2"/>
        <v>-0.76390116806375341</v>
      </c>
      <c r="H120" s="39">
        <f t="shared" si="3"/>
        <v>1.0924129396502107E-4</v>
      </c>
      <c r="I120" s="44">
        <v>36.95598287</v>
      </c>
      <c r="J120" s="44">
        <v>29.262899999999998</v>
      </c>
    </row>
    <row r="121" spans="1:10" x14ac:dyDescent="0.15">
      <c r="A121" s="41" t="s">
        <v>1393</v>
      </c>
      <c r="B121" s="42" t="s">
        <v>1394</v>
      </c>
      <c r="C121" s="43" t="s">
        <v>1</v>
      </c>
      <c r="D121" s="42" t="s">
        <v>4</v>
      </c>
      <c r="E121" s="36">
        <v>1.7979010099999999</v>
      </c>
      <c r="F121" s="37">
        <v>0.87923479299999996</v>
      </c>
      <c r="G121" s="38">
        <f t="shared" si="2"/>
        <v>1.0448474336024143</v>
      </c>
      <c r="H121" s="39">
        <f t="shared" si="3"/>
        <v>1.3791220896190558E-4</v>
      </c>
      <c r="I121" s="44">
        <v>8.1588343199999986</v>
      </c>
      <c r="J121" s="44">
        <v>37.820999999999998</v>
      </c>
    </row>
    <row r="122" spans="1:10" x14ac:dyDescent="0.15">
      <c r="A122" s="41" t="s">
        <v>1395</v>
      </c>
      <c r="B122" s="42" t="s">
        <v>1396</v>
      </c>
      <c r="C122" s="43" t="s">
        <v>1</v>
      </c>
      <c r="D122" s="42" t="s">
        <v>4</v>
      </c>
      <c r="E122" s="36">
        <v>3.0432378290000002</v>
      </c>
      <c r="F122" s="37">
        <v>6.3214305140000002</v>
      </c>
      <c r="G122" s="38">
        <f t="shared" si="2"/>
        <v>-0.51858399419875356</v>
      </c>
      <c r="H122" s="39">
        <f t="shared" si="3"/>
        <v>2.3343868714653201E-4</v>
      </c>
      <c r="I122" s="44">
        <v>37.951874799999999</v>
      </c>
      <c r="J122" s="44">
        <v>19.11225</v>
      </c>
    </row>
    <row r="123" spans="1:10" x14ac:dyDescent="0.15">
      <c r="A123" s="41" t="s">
        <v>1397</v>
      </c>
      <c r="B123" s="42" t="s">
        <v>1398</v>
      </c>
      <c r="C123" s="43" t="s">
        <v>1</v>
      </c>
      <c r="D123" s="42" t="s">
        <v>4</v>
      </c>
      <c r="E123" s="36">
        <v>0.30307812699999997</v>
      </c>
      <c r="F123" s="37">
        <v>0.64315702600000002</v>
      </c>
      <c r="G123" s="38">
        <f t="shared" si="2"/>
        <v>-0.52876495980314453</v>
      </c>
      <c r="H123" s="39">
        <f t="shared" si="3"/>
        <v>2.3248317760612946E-5</v>
      </c>
      <c r="I123" s="44">
        <v>4.02316772</v>
      </c>
      <c r="J123" s="44">
        <v>32.893000000000001</v>
      </c>
    </row>
    <row r="124" spans="1:10" x14ac:dyDescent="0.15">
      <c r="A124" s="41" t="s">
        <v>1399</v>
      </c>
      <c r="B124" s="42" t="s">
        <v>1400</v>
      </c>
      <c r="C124" s="43" t="s">
        <v>1</v>
      </c>
      <c r="D124" s="42" t="s">
        <v>4</v>
      </c>
      <c r="E124" s="36">
        <v>3.7894702059999998</v>
      </c>
      <c r="F124" s="37">
        <v>14.543743084999999</v>
      </c>
      <c r="G124" s="38">
        <f t="shared" si="2"/>
        <v>-0.73944326547487282</v>
      </c>
      <c r="H124" s="39">
        <f t="shared" si="3"/>
        <v>2.9068018984248047E-4</v>
      </c>
      <c r="I124" s="44">
        <v>57.511516919999998</v>
      </c>
      <c r="J124" s="44">
        <v>16.864799999999999</v>
      </c>
    </row>
    <row r="125" spans="1:10" x14ac:dyDescent="0.15">
      <c r="A125" s="41" t="s">
        <v>659</v>
      </c>
      <c r="B125" s="42" t="s">
        <v>660</v>
      </c>
      <c r="C125" s="43" t="s">
        <v>1</v>
      </c>
      <c r="D125" s="42" t="s">
        <v>4</v>
      </c>
      <c r="E125" s="36">
        <v>0.16225835999999999</v>
      </c>
      <c r="F125" s="37">
        <v>0.14231199999999999</v>
      </c>
      <c r="G125" s="38">
        <f t="shared" si="2"/>
        <v>0.14015936814885599</v>
      </c>
      <c r="H125" s="39">
        <f t="shared" si="3"/>
        <v>1.2446407630716054E-5</v>
      </c>
      <c r="I125" s="44">
        <v>1.86446902</v>
      </c>
      <c r="J125" s="44">
        <v>34.049849999999999</v>
      </c>
    </row>
    <row r="126" spans="1:10" x14ac:dyDescent="0.15">
      <c r="A126" s="41" t="s">
        <v>1401</v>
      </c>
      <c r="B126" s="42" t="s">
        <v>1402</v>
      </c>
      <c r="C126" s="43" t="s">
        <v>1</v>
      </c>
      <c r="D126" s="42" t="s">
        <v>5</v>
      </c>
      <c r="E126" s="36">
        <v>16.976247009000001</v>
      </c>
      <c r="F126" s="37">
        <v>12.902101458000001</v>
      </c>
      <c r="G126" s="38">
        <f t="shared" si="2"/>
        <v>0.31577379578532216</v>
      </c>
      <c r="H126" s="39">
        <f t="shared" si="3"/>
        <v>1.3022027975245049E-3</v>
      </c>
      <c r="I126" s="44">
        <v>220.20652938000001</v>
      </c>
      <c r="J126" s="44">
        <v>20.2592</v>
      </c>
    </row>
    <row r="127" spans="1:10" x14ac:dyDescent="0.15">
      <c r="A127" s="41" t="s">
        <v>1404</v>
      </c>
      <c r="B127" s="42" t="s">
        <v>1405</v>
      </c>
      <c r="C127" s="43" t="s">
        <v>1</v>
      </c>
      <c r="D127" s="42" t="s">
        <v>5</v>
      </c>
      <c r="E127" s="36">
        <v>11.54724723</v>
      </c>
      <c r="F127" s="37">
        <v>19.758494154000001</v>
      </c>
      <c r="G127" s="38">
        <f t="shared" si="2"/>
        <v>-0.41558060346100201</v>
      </c>
      <c r="H127" s="39">
        <f t="shared" si="3"/>
        <v>8.8575865081612327E-4</v>
      </c>
      <c r="I127" s="44">
        <v>317.68092239999999</v>
      </c>
      <c r="J127" s="44">
        <v>29.528099999999998</v>
      </c>
    </row>
    <row r="128" spans="1:10" x14ac:dyDescent="0.15">
      <c r="A128" s="41" t="s">
        <v>86</v>
      </c>
      <c r="B128" s="42" t="s">
        <v>240</v>
      </c>
      <c r="C128" s="43" t="s">
        <v>1</v>
      </c>
      <c r="D128" s="42" t="s">
        <v>4</v>
      </c>
      <c r="E128" s="36">
        <v>0.46360245500000002</v>
      </c>
      <c r="F128" s="37">
        <v>0.78406571000000003</v>
      </c>
      <c r="G128" s="38">
        <f t="shared" si="2"/>
        <v>-0.40871989542815235</v>
      </c>
      <c r="H128" s="39">
        <f t="shared" si="3"/>
        <v>3.5561712404406755E-5</v>
      </c>
      <c r="I128" s="44">
        <v>98.515867099999994</v>
      </c>
      <c r="J128" s="44">
        <v>21.975549999999998</v>
      </c>
    </row>
    <row r="129" spans="1:10" x14ac:dyDescent="0.15">
      <c r="A129" s="41" t="s">
        <v>1406</v>
      </c>
      <c r="B129" s="42" t="s">
        <v>1407</v>
      </c>
      <c r="C129" s="43" t="s">
        <v>1</v>
      </c>
      <c r="D129" s="42" t="s">
        <v>5</v>
      </c>
      <c r="E129" s="36">
        <v>7.3762086519999999</v>
      </c>
      <c r="F129" s="37">
        <v>9.0331258279999993</v>
      </c>
      <c r="G129" s="38">
        <f t="shared" si="2"/>
        <v>-0.18342677911825933</v>
      </c>
      <c r="H129" s="39">
        <f t="shared" si="3"/>
        <v>5.6580936508914903E-4</v>
      </c>
      <c r="I129" s="44">
        <v>15.81159328</v>
      </c>
      <c r="J129" s="44">
        <v>28.412500000000001</v>
      </c>
    </row>
    <row r="130" spans="1:10" x14ac:dyDescent="0.15">
      <c r="A130" s="41" t="s">
        <v>1408</v>
      </c>
      <c r="B130" s="42" t="s">
        <v>1409</v>
      </c>
      <c r="C130" s="43" t="s">
        <v>1</v>
      </c>
      <c r="D130" s="42" t="s">
        <v>5</v>
      </c>
      <c r="E130" s="36">
        <v>1.330871771</v>
      </c>
      <c r="F130" s="37">
        <v>1.2759408169999999</v>
      </c>
      <c r="G130" s="38">
        <f t="shared" si="2"/>
        <v>4.3051333782983869E-2</v>
      </c>
      <c r="H130" s="39">
        <f t="shared" si="3"/>
        <v>1.0208763706276207E-4</v>
      </c>
      <c r="I130" s="44">
        <v>122.11199059</v>
      </c>
      <c r="J130" s="44">
        <v>51.103588235300002</v>
      </c>
    </row>
    <row r="131" spans="1:10" x14ac:dyDescent="0.15">
      <c r="A131" s="41" t="s">
        <v>1410</v>
      </c>
      <c r="B131" s="42" t="s">
        <v>1411</v>
      </c>
      <c r="C131" s="43" t="s">
        <v>1</v>
      </c>
      <c r="D131" s="42" t="s">
        <v>4</v>
      </c>
      <c r="E131" s="36">
        <v>4.0818694799999999</v>
      </c>
      <c r="F131" s="37">
        <v>12.815511582999999</v>
      </c>
      <c r="G131" s="38">
        <f t="shared" si="2"/>
        <v>-0.68148993088854359</v>
      </c>
      <c r="H131" s="39">
        <f t="shared" si="3"/>
        <v>3.1310936116609936E-4</v>
      </c>
      <c r="I131" s="44">
        <v>114.95963614</v>
      </c>
      <c r="J131" s="44">
        <v>250.3391</v>
      </c>
    </row>
    <row r="132" spans="1:10" x14ac:dyDescent="0.15">
      <c r="A132" s="41" t="s">
        <v>1412</v>
      </c>
      <c r="B132" s="42" t="s">
        <v>1413</v>
      </c>
      <c r="C132" s="43" t="s">
        <v>1</v>
      </c>
      <c r="D132" s="42" t="s">
        <v>4</v>
      </c>
      <c r="E132" s="36">
        <v>59.868466534</v>
      </c>
      <c r="F132" s="37">
        <v>60.911979330000001</v>
      </c>
      <c r="G132" s="38">
        <f t="shared" si="2"/>
        <v>-1.7131487229246178E-2</v>
      </c>
      <c r="H132" s="39">
        <f t="shared" si="3"/>
        <v>4.5923509809173858E-3</v>
      </c>
      <c r="I132" s="44">
        <v>255.91888820000003</v>
      </c>
      <c r="J132" s="44">
        <v>34.122399999999999</v>
      </c>
    </row>
    <row r="133" spans="1:10" x14ac:dyDescent="0.15">
      <c r="A133" s="41" t="s">
        <v>675</v>
      </c>
      <c r="B133" s="42" t="s">
        <v>676</v>
      </c>
      <c r="C133" s="43" t="s">
        <v>1</v>
      </c>
      <c r="D133" s="42" t="s">
        <v>4</v>
      </c>
      <c r="E133" s="36">
        <v>0.89100440000000003</v>
      </c>
      <c r="F133" s="37">
        <v>1.9095097999999999</v>
      </c>
      <c r="G133" s="38">
        <f t="shared" si="2"/>
        <v>-0.53338579356859017</v>
      </c>
      <c r="H133" s="39">
        <f t="shared" si="3"/>
        <v>6.8346579881379174E-5</v>
      </c>
      <c r="I133" s="44">
        <v>4.4125546500000006</v>
      </c>
      <c r="J133" s="44">
        <v>299.22070000000002</v>
      </c>
    </row>
    <row r="134" spans="1:10" x14ac:dyDescent="0.15">
      <c r="A134" s="41" t="s">
        <v>753</v>
      </c>
      <c r="B134" s="42" t="s">
        <v>197</v>
      </c>
      <c r="C134" s="43" t="s">
        <v>1</v>
      </c>
      <c r="D134" s="42" t="s">
        <v>4</v>
      </c>
      <c r="E134" s="36">
        <v>7.1193686539999996</v>
      </c>
      <c r="F134" s="37">
        <v>9.0323139690000005</v>
      </c>
      <c r="G134" s="38">
        <f t="shared" si="2"/>
        <v>-0.21178906330819125</v>
      </c>
      <c r="H134" s="39">
        <f t="shared" si="3"/>
        <v>5.4610785133675879E-4</v>
      </c>
      <c r="I134" s="44">
        <v>134.55351371</v>
      </c>
      <c r="J134" s="44">
        <v>110.70865000000001</v>
      </c>
    </row>
    <row r="135" spans="1:10" x14ac:dyDescent="0.15">
      <c r="A135" s="41" t="s">
        <v>754</v>
      </c>
      <c r="B135" s="45" t="s">
        <v>1414</v>
      </c>
      <c r="C135" s="43" t="s">
        <v>1</v>
      </c>
      <c r="D135" s="42" t="s">
        <v>4</v>
      </c>
      <c r="E135" s="36">
        <v>223.87598670700001</v>
      </c>
      <c r="F135" s="37">
        <v>285.50843002599998</v>
      </c>
      <c r="G135" s="38">
        <f t="shared" ref="G135:G198" si="4">IF(ISERROR(E135/F135-1),"",((E135/F135-1)))</f>
        <v>-0.21586908419267126</v>
      </c>
      <c r="H135" s="39">
        <f t="shared" ref="H135:H198" si="5">E135/$E$580</f>
        <v>1.7172932040506825E-2</v>
      </c>
      <c r="I135" s="44">
        <v>1698.2836763989999</v>
      </c>
      <c r="J135" s="44">
        <v>0.33124999999999999</v>
      </c>
    </row>
    <row r="136" spans="1:10" x14ac:dyDescent="0.15">
      <c r="A136" s="41" t="s">
        <v>216</v>
      </c>
      <c r="B136" s="42" t="s">
        <v>750</v>
      </c>
      <c r="C136" s="43" t="s">
        <v>1</v>
      </c>
      <c r="D136" s="42" t="s">
        <v>5</v>
      </c>
      <c r="E136" s="36">
        <v>19.593003970000002</v>
      </c>
      <c r="F136" s="37">
        <v>15.575209185</v>
      </c>
      <c r="G136" s="38">
        <f t="shared" si="4"/>
        <v>0.25796088754104285</v>
      </c>
      <c r="H136" s="39">
        <f t="shared" si="5"/>
        <v>1.5029272705631806E-3</v>
      </c>
      <c r="I136" s="44">
        <v>80.239639999999994</v>
      </c>
      <c r="J136" s="44">
        <v>0.58535000000000004</v>
      </c>
    </row>
    <row r="137" spans="1:10" x14ac:dyDescent="0.15">
      <c r="A137" s="41" t="s">
        <v>28</v>
      </c>
      <c r="B137" s="42" t="s">
        <v>47</v>
      </c>
      <c r="C137" s="43" t="s">
        <v>1</v>
      </c>
      <c r="D137" s="42" t="s">
        <v>4</v>
      </c>
      <c r="E137" s="36">
        <v>2.2317989999999999E-2</v>
      </c>
      <c r="F137" s="37">
        <v>0.39482295000000001</v>
      </c>
      <c r="G137" s="38">
        <f t="shared" si="4"/>
        <v>-0.94347342270757062</v>
      </c>
      <c r="H137" s="39">
        <f t="shared" si="5"/>
        <v>1.7119537078905802E-6</v>
      </c>
      <c r="I137" s="44">
        <v>4.5560831799999999</v>
      </c>
      <c r="J137" s="44">
        <v>17.555199999999999</v>
      </c>
    </row>
    <row r="138" spans="1:10" x14ac:dyDescent="0.15">
      <c r="A138" s="41" t="s">
        <v>1451</v>
      </c>
      <c r="B138" s="42" t="s">
        <v>1452</v>
      </c>
      <c r="C138" s="43" t="s">
        <v>1</v>
      </c>
      <c r="D138" s="42" t="s">
        <v>4</v>
      </c>
      <c r="E138" s="36">
        <v>0.26866000000000001</v>
      </c>
      <c r="F138" s="37">
        <v>2.98716E-3</v>
      </c>
      <c r="G138" s="38">
        <f t="shared" si="4"/>
        <v>88.938269125189152</v>
      </c>
      <c r="H138" s="39">
        <f t="shared" si="5"/>
        <v>2.0608194696829029E-5</v>
      </c>
      <c r="I138" s="44">
        <v>14.384389800000001</v>
      </c>
      <c r="J138" s="44">
        <v>38.161149999999999</v>
      </c>
    </row>
    <row r="139" spans="1:10" x14ac:dyDescent="0.15">
      <c r="A139" s="41" t="s">
        <v>1453</v>
      </c>
      <c r="B139" s="42" t="s">
        <v>98</v>
      </c>
      <c r="C139" s="43" t="s">
        <v>1</v>
      </c>
      <c r="D139" s="42" t="s">
        <v>4</v>
      </c>
      <c r="E139" s="36">
        <v>8.3575000000000003E-3</v>
      </c>
      <c r="F139" s="37">
        <v>0</v>
      </c>
      <c r="G139" s="38" t="str">
        <f t="shared" si="4"/>
        <v/>
      </c>
      <c r="H139" s="39">
        <f t="shared" si="5"/>
        <v>6.4108161683446965E-7</v>
      </c>
      <c r="I139" s="44">
        <v>20.8623662</v>
      </c>
      <c r="J139" s="44">
        <v>35.418700000000001</v>
      </c>
    </row>
    <row r="140" spans="1:10" x14ac:dyDescent="0.15">
      <c r="A140" s="41" t="s">
        <v>1415</v>
      </c>
      <c r="B140" s="42" t="s">
        <v>1416</v>
      </c>
      <c r="C140" s="43" t="s">
        <v>1</v>
      </c>
      <c r="D140" s="42" t="s">
        <v>4</v>
      </c>
      <c r="E140" s="36">
        <v>5.0162461800000004</v>
      </c>
      <c r="F140" s="37">
        <v>6.3534454800000004</v>
      </c>
      <c r="G140" s="38">
        <f t="shared" si="4"/>
        <v>-0.21046836778711131</v>
      </c>
      <c r="H140" s="39">
        <f t="shared" si="5"/>
        <v>3.8478291492840346E-4</v>
      </c>
      <c r="I140" s="44">
        <v>58.269767080000001</v>
      </c>
      <c r="J140" s="44">
        <v>36.982799999999997</v>
      </c>
    </row>
    <row r="141" spans="1:10" x14ac:dyDescent="0.15">
      <c r="A141" s="41" t="s">
        <v>739</v>
      </c>
      <c r="B141" s="42" t="s">
        <v>740</v>
      </c>
      <c r="C141" s="43" t="s">
        <v>1</v>
      </c>
      <c r="D141" s="42" t="s">
        <v>4</v>
      </c>
      <c r="E141" s="36">
        <v>4.4698759999999997E-2</v>
      </c>
      <c r="F141" s="37">
        <v>4.225346E-2</v>
      </c>
      <c r="G141" s="38">
        <f t="shared" si="4"/>
        <v>5.7872183721759063E-2</v>
      </c>
      <c r="H141" s="39">
        <f t="shared" si="5"/>
        <v>3.428723102757513E-6</v>
      </c>
      <c r="I141" s="44">
        <v>16.329968099999999</v>
      </c>
      <c r="J141" s="44">
        <v>66.495549999999994</v>
      </c>
    </row>
    <row r="142" spans="1:10" x14ac:dyDescent="0.15">
      <c r="A142" s="41" t="s">
        <v>1478</v>
      </c>
      <c r="B142" s="42" t="s">
        <v>1479</v>
      </c>
      <c r="C142" s="43" t="s">
        <v>1</v>
      </c>
      <c r="D142" s="42" t="s">
        <v>5</v>
      </c>
      <c r="E142" s="36">
        <v>1.6727833299999999</v>
      </c>
      <c r="F142" s="37">
        <v>7.9133709999999996E-2</v>
      </c>
      <c r="G142" s="38">
        <f t="shared" si="4"/>
        <v>20.138694622051716</v>
      </c>
      <c r="H142" s="39">
        <f t="shared" si="5"/>
        <v>1.2831476420103476E-4</v>
      </c>
      <c r="I142" s="44">
        <v>0</v>
      </c>
      <c r="J142" s="44">
        <v>2.6360999999999999</v>
      </c>
    </row>
    <row r="143" spans="1:10" x14ac:dyDescent="0.15">
      <c r="A143" s="41" t="s">
        <v>1417</v>
      </c>
      <c r="B143" s="42" t="s">
        <v>1418</v>
      </c>
      <c r="C143" s="43" t="s">
        <v>1</v>
      </c>
      <c r="D143" s="42" t="s">
        <v>4</v>
      </c>
      <c r="E143" s="36">
        <v>26.877453713000001</v>
      </c>
      <c r="F143" s="37">
        <v>20.822084182000001</v>
      </c>
      <c r="G143" s="38">
        <f t="shared" si="4"/>
        <v>0.29081476561480168</v>
      </c>
      <c r="H143" s="39">
        <f t="shared" si="5"/>
        <v>2.0616980535714817E-3</v>
      </c>
      <c r="I143" s="44">
        <v>319.91730111000004</v>
      </c>
      <c r="J143" s="44">
        <v>13.789</v>
      </c>
    </row>
    <row r="144" spans="1:10" x14ac:dyDescent="0.15">
      <c r="A144" s="41" t="s">
        <v>1476</v>
      </c>
      <c r="B144" s="42" t="s">
        <v>1477</v>
      </c>
      <c r="C144" s="43" t="s">
        <v>1</v>
      </c>
      <c r="D144" s="42" t="s">
        <v>5</v>
      </c>
      <c r="E144" s="36">
        <v>1.2317609</v>
      </c>
      <c r="F144" s="37">
        <v>0.37933955000000003</v>
      </c>
      <c r="G144" s="38">
        <f t="shared" si="4"/>
        <v>2.2471196320025157</v>
      </c>
      <c r="H144" s="39">
        <f t="shared" si="5"/>
        <v>9.4485105513069867E-5</v>
      </c>
      <c r="I144" s="44">
        <v>0</v>
      </c>
      <c r="J144" s="44">
        <v>9.5934000000000008</v>
      </c>
    </row>
    <row r="145" spans="1:10" x14ac:dyDescent="0.15">
      <c r="A145" s="41" t="s">
        <v>307</v>
      </c>
      <c r="B145" s="42" t="s">
        <v>1419</v>
      </c>
      <c r="C145" s="43" t="s">
        <v>1</v>
      </c>
      <c r="D145" s="42" t="s">
        <v>4</v>
      </c>
      <c r="E145" s="36">
        <v>9.9475025030000008</v>
      </c>
      <c r="F145" s="37">
        <v>7.4978142229999998</v>
      </c>
      <c r="G145" s="38">
        <f t="shared" si="4"/>
        <v>0.3267203223688091</v>
      </c>
      <c r="H145" s="39">
        <f t="shared" si="5"/>
        <v>7.630464837676547E-4</v>
      </c>
      <c r="I145" s="44">
        <v>171.64691669999999</v>
      </c>
      <c r="J145" s="44">
        <v>35.146700000000003</v>
      </c>
    </row>
    <row r="146" spans="1:10" x14ac:dyDescent="0.15">
      <c r="A146" s="41" t="s">
        <v>303</v>
      </c>
      <c r="B146" s="42" t="s">
        <v>1420</v>
      </c>
      <c r="C146" s="43" t="s">
        <v>1</v>
      </c>
      <c r="D146" s="42" t="s">
        <v>4</v>
      </c>
      <c r="E146" s="36">
        <v>14.433222499999999</v>
      </c>
      <c r="F146" s="37">
        <v>2.2922454700000001</v>
      </c>
      <c r="G146" s="38">
        <f t="shared" si="4"/>
        <v>5.29654314465719</v>
      </c>
      <c r="H146" s="39">
        <f t="shared" si="5"/>
        <v>1.1071341449514383E-3</v>
      </c>
      <c r="I146" s="44">
        <v>77.024772999999996</v>
      </c>
      <c r="J146" s="44">
        <v>19.43985</v>
      </c>
    </row>
    <row r="147" spans="1:10" x14ac:dyDescent="0.15">
      <c r="A147" s="41" t="s">
        <v>299</v>
      </c>
      <c r="B147" s="42" t="s">
        <v>1421</v>
      </c>
      <c r="C147" s="43" t="s">
        <v>1</v>
      </c>
      <c r="D147" s="42" t="s">
        <v>4</v>
      </c>
      <c r="E147" s="36">
        <v>51.973161740000002</v>
      </c>
      <c r="F147" s="37">
        <v>76.700222378000007</v>
      </c>
      <c r="G147" s="38">
        <f t="shared" si="4"/>
        <v>-0.32238577505210064</v>
      </c>
      <c r="H147" s="39">
        <f t="shared" si="5"/>
        <v>3.9867231301559791E-3</v>
      </c>
      <c r="I147" s="44">
        <v>1037.6561664000001</v>
      </c>
      <c r="J147" s="44">
        <v>3.2988499999999998</v>
      </c>
    </row>
    <row r="148" spans="1:10" x14ac:dyDescent="0.15">
      <c r="A148" s="41" t="s">
        <v>304</v>
      </c>
      <c r="B148" s="42" t="s">
        <v>1422</v>
      </c>
      <c r="C148" s="43" t="s">
        <v>1</v>
      </c>
      <c r="D148" s="42" t="s">
        <v>4</v>
      </c>
      <c r="E148" s="36">
        <v>1.13620988</v>
      </c>
      <c r="F148" s="37">
        <v>1.1073059999999999</v>
      </c>
      <c r="G148" s="38">
        <f t="shared" si="4"/>
        <v>2.6102883936328425E-2</v>
      </c>
      <c r="H148" s="39">
        <f t="shared" si="5"/>
        <v>8.7155640674088978E-5</v>
      </c>
      <c r="I148" s="44">
        <v>30.272020020000003</v>
      </c>
      <c r="J148" s="44">
        <v>28.4877</v>
      </c>
    </row>
    <row r="149" spans="1:10" x14ac:dyDescent="0.15">
      <c r="A149" s="41" t="s">
        <v>305</v>
      </c>
      <c r="B149" s="42" t="s">
        <v>1423</v>
      </c>
      <c r="C149" s="43" t="s">
        <v>1</v>
      </c>
      <c r="D149" s="42" t="s">
        <v>4</v>
      </c>
      <c r="E149" s="36">
        <v>0.11740844</v>
      </c>
      <c r="F149" s="37">
        <v>1.1287720800000001</v>
      </c>
      <c r="G149" s="38">
        <f t="shared" si="4"/>
        <v>-0.89598569801620187</v>
      </c>
      <c r="H149" s="39">
        <f t="shared" si="5"/>
        <v>9.0060894460320442E-6</v>
      </c>
      <c r="I149" s="44">
        <v>31.292487269999999</v>
      </c>
      <c r="J149" s="44">
        <v>33.867449999999998</v>
      </c>
    </row>
    <row r="150" spans="1:10" x14ac:dyDescent="0.15">
      <c r="A150" s="41" t="s">
        <v>300</v>
      </c>
      <c r="B150" s="42" t="s">
        <v>1424</v>
      </c>
      <c r="C150" s="43" t="s">
        <v>1</v>
      </c>
      <c r="D150" s="42" t="s">
        <v>4</v>
      </c>
      <c r="E150" s="36">
        <v>13.764028307</v>
      </c>
      <c r="F150" s="37">
        <v>31.402065206</v>
      </c>
      <c r="G150" s="38">
        <f t="shared" si="4"/>
        <v>-0.56168397789422764</v>
      </c>
      <c r="H150" s="39">
        <f t="shared" si="5"/>
        <v>1.0558020366385841E-3</v>
      </c>
      <c r="I150" s="44">
        <v>861.51926700000001</v>
      </c>
      <c r="J150" s="44">
        <v>6.1122500000000004</v>
      </c>
    </row>
    <row r="151" spans="1:10" x14ac:dyDescent="0.15">
      <c r="A151" s="41" t="s">
        <v>301</v>
      </c>
      <c r="B151" s="42" t="s">
        <v>1425</v>
      </c>
      <c r="C151" s="43" t="s">
        <v>1</v>
      </c>
      <c r="D151" s="42" t="s">
        <v>4</v>
      </c>
      <c r="E151" s="36">
        <v>40.339516418000002</v>
      </c>
      <c r="F151" s="37">
        <v>24.061887420000001</v>
      </c>
      <c r="G151" s="38">
        <f t="shared" si="4"/>
        <v>0.67649011542087911</v>
      </c>
      <c r="H151" s="39">
        <f t="shared" si="5"/>
        <v>3.0943371112859197E-3</v>
      </c>
      <c r="I151" s="44">
        <v>428.18739912000001</v>
      </c>
      <c r="J151" s="44">
        <v>11.06325</v>
      </c>
    </row>
    <row r="152" spans="1:10" x14ac:dyDescent="0.15">
      <c r="A152" s="41" t="s">
        <v>302</v>
      </c>
      <c r="B152" s="42" t="s">
        <v>1426</v>
      </c>
      <c r="C152" s="43" t="s">
        <v>1</v>
      </c>
      <c r="D152" s="42" t="s">
        <v>4</v>
      </c>
      <c r="E152" s="36">
        <v>18.191916774999999</v>
      </c>
      <c r="F152" s="37">
        <v>21.688671458000002</v>
      </c>
      <c r="G152" s="38">
        <f t="shared" si="4"/>
        <v>-0.16122493670354354</v>
      </c>
      <c r="H152" s="39">
        <f t="shared" si="5"/>
        <v>1.3954535949069829E-3</v>
      </c>
      <c r="I152" s="44">
        <v>227.17133025000001</v>
      </c>
      <c r="J152" s="44">
        <v>13.8292</v>
      </c>
    </row>
    <row r="153" spans="1:10" x14ac:dyDescent="0.15">
      <c r="A153" s="41" t="s">
        <v>298</v>
      </c>
      <c r="B153" s="42" t="s">
        <v>1427</v>
      </c>
      <c r="C153" s="43" t="s">
        <v>1</v>
      </c>
      <c r="D153" s="42" t="s">
        <v>4</v>
      </c>
      <c r="E153" s="36">
        <v>28.480796351999999</v>
      </c>
      <c r="F153" s="37">
        <v>28.458507961999999</v>
      </c>
      <c r="G153" s="38">
        <f t="shared" si="4"/>
        <v>7.8318898621665411E-4</v>
      </c>
      <c r="H153" s="39">
        <f t="shared" si="5"/>
        <v>2.1846862068888332E-3</v>
      </c>
      <c r="I153" s="44">
        <v>774.72735821000003</v>
      </c>
      <c r="J153" s="44">
        <v>11.8954</v>
      </c>
    </row>
    <row r="154" spans="1:10" x14ac:dyDescent="0.15">
      <c r="A154" s="41" t="s">
        <v>306</v>
      </c>
      <c r="B154" s="42" t="s">
        <v>1428</v>
      </c>
      <c r="C154" s="43" t="s">
        <v>1</v>
      </c>
      <c r="D154" s="42" t="s">
        <v>4</v>
      </c>
      <c r="E154" s="36">
        <v>9.9500231960000001</v>
      </c>
      <c r="F154" s="37">
        <v>16.465883101999999</v>
      </c>
      <c r="G154" s="38">
        <f t="shared" si="4"/>
        <v>-0.39571882453171081</v>
      </c>
      <c r="H154" s="39">
        <f t="shared" si="5"/>
        <v>7.6323983942951318E-4</v>
      </c>
      <c r="I154" s="44">
        <v>384.48924479999994</v>
      </c>
      <c r="J154" s="44">
        <v>48.738900000000001</v>
      </c>
    </row>
    <row r="155" spans="1:10" x14ac:dyDescent="0.15">
      <c r="A155" s="41" t="s">
        <v>1429</v>
      </c>
      <c r="B155" s="42" t="s">
        <v>1430</v>
      </c>
      <c r="C155" s="43" t="s">
        <v>1</v>
      </c>
      <c r="D155" s="42" t="s">
        <v>4</v>
      </c>
      <c r="E155" s="36">
        <v>13.470804729999999</v>
      </c>
      <c r="F155" s="37">
        <v>4.3798306</v>
      </c>
      <c r="G155" s="38">
        <f t="shared" si="4"/>
        <v>2.0756451470976982</v>
      </c>
      <c r="H155" s="39">
        <f t="shared" si="5"/>
        <v>1.033309635222234E-3</v>
      </c>
      <c r="I155" s="44">
        <v>37.486840799999996</v>
      </c>
      <c r="J155" s="44">
        <v>31.615400000000001</v>
      </c>
    </row>
    <row r="156" spans="1:10" x14ac:dyDescent="0.15">
      <c r="A156" s="41" t="s">
        <v>1117</v>
      </c>
      <c r="B156" s="42" t="s">
        <v>1431</v>
      </c>
      <c r="C156" s="43" t="s">
        <v>1</v>
      </c>
      <c r="D156" s="42" t="s">
        <v>4</v>
      </c>
      <c r="E156" s="36">
        <v>22.981636510000001</v>
      </c>
      <c r="F156" s="37">
        <v>13.036646510000001</v>
      </c>
      <c r="G156" s="38">
        <f t="shared" si="4"/>
        <v>0.76284878878717111</v>
      </c>
      <c r="H156" s="39">
        <f t="shared" si="5"/>
        <v>1.7628602681822169E-3</v>
      </c>
      <c r="I156" s="44">
        <v>105.90951</v>
      </c>
      <c r="J156" s="44">
        <v>25.712050000000001</v>
      </c>
    </row>
    <row r="157" spans="1:10" x14ac:dyDescent="0.15">
      <c r="A157" s="41" t="s">
        <v>1432</v>
      </c>
      <c r="B157" s="45" t="s">
        <v>1433</v>
      </c>
      <c r="C157" s="43" t="s">
        <v>1</v>
      </c>
      <c r="D157" s="42" t="s">
        <v>4</v>
      </c>
      <c r="E157" s="36">
        <v>0.49661082000000001</v>
      </c>
      <c r="F157" s="37">
        <v>0.32007932</v>
      </c>
      <c r="G157" s="38">
        <f t="shared" si="4"/>
        <v>0.55152422843187754</v>
      </c>
      <c r="H157" s="39">
        <f t="shared" si="5"/>
        <v>3.8093696371294256E-5</v>
      </c>
      <c r="I157" s="44">
        <v>27.772619850000002</v>
      </c>
      <c r="J157" s="44">
        <v>14.9772</v>
      </c>
    </row>
    <row r="158" spans="1:10" x14ac:dyDescent="0.15">
      <c r="A158" s="41" t="s">
        <v>1119</v>
      </c>
      <c r="B158" s="45" t="s">
        <v>1434</v>
      </c>
      <c r="C158" s="43" t="s">
        <v>1</v>
      </c>
      <c r="D158" s="42" t="s">
        <v>4</v>
      </c>
      <c r="E158" s="36">
        <v>10.65951452</v>
      </c>
      <c r="F158" s="37">
        <v>80.697742750000003</v>
      </c>
      <c r="G158" s="38">
        <f t="shared" si="4"/>
        <v>-0.86790814517547332</v>
      </c>
      <c r="H158" s="39">
        <f t="shared" si="5"/>
        <v>8.1766303358086806E-4</v>
      </c>
      <c r="I158" s="44">
        <v>112.20290496000001</v>
      </c>
      <c r="J158" s="44">
        <v>14.073700000000001</v>
      </c>
    </row>
    <row r="159" spans="1:10" x14ac:dyDescent="0.15">
      <c r="A159" s="41" t="s">
        <v>1156</v>
      </c>
      <c r="B159" s="42" t="s">
        <v>311</v>
      </c>
      <c r="C159" s="43" t="s">
        <v>1</v>
      </c>
      <c r="D159" s="42" t="s">
        <v>4</v>
      </c>
      <c r="E159" s="36">
        <v>0</v>
      </c>
      <c r="F159" s="37">
        <v>5.032317E-2</v>
      </c>
      <c r="G159" s="38">
        <f t="shared" si="4"/>
        <v>-1</v>
      </c>
      <c r="H159" s="39">
        <f t="shared" si="5"/>
        <v>0</v>
      </c>
      <c r="I159" s="44">
        <v>9.6421360500000013</v>
      </c>
      <c r="J159" s="44">
        <v>18.662849999999999</v>
      </c>
    </row>
    <row r="160" spans="1:10" x14ac:dyDescent="0.15">
      <c r="A160" s="41" t="s">
        <v>1150</v>
      </c>
      <c r="B160" s="42" t="s">
        <v>312</v>
      </c>
      <c r="C160" s="43" t="s">
        <v>1</v>
      </c>
      <c r="D160" s="42" t="s">
        <v>4</v>
      </c>
      <c r="E160" s="36">
        <v>1.04583764</v>
      </c>
      <c r="F160" s="37">
        <v>1.6553842400000001</v>
      </c>
      <c r="G160" s="38">
        <f t="shared" si="4"/>
        <v>-0.36822061323961863</v>
      </c>
      <c r="H160" s="39">
        <f t="shared" si="5"/>
        <v>8.0223426287471842E-5</v>
      </c>
      <c r="I160" s="44">
        <v>19.341881600000001</v>
      </c>
      <c r="J160" s="44">
        <v>18.682099999999998</v>
      </c>
    </row>
    <row r="161" spans="1:10" x14ac:dyDescent="0.15">
      <c r="A161" s="41" t="s">
        <v>1435</v>
      </c>
      <c r="B161" s="42" t="s">
        <v>1436</v>
      </c>
      <c r="C161" s="43" t="s">
        <v>1</v>
      </c>
      <c r="D161" s="42" t="s">
        <v>4</v>
      </c>
      <c r="E161" s="36">
        <v>1.0246000000000001E-3</v>
      </c>
      <c r="F161" s="37">
        <v>2.0205500000000001E-2</v>
      </c>
      <c r="G161" s="38">
        <f t="shared" si="4"/>
        <v>-0.94929103461928688</v>
      </c>
      <c r="H161" s="39">
        <f t="shared" si="5"/>
        <v>7.8594343357295553E-8</v>
      </c>
      <c r="I161" s="44">
        <v>4.6223602699999997</v>
      </c>
      <c r="J161" s="44">
        <v>29.15775</v>
      </c>
    </row>
    <row r="162" spans="1:10" x14ac:dyDescent="0.15">
      <c r="A162" s="41" t="s">
        <v>1143</v>
      </c>
      <c r="B162" s="42" t="s">
        <v>1437</v>
      </c>
      <c r="C162" s="43" t="s">
        <v>1</v>
      </c>
      <c r="D162" s="42" t="s">
        <v>4</v>
      </c>
      <c r="E162" s="36">
        <v>0.76938651999999996</v>
      </c>
      <c r="F162" s="37">
        <v>2.6401549800000002</v>
      </c>
      <c r="G162" s="38">
        <f t="shared" si="4"/>
        <v>-0.70858281963432312</v>
      </c>
      <c r="H162" s="39">
        <f t="shared" si="5"/>
        <v>5.9017595478581627E-5</v>
      </c>
      <c r="I162" s="44">
        <v>22.286118349999999</v>
      </c>
      <c r="J162" s="44">
        <v>27.08155</v>
      </c>
    </row>
    <row r="163" spans="1:10" x14ac:dyDescent="0.15">
      <c r="A163" s="41" t="s">
        <v>317</v>
      </c>
      <c r="B163" s="42" t="s">
        <v>318</v>
      </c>
      <c r="C163" s="43" t="s">
        <v>1</v>
      </c>
      <c r="D163" s="42" t="s">
        <v>4</v>
      </c>
      <c r="E163" s="36">
        <v>1.191585E-2</v>
      </c>
      <c r="F163" s="37">
        <v>1.0394E-2</v>
      </c>
      <c r="G163" s="38">
        <f t="shared" si="4"/>
        <v>0.14641620165480074</v>
      </c>
      <c r="H163" s="39">
        <f t="shared" si="5"/>
        <v>9.1403318982435117E-7</v>
      </c>
      <c r="I163" s="44">
        <v>3.1647772799999996</v>
      </c>
      <c r="J163" s="44">
        <v>28.453099999999999</v>
      </c>
    </row>
    <row r="164" spans="1:10" x14ac:dyDescent="0.15">
      <c r="A164" s="41" t="s">
        <v>319</v>
      </c>
      <c r="B164" s="42" t="s">
        <v>320</v>
      </c>
      <c r="C164" s="43" t="s">
        <v>1</v>
      </c>
      <c r="D164" s="42" t="s">
        <v>4</v>
      </c>
      <c r="E164" s="36">
        <v>2.24931E-3</v>
      </c>
      <c r="F164" s="37">
        <v>0</v>
      </c>
      <c r="G164" s="38" t="str">
        <f t="shared" si="4"/>
        <v/>
      </c>
      <c r="H164" s="39">
        <f t="shared" si="5"/>
        <v>1.7253859306753705E-7</v>
      </c>
      <c r="I164" s="44">
        <v>7.5132508500000004</v>
      </c>
      <c r="J164" s="44">
        <v>28.045400000000001</v>
      </c>
    </row>
    <row r="165" spans="1:10" x14ac:dyDescent="0.15">
      <c r="A165" s="41" t="s">
        <v>1122</v>
      </c>
      <c r="B165" s="45" t="s">
        <v>752</v>
      </c>
      <c r="C165" s="43" t="s">
        <v>1</v>
      </c>
      <c r="D165" s="42" t="s">
        <v>4</v>
      </c>
      <c r="E165" s="36">
        <v>105.91341097999999</v>
      </c>
      <c r="F165" s="37">
        <v>35.123880548999999</v>
      </c>
      <c r="G165" s="38">
        <f t="shared" si="4"/>
        <v>2.0154245295375093</v>
      </c>
      <c r="H165" s="39">
        <f t="shared" si="5"/>
        <v>8.1243363153469406E-3</v>
      </c>
      <c r="I165" s="44">
        <v>698.96685203999994</v>
      </c>
      <c r="J165" s="44">
        <v>12.782550000000001</v>
      </c>
    </row>
    <row r="166" spans="1:10" x14ac:dyDescent="0.15">
      <c r="A166" s="41" t="s">
        <v>1167</v>
      </c>
      <c r="B166" s="42" t="s">
        <v>1438</v>
      </c>
      <c r="C166" s="43" t="s">
        <v>1</v>
      </c>
      <c r="D166" s="42" t="s">
        <v>4</v>
      </c>
      <c r="E166" s="36">
        <v>0.70735756000000005</v>
      </c>
      <c r="F166" s="37">
        <v>0.12120025</v>
      </c>
      <c r="G166" s="38">
        <f t="shared" si="4"/>
        <v>4.8362714598360981</v>
      </c>
      <c r="H166" s="39">
        <f t="shared" si="5"/>
        <v>5.4259518784910006E-5</v>
      </c>
      <c r="I166" s="44">
        <v>14.070492</v>
      </c>
      <c r="J166" s="44">
        <v>36.423050000000003</v>
      </c>
    </row>
    <row r="167" spans="1:10" x14ac:dyDescent="0.15">
      <c r="A167" s="41" t="s">
        <v>1439</v>
      </c>
      <c r="B167" s="42" t="s">
        <v>1440</v>
      </c>
      <c r="C167" s="43" t="s">
        <v>1</v>
      </c>
      <c r="D167" s="42" t="s">
        <v>4</v>
      </c>
      <c r="E167" s="36">
        <v>3.008368945</v>
      </c>
      <c r="F167" s="37">
        <v>2.455633417</v>
      </c>
      <c r="G167" s="38">
        <f t="shared" si="4"/>
        <v>0.22508877920193249</v>
      </c>
      <c r="H167" s="39">
        <f t="shared" si="5"/>
        <v>2.3076398771106283E-4</v>
      </c>
      <c r="I167" s="44">
        <v>52.880993220000001</v>
      </c>
      <c r="J167" s="44">
        <v>90.610600000000005</v>
      </c>
    </row>
    <row r="168" spans="1:10" x14ac:dyDescent="0.15">
      <c r="A168" s="41" t="s">
        <v>580</v>
      </c>
      <c r="B168" s="42" t="s">
        <v>581</v>
      </c>
      <c r="C168" s="43" t="s">
        <v>1</v>
      </c>
      <c r="D168" s="42" t="s">
        <v>4</v>
      </c>
      <c r="E168" s="36">
        <v>10.70411073</v>
      </c>
      <c r="F168" s="37">
        <v>20.48743803</v>
      </c>
      <c r="G168" s="38">
        <f t="shared" si="4"/>
        <v>-0.47752809725033252</v>
      </c>
      <c r="H168" s="39">
        <f t="shared" si="5"/>
        <v>8.2108389034562905E-4</v>
      </c>
      <c r="I168" s="44">
        <v>211.22341499999999</v>
      </c>
      <c r="J168" s="44">
        <v>32.918199999999999</v>
      </c>
    </row>
    <row r="169" spans="1:10" x14ac:dyDescent="0.15">
      <c r="A169" s="41" t="s">
        <v>1441</v>
      </c>
      <c r="B169" s="42" t="s">
        <v>1442</v>
      </c>
      <c r="C169" s="43" t="s">
        <v>1</v>
      </c>
      <c r="D169" s="42" t="s">
        <v>4</v>
      </c>
      <c r="E169" s="36">
        <v>30.139693438999998</v>
      </c>
      <c r="F169" s="37">
        <v>54.678832577000001</v>
      </c>
      <c r="G169" s="38">
        <f t="shared" si="4"/>
        <v>-0.44878681532645048</v>
      </c>
      <c r="H169" s="39">
        <f t="shared" si="5"/>
        <v>2.311935794288887E-3</v>
      </c>
      <c r="I169" s="44">
        <v>215.31997779</v>
      </c>
      <c r="J169" s="44">
        <v>54.881149999999998</v>
      </c>
    </row>
    <row r="170" spans="1:10" x14ac:dyDescent="0.15">
      <c r="A170" s="41" t="s">
        <v>1443</v>
      </c>
      <c r="B170" s="42" t="s">
        <v>1444</v>
      </c>
      <c r="C170" s="43" t="s">
        <v>1</v>
      </c>
      <c r="D170" s="42" t="s">
        <v>4</v>
      </c>
      <c r="E170" s="36">
        <v>29.239855392999999</v>
      </c>
      <c r="F170" s="37">
        <v>32.735988054000003</v>
      </c>
      <c r="G170" s="38">
        <f t="shared" si="4"/>
        <v>-0.10679783531301756</v>
      </c>
      <c r="H170" s="39">
        <f t="shared" si="5"/>
        <v>2.2429116088962639E-3</v>
      </c>
      <c r="I170" s="44">
        <v>359.66542490999996</v>
      </c>
      <c r="J170" s="44">
        <v>40.353450000000002</v>
      </c>
    </row>
    <row r="171" spans="1:10" x14ac:dyDescent="0.15">
      <c r="A171" s="41" t="s">
        <v>1445</v>
      </c>
      <c r="B171" s="42" t="s">
        <v>1446</v>
      </c>
      <c r="C171" s="43" t="s">
        <v>1</v>
      </c>
      <c r="D171" s="42" t="s">
        <v>4</v>
      </c>
      <c r="E171" s="36">
        <v>9.8482873939999998</v>
      </c>
      <c r="F171" s="37">
        <v>6.1565000330000004</v>
      </c>
      <c r="G171" s="38">
        <f t="shared" si="4"/>
        <v>0.59965684093418714</v>
      </c>
      <c r="H171" s="39">
        <f t="shared" si="5"/>
        <v>7.5543595639797128E-4</v>
      </c>
      <c r="I171" s="44">
        <v>72.22932895000001</v>
      </c>
      <c r="J171" s="44">
        <v>44.685699999999997</v>
      </c>
    </row>
    <row r="172" spans="1:10" x14ac:dyDescent="0.15">
      <c r="A172" s="41" t="s">
        <v>1447</v>
      </c>
      <c r="B172" s="42" t="s">
        <v>1448</v>
      </c>
      <c r="C172" s="43" t="s">
        <v>1</v>
      </c>
      <c r="D172" s="42" t="s">
        <v>4</v>
      </c>
      <c r="E172" s="36">
        <v>34.783951717000001</v>
      </c>
      <c r="F172" s="37">
        <v>43.832155688999997</v>
      </c>
      <c r="G172" s="38">
        <f t="shared" si="4"/>
        <v>-0.20642845029569723</v>
      </c>
      <c r="H172" s="39">
        <f t="shared" si="5"/>
        <v>2.6681845057285655E-3</v>
      </c>
      <c r="I172" s="44">
        <v>230.576989</v>
      </c>
      <c r="J172" s="44">
        <v>64.100700000000003</v>
      </c>
    </row>
    <row r="173" spans="1:10" x14ac:dyDescent="0.15">
      <c r="A173" s="41" t="s">
        <v>1449</v>
      </c>
      <c r="B173" s="45" t="s">
        <v>1450</v>
      </c>
      <c r="C173" s="43" t="s">
        <v>1</v>
      </c>
      <c r="D173" s="42" t="s">
        <v>4</v>
      </c>
      <c r="E173" s="36">
        <v>155.24032266099999</v>
      </c>
      <c r="F173" s="37">
        <v>191.23845175700001</v>
      </c>
      <c r="G173" s="38">
        <f t="shared" si="4"/>
        <v>-0.1882368779148117</v>
      </c>
      <c r="H173" s="39">
        <f t="shared" si="5"/>
        <v>1.1908072635287901E-2</v>
      </c>
      <c r="I173" s="44">
        <v>2565.01546775</v>
      </c>
      <c r="J173" s="44">
        <v>26.152550000000002</v>
      </c>
    </row>
    <row r="174" spans="1:10" x14ac:dyDescent="0.15">
      <c r="A174" s="41" t="s">
        <v>121</v>
      </c>
      <c r="B174" s="42" t="s">
        <v>122</v>
      </c>
      <c r="C174" s="43" t="s">
        <v>1</v>
      </c>
      <c r="D174" s="42" t="s">
        <v>4</v>
      </c>
      <c r="E174" s="36">
        <v>1.9864634299999999</v>
      </c>
      <c r="F174" s="37">
        <v>2.7195060400000002</v>
      </c>
      <c r="G174" s="38">
        <f t="shared" si="4"/>
        <v>-0.26954991061538525</v>
      </c>
      <c r="H174" s="39">
        <f t="shared" si="5"/>
        <v>1.5237633113813297E-4</v>
      </c>
      <c r="I174" s="44">
        <v>15.418049999999999</v>
      </c>
      <c r="J174" s="44">
        <v>20.52065</v>
      </c>
    </row>
    <row r="175" spans="1:10" x14ac:dyDescent="0.15">
      <c r="A175" s="41" t="s">
        <v>123</v>
      </c>
      <c r="B175" s="42" t="s">
        <v>124</v>
      </c>
      <c r="C175" s="43" t="s">
        <v>1</v>
      </c>
      <c r="D175" s="42" t="s">
        <v>4</v>
      </c>
      <c r="E175" s="36">
        <v>7.4790499759999998</v>
      </c>
      <c r="F175" s="37">
        <v>10.376597497000001</v>
      </c>
      <c r="G175" s="38">
        <f t="shared" si="4"/>
        <v>-0.27923869282177671</v>
      </c>
      <c r="H175" s="39">
        <f t="shared" si="5"/>
        <v>5.7369804977563639E-4</v>
      </c>
      <c r="I175" s="44">
        <v>227.5794204</v>
      </c>
      <c r="J175" s="44">
        <v>20.50055</v>
      </c>
    </row>
    <row r="176" spans="1:10" x14ac:dyDescent="0.15">
      <c r="A176" s="41" t="s">
        <v>125</v>
      </c>
      <c r="B176" s="42" t="s">
        <v>126</v>
      </c>
      <c r="C176" s="43" t="s">
        <v>1</v>
      </c>
      <c r="D176" s="42" t="s">
        <v>4</v>
      </c>
      <c r="E176" s="36">
        <v>60.549270538999998</v>
      </c>
      <c r="F176" s="37">
        <v>68.904430161999997</v>
      </c>
      <c r="G176" s="38">
        <f t="shared" si="4"/>
        <v>-0.12125721964982994</v>
      </c>
      <c r="H176" s="39">
        <f t="shared" si="5"/>
        <v>4.6445736470583114E-3</v>
      </c>
      <c r="I176" s="44">
        <v>909.56684103999999</v>
      </c>
      <c r="J176" s="44">
        <v>18.70345</v>
      </c>
    </row>
    <row r="177" spans="1:10" x14ac:dyDescent="0.15">
      <c r="A177" s="41" t="s">
        <v>127</v>
      </c>
      <c r="B177" s="42" t="s">
        <v>128</v>
      </c>
      <c r="C177" s="43" t="s">
        <v>1</v>
      </c>
      <c r="D177" s="42" t="s">
        <v>4</v>
      </c>
      <c r="E177" s="36">
        <v>30.192345676999999</v>
      </c>
      <c r="F177" s="37">
        <v>21.197394718000002</v>
      </c>
      <c r="G177" s="38">
        <f t="shared" si="4"/>
        <v>0.42434228727938139</v>
      </c>
      <c r="H177" s="39">
        <f t="shared" si="5"/>
        <v>2.3159746075544561E-3</v>
      </c>
      <c r="I177" s="44">
        <v>488.88431815999996</v>
      </c>
      <c r="J177" s="44">
        <v>22.792200000000001</v>
      </c>
    </row>
    <row r="178" spans="1:10" x14ac:dyDescent="0.15">
      <c r="A178" s="41" t="s">
        <v>129</v>
      </c>
      <c r="B178" s="42" t="s">
        <v>130</v>
      </c>
      <c r="C178" s="43" t="s">
        <v>1</v>
      </c>
      <c r="D178" s="42" t="s">
        <v>4</v>
      </c>
      <c r="E178" s="36">
        <v>15.600946169</v>
      </c>
      <c r="F178" s="37">
        <v>18.367725652000001</v>
      </c>
      <c r="G178" s="38">
        <f t="shared" si="4"/>
        <v>-0.15063266598272251</v>
      </c>
      <c r="H178" s="39">
        <f t="shared" si="5"/>
        <v>1.1967071246389523E-3</v>
      </c>
      <c r="I178" s="44">
        <v>87.077901780000005</v>
      </c>
      <c r="J178" s="44">
        <v>47.4495</v>
      </c>
    </row>
    <row r="179" spans="1:10" x14ac:dyDescent="0.15">
      <c r="A179" s="41" t="s">
        <v>578</v>
      </c>
      <c r="B179" s="42" t="s">
        <v>579</v>
      </c>
      <c r="C179" s="43" t="s">
        <v>1</v>
      </c>
      <c r="D179" s="42" t="s">
        <v>4</v>
      </c>
      <c r="E179" s="36">
        <v>7.8515336299999996</v>
      </c>
      <c r="F179" s="37">
        <v>3.6215248099999999</v>
      </c>
      <c r="G179" s="38">
        <f t="shared" si="4"/>
        <v>1.1680187329712095</v>
      </c>
      <c r="H179" s="39">
        <f t="shared" si="5"/>
        <v>6.0227028108293288E-4</v>
      </c>
      <c r="I179" s="44">
        <v>126.06172383999998</v>
      </c>
      <c r="J179" s="44">
        <v>29.116399999999999</v>
      </c>
    </row>
    <row r="180" spans="1:10" x14ac:dyDescent="0.15">
      <c r="A180" s="41" t="s">
        <v>116</v>
      </c>
      <c r="B180" s="42" t="s">
        <v>117</v>
      </c>
      <c r="C180" s="43" t="s">
        <v>1</v>
      </c>
      <c r="D180" s="42" t="s">
        <v>4</v>
      </c>
      <c r="E180" s="36">
        <v>1.1767000000000001</v>
      </c>
      <c r="F180" s="37">
        <v>1.1025</v>
      </c>
      <c r="G180" s="38">
        <f t="shared" si="4"/>
        <v>6.7301587301587418E-2</v>
      </c>
      <c r="H180" s="39">
        <f t="shared" si="5"/>
        <v>9.0261530185955179E-5</v>
      </c>
      <c r="I180" s="44">
        <v>154.77539630999999</v>
      </c>
      <c r="J180" s="44">
        <v>21.748049999999999</v>
      </c>
    </row>
    <row r="181" spans="1:10" x14ac:dyDescent="0.15">
      <c r="A181" s="41" t="s">
        <v>131</v>
      </c>
      <c r="B181" s="42" t="s">
        <v>132</v>
      </c>
      <c r="C181" s="43" t="s">
        <v>1</v>
      </c>
      <c r="D181" s="42" t="s">
        <v>5</v>
      </c>
      <c r="E181" s="36">
        <v>18.665146121999999</v>
      </c>
      <c r="F181" s="37">
        <v>32.114340286000001</v>
      </c>
      <c r="G181" s="38">
        <f t="shared" si="4"/>
        <v>-0.41879092157041986</v>
      </c>
      <c r="H181" s="39">
        <f t="shared" si="5"/>
        <v>1.431753760615422E-3</v>
      </c>
      <c r="I181" s="44">
        <v>133.36530679999998</v>
      </c>
      <c r="J181" s="44">
        <v>86.4572</v>
      </c>
    </row>
    <row r="182" spans="1:10" x14ac:dyDescent="0.15">
      <c r="A182" s="41" t="s">
        <v>133</v>
      </c>
      <c r="B182" s="42" t="s">
        <v>134</v>
      </c>
      <c r="C182" s="43" t="s">
        <v>1</v>
      </c>
      <c r="D182" s="42" t="s">
        <v>4</v>
      </c>
      <c r="E182" s="36">
        <v>26.813977314999999</v>
      </c>
      <c r="F182" s="37">
        <v>24.40919018</v>
      </c>
      <c r="G182" s="38">
        <f t="shared" si="4"/>
        <v>9.8519742657025677E-2</v>
      </c>
      <c r="H182" s="39">
        <f t="shared" si="5"/>
        <v>2.056828947755069E-3</v>
      </c>
      <c r="I182" s="44">
        <v>107.4102319</v>
      </c>
      <c r="J182" s="44">
        <v>52.769150000000003</v>
      </c>
    </row>
    <row r="183" spans="1:10" x14ac:dyDescent="0.15">
      <c r="A183" s="41" t="s">
        <v>135</v>
      </c>
      <c r="B183" s="42" t="s">
        <v>136</v>
      </c>
      <c r="C183" s="43" t="s">
        <v>1</v>
      </c>
      <c r="D183" s="42" t="s">
        <v>4</v>
      </c>
      <c r="E183" s="36">
        <v>35.765710083000002</v>
      </c>
      <c r="F183" s="37">
        <v>36.398711616</v>
      </c>
      <c r="G183" s="38">
        <f t="shared" si="4"/>
        <v>-1.739076755457869E-2</v>
      </c>
      <c r="H183" s="39">
        <f t="shared" si="5"/>
        <v>2.7434925811836712E-3</v>
      </c>
      <c r="I183" s="44">
        <v>1160.3845423799999</v>
      </c>
      <c r="J183" s="44">
        <v>20.747250000000001</v>
      </c>
    </row>
    <row r="184" spans="1:10" x14ac:dyDescent="0.15">
      <c r="A184" s="41" t="s">
        <v>137</v>
      </c>
      <c r="B184" s="42" t="s">
        <v>138</v>
      </c>
      <c r="C184" s="43" t="s">
        <v>1</v>
      </c>
      <c r="D184" s="42" t="s">
        <v>4</v>
      </c>
      <c r="E184" s="36">
        <v>70.263049340999999</v>
      </c>
      <c r="F184" s="37">
        <v>62.705955678000002</v>
      </c>
      <c r="G184" s="38">
        <f t="shared" si="4"/>
        <v>0.12051636214279648</v>
      </c>
      <c r="H184" s="39">
        <f t="shared" si="5"/>
        <v>5.3896918067901159E-3</v>
      </c>
      <c r="I184" s="44">
        <v>1412.43277399</v>
      </c>
      <c r="J184" s="44">
        <v>20.893599999999999</v>
      </c>
    </row>
    <row r="185" spans="1:10" x14ac:dyDescent="0.15">
      <c r="A185" s="41" t="s">
        <v>1475</v>
      </c>
      <c r="B185" s="42" t="s">
        <v>546</v>
      </c>
      <c r="C185" s="43" t="s">
        <v>1</v>
      </c>
      <c r="D185" s="42" t="s">
        <v>4</v>
      </c>
      <c r="E185" s="36">
        <v>9.5072110700000003</v>
      </c>
      <c r="F185" s="37">
        <v>7.62222898</v>
      </c>
      <c r="G185" s="38">
        <f t="shared" si="4"/>
        <v>0.24730063803462388</v>
      </c>
      <c r="H185" s="39">
        <f t="shared" si="5"/>
        <v>7.2927289791710058E-4</v>
      </c>
      <c r="I185" s="44">
        <v>55.510292020000001</v>
      </c>
      <c r="J185" s="44">
        <v>85.718100000000007</v>
      </c>
    </row>
    <row r="186" spans="1:10" x14ac:dyDescent="0.15">
      <c r="A186" s="41" t="s">
        <v>1211</v>
      </c>
      <c r="B186" s="45" t="s">
        <v>1231</v>
      </c>
      <c r="C186" s="43" t="s">
        <v>1</v>
      </c>
      <c r="D186" s="42" t="s">
        <v>4</v>
      </c>
      <c r="E186" s="36">
        <v>7.0143539500000003</v>
      </c>
      <c r="F186" s="37">
        <v>4.6106382999999997</v>
      </c>
      <c r="G186" s="38">
        <f t="shared" si="4"/>
        <v>0.52134118826887832</v>
      </c>
      <c r="H186" s="39">
        <f t="shared" si="5"/>
        <v>5.3805245244573714E-4</v>
      </c>
      <c r="I186" s="44">
        <v>78.81635584</v>
      </c>
      <c r="J186" s="44">
        <v>49.68535</v>
      </c>
    </row>
    <row r="187" spans="1:10" x14ac:dyDescent="0.15">
      <c r="A187" s="41" t="s">
        <v>1120</v>
      </c>
      <c r="B187" s="42" t="s">
        <v>146</v>
      </c>
      <c r="C187" s="43" t="s">
        <v>1</v>
      </c>
      <c r="D187" s="42" t="s">
        <v>4</v>
      </c>
      <c r="E187" s="36">
        <v>30.565974125</v>
      </c>
      <c r="F187" s="37">
        <v>17.149912234999999</v>
      </c>
      <c r="G187" s="38">
        <f t="shared" si="4"/>
        <v>0.78228166454520642</v>
      </c>
      <c r="H187" s="39">
        <f t="shared" si="5"/>
        <v>2.3446346529674617E-3</v>
      </c>
      <c r="I187" s="44">
        <v>69.334514339999998</v>
      </c>
      <c r="J187" s="44">
        <v>30.066800000000001</v>
      </c>
    </row>
    <row r="188" spans="1:10" x14ac:dyDescent="0.15">
      <c r="A188" s="41" t="s">
        <v>84</v>
      </c>
      <c r="B188" s="42" t="s">
        <v>85</v>
      </c>
      <c r="C188" s="43" t="s">
        <v>1</v>
      </c>
      <c r="D188" s="42" t="s">
        <v>4</v>
      </c>
      <c r="E188" s="36">
        <v>0.2218077</v>
      </c>
      <c r="F188" s="37">
        <v>8.7673999999999998E-3</v>
      </c>
      <c r="G188" s="38">
        <f t="shared" si="4"/>
        <v>24.29914227707188</v>
      </c>
      <c r="H188" s="39">
        <f t="shared" si="5"/>
        <v>1.7014279263216867E-5</v>
      </c>
      <c r="I188" s="44">
        <v>7.4306999999999999</v>
      </c>
      <c r="J188" s="44">
        <v>33.365250000000003</v>
      </c>
    </row>
    <row r="189" spans="1:10" x14ac:dyDescent="0.15">
      <c r="A189" s="41" t="s">
        <v>139</v>
      </c>
      <c r="B189" s="42" t="s">
        <v>140</v>
      </c>
      <c r="C189" s="43" t="s">
        <v>1</v>
      </c>
      <c r="D189" s="42" t="s">
        <v>4</v>
      </c>
      <c r="E189" s="36">
        <v>80.533741656000004</v>
      </c>
      <c r="F189" s="37">
        <v>43.619973801999997</v>
      </c>
      <c r="G189" s="38">
        <f t="shared" si="4"/>
        <v>0.84625836827777956</v>
      </c>
      <c r="H189" s="39">
        <f t="shared" si="5"/>
        <v>6.1775293222324805E-3</v>
      </c>
      <c r="I189" s="44">
        <v>148.24287099</v>
      </c>
      <c r="J189" s="44">
        <v>26.6203</v>
      </c>
    </row>
    <row r="190" spans="1:10" x14ac:dyDescent="0.15">
      <c r="A190" s="41" t="s">
        <v>1121</v>
      </c>
      <c r="B190" s="42" t="s">
        <v>141</v>
      </c>
      <c r="C190" s="43" t="s">
        <v>1</v>
      </c>
      <c r="D190" s="42" t="s">
        <v>4</v>
      </c>
      <c r="E190" s="36">
        <v>6.4415504170000002</v>
      </c>
      <c r="F190" s="37">
        <v>22.618650986999999</v>
      </c>
      <c r="G190" s="38">
        <f t="shared" si="4"/>
        <v>-0.71521067190513432</v>
      </c>
      <c r="H190" s="39">
        <f t="shared" si="5"/>
        <v>4.941142155251106E-4</v>
      </c>
      <c r="I190" s="44">
        <v>207.95164299000001</v>
      </c>
      <c r="J190" s="44">
        <v>50.390250000000002</v>
      </c>
    </row>
    <row r="191" spans="1:10" x14ac:dyDescent="0.15">
      <c r="A191" s="41" t="s">
        <v>78</v>
      </c>
      <c r="B191" s="42" t="s">
        <v>79</v>
      </c>
      <c r="C191" s="43" t="s">
        <v>1</v>
      </c>
      <c r="D191" s="42" t="s">
        <v>4</v>
      </c>
      <c r="E191" s="36">
        <v>9.4649999999999998E-2</v>
      </c>
      <c r="F191" s="37">
        <v>2.4028000000000001E-3</v>
      </c>
      <c r="G191" s="38">
        <f t="shared" si="4"/>
        <v>38.391543199600463</v>
      </c>
      <c r="H191" s="39">
        <f t="shared" si="5"/>
        <v>7.2603499890376961E-6</v>
      </c>
      <c r="I191" s="44">
        <v>5.4485999999999999</v>
      </c>
      <c r="J191" s="44">
        <v>87.912000000000006</v>
      </c>
    </row>
    <row r="192" spans="1:10" x14ac:dyDescent="0.15">
      <c r="A192" s="41" t="s">
        <v>142</v>
      </c>
      <c r="B192" s="42" t="s">
        <v>143</v>
      </c>
      <c r="C192" s="43" t="s">
        <v>1</v>
      </c>
      <c r="D192" s="42" t="s">
        <v>4</v>
      </c>
      <c r="E192" s="36">
        <v>5.8800507590000004</v>
      </c>
      <c r="F192" s="37">
        <v>6.2372508919999996</v>
      </c>
      <c r="G192" s="38">
        <f t="shared" si="4"/>
        <v>-5.7268841543339222E-2</v>
      </c>
      <c r="H192" s="39">
        <f t="shared" si="5"/>
        <v>4.5104306881824351E-4</v>
      </c>
      <c r="I192" s="44">
        <v>97.398306040000008</v>
      </c>
      <c r="J192" s="44">
        <v>36.748750000000001</v>
      </c>
    </row>
    <row r="193" spans="1:10" x14ac:dyDescent="0.15">
      <c r="A193" s="41" t="s">
        <v>82</v>
      </c>
      <c r="B193" s="42" t="s">
        <v>83</v>
      </c>
      <c r="C193" s="43" t="s">
        <v>1</v>
      </c>
      <c r="D193" s="42" t="s">
        <v>4</v>
      </c>
      <c r="E193" s="36">
        <v>0.23669760000000001</v>
      </c>
      <c r="F193" s="37">
        <v>7.47E-5</v>
      </c>
      <c r="G193" s="38">
        <f t="shared" si="4"/>
        <v>3167.6425702811248</v>
      </c>
      <c r="H193" s="39">
        <f t="shared" si="5"/>
        <v>1.8156443925676167E-5</v>
      </c>
      <c r="I193" s="44">
        <v>3.895</v>
      </c>
      <c r="J193" s="44">
        <v>167.79400000000001</v>
      </c>
    </row>
    <row r="194" spans="1:10" x14ac:dyDescent="0.15">
      <c r="A194" s="41" t="s">
        <v>144</v>
      </c>
      <c r="B194" s="42" t="s">
        <v>145</v>
      </c>
      <c r="C194" s="43" t="s">
        <v>1</v>
      </c>
      <c r="D194" s="42" t="s">
        <v>4</v>
      </c>
      <c r="E194" s="36">
        <v>0.873399437</v>
      </c>
      <c r="F194" s="37">
        <v>1.2950724229999999</v>
      </c>
      <c r="G194" s="38">
        <f t="shared" si="4"/>
        <v>-0.32559799630603359</v>
      </c>
      <c r="H194" s="39">
        <f t="shared" si="5"/>
        <v>6.6996149950855573E-5</v>
      </c>
      <c r="I194" s="44">
        <v>15.057261625000001</v>
      </c>
      <c r="J194" s="44">
        <v>228.5145</v>
      </c>
    </row>
    <row r="195" spans="1:10" ht="12.75" customHeight="1" x14ac:dyDescent="0.15">
      <c r="A195" s="41" t="s">
        <v>29</v>
      </c>
      <c r="B195" s="42" t="s">
        <v>48</v>
      </c>
      <c r="C195" s="43" t="s">
        <v>1</v>
      </c>
      <c r="D195" s="42" t="s">
        <v>4</v>
      </c>
      <c r="E195" s="36">
        <v>7.5139999999999998E-3</v>
      </c>
      <c r="F195" s="37">
        <v>4.4867999999999998E-2</v>
      </c>
      <c r="G195" s="38">
        <f t="shared" si="4"/>
        <v>-0.83253097976285995</v>
      </c>
      <c r="H195" s="39">
        <f t="shared" si="5"/>
        <v>5.7637897324489433E-7</v>
      </c>
      <c r="I195" s="44">
        <v>2.13660125</v>
      </c>
      <c r="J195" s="44">
        <v>23.648350000000001</v>
      </c>
    </row>
    <row r="196" spans="1:10" x14ac:dyDescent="0.15">
      <c r="A196" s="41" t="s">
        <v>147</v>
      </c>
      <c r="B196" s="42" t="s">
        <v>148</v>
      </c>
      <c r="C196" s="43" t="s">
        <v>1</v>
      </c>
      <c r="D196" s="42" t="s">
        <v>5</v>
      </c>
      <c r="E196" s="36">
        <v>2.786774136</v>
      </c>
      <c r="F196" s="37">
        <v>3.00733659</v>
      </c>
      <c r="G196" s="38">
        <f t="shared" si="4"/>
        <v>-7.3341459261133113E-2</v>
      </c>
      <c r="H196" s="39">
        <f t="shared" si="5"/>
        <v>2.1376603875074629E-4</v>
      </c>
      <c r="I196" s="44">
        <v>25.948627200000001</v>
      </c>
      <c r="J196" s="44">
        <v>29.813749999999999</v>
      </c>
    </row>
    <row r="197" spans="1:10" x14ac:dyDescent="0.15">
      <c r="A197" s="41" t="s">
        <v>149</v>
      </c>
      <c r="B197" s="42" t="s">
        <v>150</v>
      </c>
      <c r="C197" s="43" t="s">
        <v>1</v>
      </c>
      <c r="D197" s="42" t="s">
        <v>4</v>
      </c>
      <c r="E197" s="36">
        <v>856.09386586400001</v>
      </c>
      <c r="F197" s="37">
        <v>854.89496727999995</v>
      </c>
      <c r="G197" s="38">
        <f t="shared" si="4"/>
        <v>1.4023928434325761E-3</v>
      </c>
      <c r="H197" s="39">
        <f t="shared" si="5"/>
        <v>6.566868557465326E-2</v>
      </c>
      <c r="I197" s="44">
        <v>683.67379349999999</v>
      </c>
      <c r="J197" s="44">
        <v>5.94435</v>
      </c>
    </row>
    <row r="198" spans="1:10" x14ac:dyDescent="0.15">
      <c r="A198" s="41" t="s">
        <v>151</v>
      </c>
      <c r="B198" s="42" t="s">
        <v>152</v>
      </c>
      <c r="C198" s="43" t="s">
        <v>1</v>
      </c>
      <c r="D198" s="42" t="s">
        <v>5</v>
      </c>
      <c r="E198" s="36">
        <v>3.6408030999999998</v>
      </c>
      <c r="F198" s="37">
        <v>1.78618597</v>
      </c>
      <c r="G198" s="38">
        <f t="shared" si="4"/>
        <v>1.0383113299227178</v>
      </c>
      <c r="H198" s="39">
        <f t="shared" si="5"/>
        <v>2.7927633119042167E-4</v>
      </c>
      <c r="I198" s="44">
        <v>16.10154</v>
      </c>
      <c r="J198" s="44">
        <v>27.742450000000002</v>
      </c>
    </row>
    <row r="199" spans="1:10" x14ac:dyDescent="0.15">
      <c r="A199" s="41" t="s">
        <v>153</v>
      </c>
      <c r="B199" s="42" t="s">
        <v>154</v>
      </c>
      <c r="C199" s="43" t="s">
        <v>1</v>
      </c>
      <c r="D199" s="42" t="s">
        <v>5</v>
      </c>
      <c r="E199" s="36">
        <v>23.464568155999999</v>
      </c>
      <c r="F199" s="37">
        <v>26.555782570000002</v>
      </c>
      <c r="G199" s="38">
        <f t="shared" ref="G199:G262" si="6">IF(ISERROR(E199/F199-1),"",((E199/F199-1)))</f>
        <v>-0.11640456860390702</v>
      </c>
      <c r="H199" s="39">
        <f t="shared" ref="H199:H262" si="7">E199/$E$580</f>
        <v>1.7999046714652811E-3</v>
      </c>
      <c r="I199" s="44">
        <v>263.4104676</v>
      </c>
      <c r="J199" s="44">
        <v>17.634799999999998</v>
      </c>
    </row>
    <row r="200" spans="1:10" x14ac:dyDescent="0.15">
      <c r="A200" s="41" t="s">
        <v>615</v>
      </c>
      <c r="B200" s="42" t="s">
        <v>105</v>
      </c>
      <c r="C200" s="43" t="s">
        <v>1</v>
      </c>
      <c r="D200" s="42" t="s">
        <v>4</v>
      </c>
      <c r="E200" s="36">
        <v>42.976809469999999</v>
      </c>
      <c r="F200" s="37">
        <v>31.394851060000001</v>
      </c>
      <c r="G200" s="38">
        <f t="shared" si="6"/>
        <v>0.36891267258650906</v>
      </c>
      <c r="H200" s="39">
        <f t="shared" si="7"/>
        <v>3.2966368532951892E-3</v>
      </c>
      <c r="I200" s="44">
        <v>465.50579082000002</v>
      </c>
      <c r="J200" s="44">
        <v>12.83225</v>
      </c>
    </row>
    <row r="201" spans="1:10" x14ac:dyDescent="0.15">
      <c r="A201" s="41" t="s">
        <v>218</v>
      </c>
      <c r="B201" s="42" t="s">
        <v>219</v>
      </c>
      <c r="C201" s="43" t="s">
        <v>1</v>
      </c>
      <c r="D201" s="42" t="s">
        <v>5</v>
      </c>
      <c r="E201" s="36">
        <v>1.9542794299999999</v>
      </c>
      <c r="F201" s="37">
        <v>1.2146433999999999</v>
      </c>
      <c r="G201" s="38">
        <f t="shared" si="6"/>
        <v>0.60893265463756685</v>
      </c>
      <c r="H201" s="39">
        <f t="shared" si="7"/>
        <v>1.4990758201983195E-4</v>
      </c>
      <c r="I201" s="44">
        <v>6.6397197999999999</v>
      </c>
      <c r="J201" s="44">
        <v>27.711300000000001</v>
      </c>
    </row>
    <row r="202" spans="1:10" x14ac:dyDescent="0.15">
      <c r="A202" s="41" t="s">
        <v>1131</v>
      </c>
      <c r="B202" s="42" t="s">
        <v>109</v>
      </c>
      <c r="C202" s="43" t="s">
        <v>1</v>
      </c>
      <c r="D202" s="42" t="s">
        <v>4</v>
      </c>
      <c r="E202" s="36">
        <v>4.9020000000000001E-3</v>
      </c>
      <c r="F202" s="37">
        <v>2.9665243299999999</v>
      </c>
      <c r="G202" s="38">
        <f t="shared" si="6"/>
        <v>-0.998347561167651</v>
      </c>
      <c r="H202" s="39">
        <f t="shared" si="7"/>
        <v>3.7601939404398084E-7</v>
      </c>
      <c r="I202" s="44">
        <v>17.462986129999997</v>
      </c>
      <c r="J202" s="44">
        <v>23.497350000000001</v>
      </c>
    </row>
    <row r="203" spans="1:10" x14ac:dyDescent="0.15">
      <c r="A203" s="41" t="s">
        <v>1151</v>
      </c>
      <c r="B203" s="42" t="s">
        <v>108</v>
      </c>
      <c r="C203" s="43" t="s">
        <v>1</v>
      </c>
      <c r="D203" s="42" t="s">
        <v>4</v>
      </c>
      <c r="E203" s="36">
        <v>4.0565645699999999</v>
      </c>
      <c r="F203" s="37">
        <v>2.7259776100000002</v>
      </c>
      <c r="G203" s="38">
        <f t="shared" si="6"/>
        <v>0.48811367896745117</v>
      </c>
      <c r="H203" s="39">
        <f t="shared" si="7"/>
        <v>3.1116828876207297E-4</v>
      </c>
      <c r="I203" s="44">
        <v>14.66439074</v>
      </c>
      <c r="J203" s="44">
        <v>16.602599999999999</v>
      </c>
    </row>
    <row r="204" spans="1:10" x14ac:dyDescent="0.15">
      <c r="A204" s="41" t="s">
        <v>40</v>
      </c>
      <c r="B204" s="42" t="s">
        <v>60</v>
      </c>
      <c r="C204" s="43" t="s">
        <v>1</v>
      </c>
      <c r="D204" s="42" t="s">
        <v>4</v>
      </c>
      <c r="E204" s="36">
        <v>9.56965091</v>
      </c>
      <c r="F204" s="37">
        <v>2.2176363299999999</v>
      </c>
      <c r="G204" s="38">
        <f t="shared" si="6"/>
        <v>3.3152480776683522</v>
      </c>
      <c r="H204" s="39">
        <f t="shared" si="7"/>
        <v>7.3406249212375153E-4</v>
      </c>
      <c r="I204" s="44">
        <v>38.021577990000004</v>
      </c>
      <c r="J204" s="44">
        <v>23.245899999999999</v>
      </c>
    </row>
    <row r="205" spans="1:10" x14ac:dyDescent="0.15">
      <c r="A205" s="41" t="s">
        <v>46</v>
      </c>
      <c r="B205" s="42" t="s">
        <v>66</v>
      </c>
      <c r="C205" s="43" t="s">
        <v>1</v>
      </c>
      <c r="D205" s="42" t="s">
        <v>4</v>
      </c>
      <c r="E205" s="36">
        <v>19.82842574</v>
      </c>
      <c r="F205" s="37">
        <v>14.6845845</v>
      </c>
      <c r="G205" s="38">
        <f t="shared" si="6"/>
        <v>0.35028851105729286</v>
      </c>
      <c r="H205" s="39">
        <f t="shared" si="7"/>
        <v>1.5209858489597862E-3</v>
      </c>
      <c r="I205" s="44">
        <v>70.840956629999994</v>
      </c>
      <c r="J205" s="44">
        <v>15.20445</v>
      </c>
    </row>
    <row r="206" spans="1:10" x14ac:dyDescent="0.15">
      <c r="A206" s="41" t="s">
        <v>44</v>
      </c>
      <c r="B206" s="42" t="s">
        <v>64</v>
      </c>
      <c r="C206" s="43" t="s">
        <v>1</v>
      </c>
      <c r="D206" s="42" t="s">
        <v>4</v>
      </c>
      <c r="E206" s="36">
        <v>22.945131369999999</v>
      </c>
      <c r="F206" s="37">
        <v>16.507627289999999</v>
      </c>
      <c r="G206" s="38">
        <f t="shared" si="6"/>
        <v>0.38997149420133304</v>
      </c>
      <c r="H206" s="39">
        <f t="shared" si="7"/>
        <v>1.7600600558969678E-3</v>
      </c>
      <c r="I206" s="44">
        <v>206.90223733000002</v>
      </c>
      <c r="J206" s="44">
        <v>15.7903</v>
      </c>
    </row>
    <row r="207" spans="1:10" x14ac:dyDescent="0.15">
      <c r="A207" s="41" t="s">
        <v>39</v>
      </c>
      <c r="B207" s="42" t="s">
        <v>59</v>
      </c>
      <c r="C207" s="43" t="s">
        <v>1</v>
      </c>
      <c r="D207" s="42" t="s">
        <v>4</v>
      </c>
      <c r="E207" s="36">
        <v>5.0257911399999999</v>
      </c>
      <c r="F207" s="37">
        <v>3.1664956000000002</v>
      </c>
      <c r="G207" s="38">
        <f t="shared" si="6"/>
        <v>0.58717767995635284</v>
      </c>
      <c r="H207" s="39">
        <f t="shared" si="7"/>
        <v>3.8551508344643158E-4</v>
      </c>
      <c r="I207" s="44">
        <v>13.4400795</v>
      </c>
      <c r="J207" s="44">
        <v>17.75665</v>
      </c>
    </row>
    <row r="208" spans="1:10" x14ac:dyDescent="0.15">
      <c r="A208" s="41" t="s">
        <v>38</v>
      </c>
      <c r="B208" s="42" t="s">
        <v>58</v>
      </c>
      <c r="C208" s="43" t="s">
        <v>1</v>
      </c>
      <c r="D208" s="42" t="s">
        <v>4</v>
      </c>
      <c r="E208" s="36">
        <v>0.38650370000000001</v>
      </c>
      <c r="F208" s="37">
        <v>2.1688068999999999</v>
      </c>
      <c r="G208" s="38">
        <f t="shared" si="6"/>
        <v>-0.82178971304453152</v>
      </c>
      <c r="H208" s="39">
        <f t="shared" si="7"/>
        <v>2.9647671780856091E-5</v>
      </c>
      <c r="I208" s="44">
        <v>8.08718088</v>
      </c>
      <c r="J208" s="44">
        <v>24.9038</v>
      </c>
    </row>
    <row r="209" spans="1:10" x14ac:dyDescent="0.15">
      <c r="A209" s="41" t="s">
        <v>37</v>
      </c>
      <c r="B209" s="42" t="s">
        <v>57</v>
      </c>
      <c r="C209" s="43" t="s">
        <v>1</v>
      </c>
      <c r="D209" s="42" t="s">
        <v>4</v>
      </c>
      <c r="E209" s="36">
        <v>0.32367368000000002</v>
      </c>
      <c r="F209" s="37">
        <v>0</v>
      </c>
      <c r="G209" s="38" t="str">
        <f t="shared" si="6"/>
        <v/>
      </c>
      <c r="H209" s="39">
        <f t="shared" si="7"/>
        <v>2.4828147903220189E-5</v>
      </c>
      <c r="I209" s="44">
        <v>4.9653977000000005</v>
      </c>
      <c r="J209" s="44">
        <v>24.297899999999998</v>
      </c>
    </row>
    <row r="210" spans="1:10" x14ac:dyDescent="0.15">
      <c r="A210" s="41" t="s">
        <v>36</v>
      </c>
      <c r="B210" s="42" t="s">
        <v>56</v>
      </c>
      <c r="C210" s="43" t="s">
        <v>1</v>
      </c>
      <c r="D210" s="42" t="s">
        <v>4</v>
      </c>
      <c r="E210" s="36">
        <v>10.652246399999999</v>
      </c>
      <c r="F210" s="37">
        <v>3.6862252600000001</v>
      </c>
      <c r="G210" s="38">
        <f t="shared" si="6"/>
        <v>1.8897437483242681</v>
      </c>
      <c r="H210" s="39">
        <f t="shared" si="7"/>
        <v>8.1710551540905261E-4</v>
      </c>
      <c r="I210" s="44">
        <v>26.134777809999999</v>
      </c>
      <c r="J210" s="44">
        <v>16.352900000000002</v>
      </c>
    </row>
    <row r="211" spans="1:10" x14ac:dyDescent="0.15">
      <c r="A211" s="41" t="s">
        <v>31</v>
      </c>
      <c r="B211" s="42" t="s">
        <v>50</v>
      </c>
      <c r="C211" s="43" t="s">
        <v>1</v>
      </c>
      <c r="D211" s="42" t="s">
        <v>4</v>
      </c>
      <c r="E211" s="36">
        <v>9.8271665000000006</v>
      </c>
      <c r="F211" s="37">
        <v>4.9252653400000002</v>
      </c>
      <c r="G211" s="38">
        <f t="shared" si="6"/>
        <v>0.99525625963534381</v>
      </c>
      <c r="H211" s="39">
        <f t="shared" si="7"/>
        <v>7.5381582874322901E-4</v>
      </c>
      <c r="I211" s="44">
        <v>39.31858458</v>
      </c>
      <c r="J211" s="44">
        <v>16.639250000000001</v>
      </c>
    </row>
    <row r="212" spans="1:10" x14ac:dyDescent="0.15">
      <c r="A212" s="41" t="s">
        <v>32</v>
      </c>
      <c r="B212" s="42" t="s">
        <v>51</v>
      </c>
      <c r="C212" s="43" t="s">
        <v>1</v>
      </c>
      <c r="D212" s="42" t="s">
        <v>4</v>
      </c>
      <c r="E212" s="36">
        <v>3.1215045300000002</v>
      </c>
      <c r="F212" s="37">
        <v>10.184840700000001</v>
      </c>
      <c r="G212" s="38">
        <f t="shared" si="6"/>
        <v>-0.69351464377837546</v>
      </c>
      <c r="H212" s="39">
        <f t="shared" si="7"/>
        <v>2.3944231780419038E-4</v>
      </c>
      <c r="I212" s="44">
        <v>147.90133352000001</v>
      </c>
      <c r="J212" s="44">
        <v>20.114350000000002</v>
      </c>
    </row>
    <row r="213" spans="1:10" x14ac:dyDescent="0.15">
      <c r="A213" s="41" t="s">
        <v>42</v>
      </c>
      <c r="B213" s="42" t="s">
        <v>62</v>
      </c>
      <c r="C213" s="43" t="s">
        <v>1</v>
      </c>
      <c r="D213" s="42" t="s">
        <v>4</v>
      </c>
      <c r="E213" s="36">
        <v>1.70566375</v>
      </c>
      <c r="F213" s="37">
        <v>8.8908026200000005</v>
      </c>
      <c r="G213" s="38">
        <f t="shared" si="6"/>
        <v>-0.80815413153329008</v>
      </c>
      <c r="H213" s="39">
        <f t="shared" si="7"/>
        <v>1.3083693384695718E-4</v>
      </c>
      <c r="I213" s="44">
        <v>133.96026234999999</v>
      </c>
      <c r="J213" s="44">
        <v>21.980599999999999</v>
      </c>
    </row>
    <row r="214" spans="1:10" x14ac:dyDescent="0.15">
      <c r="A214" s="41" t="s">
        <v>35</v>
      </c>
      <c r="B214" s="42" t="s">
        <v>55</v>
      </c>
      <c r="C214" s="43" t="s">
        <v>1</v>
      </c>
      <c r="D214" s="42" t="s">
        <v>4</v>
      </c>
      <c r="E214" s="36">
        <v>0.99404049999999999</v>
      </c>
      <c r="F214" s="37">
        <v>0.67654530000000002</v>
      </c>
      <c r="G214" s="38">
        <f t="shared" si="6"/>
        <v>0.46928890053629813</v>
      </c>
      <c r="H214" s="39">
        <f t="shared" si="7"/>
        <v>7.6250205317253308E-5</v>
      </c>
      <c r="I214" s="44">
        <v>5.7402640800000002</v>
      </c>
      <c r="J214" s="44">
        <v>18.38345</v>
      </c>
    </row>
    <row r="215" spans="1:10" x14ac:dyDescent="0.15">
      <c r="A215" s="41" t="s">
        <v>45</v>
      </c>
      <c r="B215" s="42" t="s">
        <v>65</v>
      </c>
      <c r="C215" s="43" t="s">
        <v>1</v>
      </c>
      <c r="D215" s="42" t="s">
        <v>4</v>
      </c>
      <c r="E215" s="36">
        <v>11.42132984</v>
      </c>
      <c r="F215" s="37">
        <v>10.75885381</v>
      </c>
      <c r="G215" s="38">
        <f t="shared" si="6"/>
        <v>6.1574963439344321E-2</v>
      </c>
      <c r="H215" s="39">
        <f t="shared" si="7"/>
        <v>8.7609986242620096E-4</v>
      </c>
      <c r="I215" s="44">
        <v>56.888062479999995</v>
      </c>
      <c r="J215" s="44">
        <v>17.310749999999999</v>
      </c>
    </row>
    <row r="216" spans="1:10" x14ac:dyDescent="0.15">
      <c r="A216" s="41" t="s">
        <v>34</v>
      </c>
      <c r="B216" s="45" t="s">
        <v>54</v>
      </c>
      <c r="C216" s="43" t="s">
        <v>1</v>
      </c>
      <c r="D216" s="42" t="s">
        <v>4</v>
      </c>
      <c r="E216" s="36">
        <v>1.2902250000000001E-2</v>
      </c>
      <c r="F216" s="37">
        <v>8.5979999999999997E-3</v>
      </c>
      <c r="G216" s="38">
        <f t="shared" si="6"/>
        <v>0.50061060711793459</v>
      </c>
      <c r="H216" s="39">
        <f t="shared" si="7"/>
        <v>9.8969731268950474E-7</v>
      </c>
      <c r="I216" s="44">
        <v>8.0309943199999996</v>
      </c>
      <c r="J216" s="44">
        <v>18.730799999999999</v>
      </c>
    </row>
    <row r="217" spans="1:10" x14ac:dyDescent="0.15">
      <c r="A217" s="41" t="s">
        <v>33</v>
      </c>
      <c r="B217" s="42" t="s">
        <v>53</v>
      </c>
      <c r="C217" s="43" t="s">
        <v>1</v>
      </c>
      <c r="D217" s="42" t="s">
        <v>4</v>
      </c>
      <c r="E217" s="36">
        <v>2.23333563</v>
      </c>
      <c r="F217" s="37">
        <v>3.6271691399999999</v>
      </c>
      <c r="G217" s="38">
        <f t="shared" si="6"/>
        <v>-0.38427585155292754</v>
      </c>
      <c r="H217" s="39">
        <f t="shared" si="7"/>
        <v>1.7131324159311143E-4</v>
      </c>
      <c r="I217" s="44">
        <v>9.3284417499999996</v>
      </c>
      <c r="J217" s="44">
        <v>18.503699999999998</v>
      </c>
    </row>
    <row r="218" spans="1:10" x14ac:dyDescent="0.15">
      <c r="A218" s="41" t="s">
        <v>43</v>
      </c>
      <c r="B218" s="42" t="s">
        <v>63</v>
      </c>
      <c r="C218" s="43" t="s">
        <v>1</v>
      </c>
      <c r="D218" s="42" t="s">
        <v>4</v>
      </c>
      <c r="E218" s="36">
        <v>1.1005783600000001</v>
      </c>
      <c r="F218" s="37">
        <v>2.78564174</v>
      </c>
      <c r="G218" s="38">
        <f t="shared" si="6"/>
        <v>-0.6049102997717144</v>
      </c>
      <c r="H218" s="39">
        <f t="shared" si="7"/>
        <v>8.4422441457592459E-5</v>
      </c>
      <c r="I218" s="44">
        <v>16.86445269</v>
      </c>
      <c r="J218" s="44">
        <v>15.7431</v>
      </c>
    </row>
    <row r="219" spans="1:10" x14ac:dyDescent="0.15">
      <c r="A219" s="41" t="s">
        <v>1455</v>
      </c>
      <c r="B219" s="42" t="s">
        <v>52</v>
      </c>
      <c r="C219" s="43" t="s">
        <v>1</v>
      </c>
      <c r="D219" s="42" t="s">
        <v>4</v>
      </c>
      <c r="E219" s="36">
        <v>7.2594923299999996</v>
      </c>
      <c r="F219" s="37">
        <v>2.24255776</v>
      </c>
      <c r="G219" s="38">
        <f t="shared" si="6"/>
        <v>2.2371484291222892</v>
      </c>
      <c r="H219" s="39">
        <f t="shared" si="7"/>
        <v>5.5685636617574998E-4</v>
      </c>
      <c r="I219" s="44">
        <v>15.01817629</v>
      </c>
      <c r="J219" s="44">
        <v>13.7019</v>
      </c>
    </row>
    <row r="220" spans="1:10" x14ac:dyDescent="0.15">
      <c r="A220" s="41" t="s">
        <v>1454</v>
      </c>
      <c r="B220" s="42" t="s">
        <v>1170</v>
      </c>
      <c r="C220" s="43" t="s">
        <v>1</v>
      </c>
      <c r="D220" s="42" t="s">
        <v>4</v>
      </c>
      <c r="E220" s="36">
        <v>2.9837839000000002</v>
      </c>
      <c r="F220" s="37">
        <v>7.7880000000000007E-5</v>
      </c>
      <c r="G220" s="38">
        <f t="shared" si="6"/>
        <v>38311.582177709293</v>
      </c>
      <c r="H220" s="39">
        <f t="shared" si="7"/>
        <v>2.2887813423830804E-4</v>
      </c>
      <c r="I220" s="44">
        <v>10.79870727</v>
      </c>
      <c r="J220" s="44">
        <v>21.49145</v>
      </c>
    </row>
    <row r="221" spans="1:10" x14ac:dyDescent="0.15">
      <c r="A221" s="41" t="s">
        <v>41</v>
      </c>
      <c r="B221" s="42" t="s">
        <v>61</v>
      </c>
      <c r="C221" s="43" t="s">
        <v>1</v>
      </c>
      <c r="D221" s="42" t="s">
        <v>4</v>
      </c>
      <c r="E221" s="36">
        <v>8.6417919699999999</v>
      </c>
      <c r="F221" s="37">
        <v>0.51814729000000004</v>
      </c>
      <c r="G221" s="38">
        <f t="shared" si="6"/>
        <v>15.678253725885547</v>
      </c>
      <c r="H221" s="39">
        <f t="shared" si="7"/>
        <v>6.6288889841157478E-4</v>
      </c>
      <c r="I221" s="44">
        <v>137.78476359000001</v>
      </c>
      <c r="J221" s="44">
        <v>17.40935</v>
      </c>
    </row>
    <row r="222" spans="1:10" x14ac:dyDescent="0.15">
      <c r="A222" s="41" t="s">
        <v>1146</v>
      </c>
      <c r="B222" s="42" t="s">
        <v>104</v>
      </c>
      <c r="C222" s="43" t="s">
        <v>1</v>
      </c>
      <c r="D222" s="42" t="s">
        <v>4</v>
      </c>
      <c r="E222" s="36">
        <v>0.50675994000000002</v>
      </c>
      <c r="F222" s="37">
        <v>1.0056562899999999</v>
      </c>
      <c r="G222" s="38">
        <f t="shared" si="6"/>
        <v>-0.49609031928791492</v>
      </c>
      <c r="H222" s="39">
        <f t="shared" si="7"/>
        <v>3.8872208397503894E-5</v>
      </c>
      <c r="I222" s="44">
        <v>20.751765729999999</v>
      </c>
      <c r="J222" s="44">
        <v>28.712700000000002</v>
      </c>
    </row>
    <row r="223" spans="1:10" x14ac:dyDescent="0.15">
      <c r="A223" s="41" t="s">
        <v>1144</v>
      </c>
      <c r="B223" s="42" t="s">
        <v>112</v>
      </c>
      <c r="C223" s="43" t="s">
        <v>1</v>
      </c>
      <c r="D223" s="42" t="s">
        <v>4</v>
      </c>
      <c r="E223" s="36">
        <v>0.313585</v>
      </c>
      <c r="F223" s="37">
        <v>3.7010000000000001E-2</v>
      </c>
      <c r="G223" s="38">
        <f t="shared" si="6"/>
        <v>7.4729802756011878</v>
      </c>
      <c r="H223" s="39">
        <f t="shared" si="7"/>
        <v>2.4054272068804925E-5</v>
      </c>
      <c r="I223" s="44">
        <v>14.072136609999999</v>
      </c>
      <c r="J223" s="44">
        <v>34.657299999999999</v>
      </c>
    </row>
    <row r="224" spans="1:10" x14ac:dyDescent="0.15">
      <c r="A224" s="41" t="s">
        <v>1139</v>
      </c>
      <c r="B224" s="42" t="s">
        <v>101</v>
      </c>
      <c r="C224" s="43" t="s">
        <v>1</v>
      </c>
      <c r="D224" s="42" t="s">
        <v>4</v>
      </c>
      <c r="E224" s="36">
        <v>0.47149999999999997</v>
      </c>
      <c r="F224" s="37">
        <v>0.24414240000000001</v>
      </c>
      <c r="G224" s="38">
        <f t="shared" si="6"/>
        <v>0.93124995904029761</v>
      </c>
      <c r="H224" s="39">
        <f t="shared" si="7"/>
        <v>3.6167512095417579E-5</v>
      </c>
      <c r="I224" s="44">
        <v>20.428604079999999</v>
      </c>
      <c r="J224" s="44">
        <v>44.14085</v>
      </c>
    </row>
    <row r="225" spans="1:10" x14ac:dyDescent="0.15">
      <c r="A225" s="41" t="s">
        <v>1163</v>
      </c>
      <c r="B225" s="45" t="s">
        <v>155</v>
      </c>
      <c r="C225" s="43" t="s">
        <v>1</v>
      </c>
      <c r="D225" s="42" t="s">
        <v>4</v>
      </c>
      <c r="E225" s="36">
        <v>1.7122539000000001</v>
      </c>
      <c r="F225" s="37">
        <v>5.7172069999999998E-2</v>
      </c>
      <c r="G225" s="38">
        <f t="shared" si="6"/>
        <v>28.949132504735271</v>
      </c>
      <c r="H225" s="39">
        <f t="shared" si="7"/>
        <v>1.3134244674162444E-4</v>
      </c>
      <c r="I225" s="44">
        <v>2.3814727000000002</v>
      </c>
      <c r="J225" s="44">
        <v>89.343599999999995</v>
      </c>
    </row>
    <row r="226" spans="1:10" x14ac:dyDescent="0.15">
      <c r="A226" s="41" t="s">
        <v>1157</v>
      </c>
      <c r="B226" s="42" t="s">
        <v>156</v>
      </c>
      <c r="C226" s="43" t="s">
        <v>1</v>
      </c>
      <c r="D226" s="42" t="s">
        <v>4</v>
      </c>
      <c r="E226" s="36">
        <v>1.0741699</v>
      </c>
      <c r="F226" s="37">
        <v>1.34016654</v>
      </c>
      <c r="G226" s="38">
        <f t="shared" si="6"/>
        <v>-0.19848028738279055</v>
      </c>
      <c r="H226" s="39">
        <f t="shared" si="7"/>
        <v>8.2396718665500511E-5</v>
      </c>
      <c r="I226" s="44">
        <v>14.54036</v>
      </c>
      <c r="J226" s="44">
        <v>97.046350000000004</v>
      </c>
    </row>
    <row r="227" spans="1:10" x14ac:dyDescent="0.15">
      <c r="A227" s="41" t="s">
        <v>1166</v>
      </c>
      <c r="B227" s="42" t="s">
        <v>166</v>
      </c>
      <c r="C227" s="43" t="s">
        <v>1</v>
      </c>
      <c r="D227" s="42" t="s">
        <v>4</v>
      </c>
      <c r="E227" s="36">
        <v>0.14291592</v>
      </c>
      <c r="F227" s="37">
        <v>2.7241465979999999</v>
      </c>
      <c r="G227" s="38">
        <f t="shared" si="6"/>
        <v>-0.94753736083626139</v>
      </c>
      <c r="H227" s="39">
        <f t="shared" si="7"/>
        <v>1.096270045647451E-5</v>
      </c>
      <c r="I227" s="44">
        <v>60.61390200000001</v>
      </c>
      <c r="J227" s="44">
        <v>70.071368421100004</v>
      </c>
    </row>
    <row r="228" spans="1:10" x14ac:dyDescent="0.15">
      <c r="A228" s="41" t="s">
        <v>1164</v>
      </c>
      <c r="B228" s="42" t="s">
        <v>167</v>
      </c>
      <c r="C228" s="43" t="s">
        <v>1</v>
      </c>
      <c r="D228" s="42" t="s">
        <v>4</v>
      </c>
      <c r="E228" s="36">
        <v>1.0473093</v>
      </c>
      <c r="F228" s="37">
        <v>1.169545E-2</v>
      </c>
      <c r="G228" s="38">
        <f t="shared" si="6"/>
        <v>88.548439777862328</v>
      </c>
      <c r="H228" s="39">
        <f t="shared" si="7"/>
        <v>8.0336313415468327E-5</v>
      </c>
      <c r="I228" s="44">
        <v>54.38125093</v>
      </c>
      <c r="J228" s="44">
        <v>69.9152631579</v>
      </c>
    </row>
    <row r="229" spans="1:10" x14ac:dyDescent="0.15">
      <c r="A229" s="41" t="s">
        <v>669</v>
      </c>
      <c r="B229" s="42" t="s">
        <v>205</v>
      </c>
      <c r="C229" s="43" t="s">
        <v>1</v>
      </c>
      <c r="D229" s="42" t="s">
        <v>4</v>
      </c>
      <c r="E229" s="36">
        <v>7.0987999999999997E-3</v>
      </c>
      <c r="F229" s="37">
        <v>0.51480426000000001</v>
      </c>
      <c r="G229" s="38">
        <f t="shared" si="6"/>
        <v>-0.98621068131798284</v>
      </c>
      <c r="H229" s="39">
        <f t="shared" si="7"/>
        <v>5.4453008454496353E-7</v>
      </c>
      <c r="I229" s="44">
        <v>186.76947764000002</v>
      </c>
      <c r="J229" s="44">
        <v>58.048850000000002</v>
      </c>
    </row>
    <row r="230" spans="1:10" x14ac:dyDescent="0.15">
      <c r="A230" s="41" t="s">
        <v>674</v>
      </c>
      <c r="B230" s="42" t="s">
        <v>314</v>
      </c>
      <c r="C230" s="43" t="s">
        <v>1</v>
      </c>
      <c r="D230" s="42" t="s">
        <v>4</v>
      </c>
      <c r="E230" s="36">
        <v>1.74477847</v>
      </c>
      <c r="F230" s="37">
        <v>6.7215460000000005E-2</v>
      </c>
      <c r="G230" s="38">
        <f t="shared" si="6"/>
        <v>24.957993443770224</v>
      </c>
      <c r="H230" s="39">
        <f t="shared" si="7"/>
        <v>1.3383732007963769E-4</v>
      </c>
      <c r="I230" s="44">
        <v>6.6708793199999992</v>
      </c>
      <c r="J230" s="44">
        <v>59.133450000000003</v>
      </c>
    </row>
    <row r="231" spans="1:10" x14ac:dyDescent="0.15">
      <c r="A231" s="41" t="s">
        <v>157</v>
      </c>
      <c r="B231" s="42" t="s">
        <v>158</v>
      </c>
      <c r="C231" s="43" t="s">
        <v>1</v>
      </c>
      <c r="D231" s="42" t="s">
        <v>5</v>
      </c>
      <c r="E231" s="36">
        <v>0.36279286999999999</v>
      </c>
      <c r="F231" s="37">
        <v>0.35476513199999998</v>
      </c>
      <c r="G231" s="38">
        <f t="shared" si="6"/>
        <v>2.2628317373647677E-2</v>
      </c>
      <c r="H231" s="39">
        <f t="shared" si="7"/>
        <v>2.7828877017722708E-5</v>
      </c>
      <c r="I231" s="44">
        <v>170.29437490000001</v>
      </c>
      <c r="J231" s="44">
        <v>140.7277</v>
      </c>
    </row>
    <row r="232" spans="1:10" x14ac:dyDescent="0.15">
      <c r="A232" s="41" t="s">
        <v>665</v>
      </c>
      <c r="B232" s="42" t="s">
        <v>315</v>
      </c>
      <c r="C232" s="43" t="s">
        <v>1</v>
      </c>
      <c r="D232" s="42" t="s">
        <v>4</v>
      </c>
      <c r="E232" s="36">
        <v>2.6994652499999998</v>
      </c>
      <c r="F232" s="37">
        <v>0.52368669999999995</v>
      </c>
      <c r="G232" s="38">
        <f t="shared" si="6"/>
        <v>4.1547332594087267</v>
      </c>
      <c r="H232" s="39">
        <f t="shared" si="7"/>
        <v>2.0706880610929889E-4</v>
      </c>
      <c r="I232" s="44">
        <v>161.65317795000001</v>
      </c>
      <c r="J232" s="44">
        <v>35.142099999999999</v>
      </c>
    </row>
    <row r="233" spans="1:10" x14ac:dyDescent="0.15">
      <c r="A233" s="41" t="s">
        <v>666</v>
      </c>
      <c r="B233" s="45" t="s">
        <v>741</v>
      </c>
      <c r="C233" s="43" t="s">
        <v>1</v>
      </c>
      <c r="D233" s="42" t="s">
        <v>4</v>
      </c>
      <c r="E233" s="36">
        <v>1.3003222000000001</v>
      </c>
      <c r="F233" s="37">
        <v>2.8532601999999998</v>
      </c>
      <c r="G233" s="38">
        <f t="shared" si="6"/>
        <v>-0.54426792200725327</v>
      </c>
      <c r="H233" s="39">
        <f t="shared" si="7"/>
        <v>9.9744260649925769E-5</v>
      </c>
      <c r="I233" s="44">
        <v>609.18832148000001</v>
      </c>
      <c r="J233" s="44">
        <v>31.931000000000001</v>
      </c>
    </row>
    <row r="234" spans="1:10" x14ac:dyDescent="0.15">
      <c r="A234" s="41" t="s">
        <v>673</v>
      </c>
      <c r="B234" s="42" t="s">
        <v>313</v>
      </c>
      <c r="C234" s="43" t="s">
        <v>1</v>
      </c>
      <c r="D234" s="42" t="s">
        <v>4</v>
      </c>
      <c r="E234" s="36">
        <v>3.2434836499999999</v>
      </c>
      <c r="F234" s="37">
        <v>3.0017951900000002</v>
      </c>
      <c r="G234" s="38">
        <f t="shared" si="6"/>
        <v>8.051464030762201E-2</v>
      </c>
      <c r="H234" s="39">
        <f t="shared" si="7"/>
        <v>2.4879901196747434E-4</v>
      </c>
      <c r="I234" s="44">
        <v>8.7251572199999998</v>
      </c>
      <c r="J234" s="44">
        <v>62.173200000000001</v>
      </c>
    </row>
    <row r="235" spans="1:10" x14ac:dyDescent="0.15">
      <c r="A235" s="41" t="s">
        <v>672</v>
      </c>
      <c r="B235" s="42" t="s">
        <v>743</v>
      </c>
      <c r="C235" s="43" t="s">
        <v>1</v>
      </c>
      <c r="D235" s="42" t="s">
        <v>4</v>
      </c>
      <c r="E235" s="36">
        <v>0</v>
      </c>
      <c r="F235" s="37">
        <v>6.0904799999999997E-3</v>
      </c>
      <c r="G235" s="38">
        <f t="shared" si="6"/>
        <v>-1</v>
      </c>
      <c r="H235" s="39">
        <f t="shared" si="7"/>
        <v>0</v>
      </c>
      <c r="I235" s="44">
        <v>54.722563199999996</v>
      </c>
      <c r="J235" s="44">
        <v>3.5739000000000001</v>
      </c>
    </row>
    <row r="236" spans="1:10" x14ac:dyDescent="0.15">
      <c r="A236" s="41" t="s">
        <v>159</v>
      </c>
      <c r="B236" s="42" t="s">
        <v>160</v>
      </c>
      <c r="C236" s="43" t="s">
        <v>1</v>
      </c>
      <c r="D236" s="42" t="s">
        <v>4</v>
      </c>
      <c r="E236" s="36">
        <v>0.49484759</v>
      </c>
      <c r="F236" s="37">
        <v>2.0603210399999998</v>
      </c>
      <c r="G236" s="38">
        <f t="shared" si="6"/>
        <v>-0.75982015404744885</v>
      </c>
      <c r="H236" s="39">
        <f t="shared" si="7"/>
        <v>3.7958443683379084E-5</v>
      </c>
      <c r="I236" s="44">
        <v>25.2128394</v>
      </c>
      <c r="J236" s="44">
        <v>45.859000000000002</v>
      </c>
    </row>
    <row r="237" spans="1:10" x14ac:dyDescent="0.15">
      <c r="A237" s="41" t="s">
        <v>161</v>
      </c>
      <c r="B237" s="42" t="s">
        <v>162</v>
      </c>
      <c r="C237" s="43" t="s">
        <v>1</v>
      </c>
      <c r="D237" s="42" t="s">
        <v>4</v>
      </c>
      <c r="E237" s="36">
        <v>6.8387032689999998</v>
      </c>
      <c r="F237" s="37">
        <v>5.6811877720000004</v>
      </c>
      <c r="G237" s="38">
        <f t="shared" si="6"/>
        <v>0.20374533345031631</v>
      </c>
      <c r="H237" s="39">
        <f t="shared" si="7"/>
        <v>5.2457875545817436E-4</v>
      </c>
      <c r="I237" s="44">
        <v>79.632677549999997</v>
      </c>
      <c r="J237" s="44">
        <v>54.124250000000004</v>
      </c>
    </row>
    <row r="238" spans="1:10" x14ac:dyDescent="0.15">
      <c r="A238" s="41" t="s">
        <v>164</v>
      </c>
      <c r="B238" s="42" t="s">
        <v>165</v>
      </c>
      <c r="C238" s="43" t="s">
        <v>1</v>
      </c>
      <c r="D238" s="42" t="s">
        <v>4</v>
      </c>
      <c r="E238" s="36">
        <v>1.9307043779999999</v>
      </c>
      <c r="F238" s="37">
        <v>2.2087325400000002</v>
      </c>
      <c r="G238" s="38">
        <f t="shared" si="6"/>
        <v>-0.12587678995302898</v>
      </c>
      <c r="H238" s="39">
        <f t="shared" si="7"/>
        <v>1.4809920242627925E-4</v>
      </c>
      <c r="I238" s="44">
        <v>45.941703300000007</v>
      </c>
      <c r="J238" s="44">
        <v>47.951599999999999</v>
      </c>
    </row>
    <row r="239" spans="1:10" x14ac:dyDescent="0.15">
      <c r="A239" s="41" t="s">
        <v>670</v>
      </c>
      <c r="B239" s="42" t="s">
        <v>207</v>
      </c>
      <c r="C239" s="43" t="s">
        <v>1</v>
      </c>
      <c r="D239" s="42" t="s">
        <v>4</v>
      </c>
      <c r="E239" s="36">
        <v>9.9742600000000004E-3</v>
      </c>
      <c r="F239" s="37">
        <v>1.02547166</v>
      </c>
      <c r="G239" s="38">
        <f t="shared" si="6"/>
        <v>-0.99027349034687118</v>
      </c>
      <c r="H239" s="39">
        <f t="shared" si="7"/>
        <v>7.6509898026052965E-7</v>
      </c>
      <c r="I239" s="44">
        <v>66.546850719999995</v>
      </c>
      <c r="J239" s="44">
        <v>35.171300000000002</v>
      </c>
    </row>
    <row r="240" spans="1:10" x14ac:dyDescent="0.15">
      <c r="A240" s="41" t="s">
        <v>671</v>
      </c>
      <c r="B240" s="42" t="s">
        <v>208</v>
      </c>
      <c r="C240" s="43" t="s">
        <v>1</v>
      </c>
      <c r="D240" s="42" t="s">
        <v>4</v>
      </c>
      <c r="E240" s="36">
        <v>0</v>
      </c>
      <c r="F240" s="37">
        <v>1.270752E-2</v>
      </c>
      <c r="G240" s="38">
        <f t="shared" si="6"/>
        <v>-1</v>
      </c>
      <c r="H240" s="39">
        <f t="shared" si="7"/>
        <v>0</v>
      </c>
      <c r="I240" s="44">
        <v>27.355742190000001</v>
      </c>
      <c r="J240" s="44">
        <v>48.665950000000002</v>
      </c>
    </row>
    <row r="241" spans="1:10" x14ac:dyDescent="0.15">
      <c r="A241" s="41" t="s">
        <v>1474</v>
      </c>
      <c r="B241" s="42" t="s">
        <v>163</v>
      </c>
      <c r="C241" s="43" t="s">
        <v>1</v>
      </c>
      <c r="D241" s="42" t="s">
        <v>4</v>
      </c>
      <c r="E241" s="36">
        <v>12.037560900000001</v>
      </c>
      <c r="F241" s="37">
        <v>27.457356171000001</v>
      </c>
      <c r="G241" s="38">
        <f t="shared" si="6"/>
        <v>-0.56159067810345586</v>
      </c>
      <c r="H241" s="39">
        <f t="shared" si="7"/>
        <v>9.2336930954416911E-4</v>
      </c>
      <c r="I241" s="44">
        <v>256.85035065</v>
      </c>
      <c r="J241" s="44">
        <v>44.582850000000001</v>
      </c>
    </row>
    <row r="242" spans="1:10" x14ac:dyDescent="0.15">
      <c r="A242" s="41" t="s">
        <v>168</v>
      </c>
      <c r="B242" s="42" t="s">
        <v>169</v>
      </c>
      <c r="C242" s="43" t="s">
        <v>1</v>
      </c>
      <c r="D242" s="42" t="s">
        <v>4</v>
      </c>
      <c r="E242" s="36">
        <v>6.4343999999999998E-2</v>
      </c>
      <c r="F242" s="37">
        <v>0.14786985999999999</v>
      </c>
      <c r="G242" s="38">
        <f t="shared" si="6"/>
        <v>-0.56486061459718706</v>
      </c>
      <c r="H242" s="39">
        <f t="shared" si="7"/>
        <v>4.9356572603765616E-6</v>
      </c>
      <c r="I242" s="44">
        <v>3.4190999999999998</v>
      </c>
      <c r="J242" s="44">
        <v>174.3142</v>
      </c>
    </row>
    <row r="243" spans="1:10" x14ac:dyDescent="0.15">
      <c r="A243" s="41" t="s">
        <v>667</v>
      </c>
      <c r="B243" s="42" t="s">
        <v>316</v>
      </c>
      <c r="C243" s="43" t="s">
        <v>1</v>
      </c>
      <c r="D243" s="42" t="s">
        <v>4</v>
      </c>
      <c r="E243" s="36">
        <v>0</v>
      </c>
      <c r="F243" s="37">
        <v>0</v>
      </c>
      <c r="G243" s="38" t="str">
        <f t="shared" si="6"/>
        <v/>
      </c>
      <c r="H243" s="39">
        <f t="shared" si="7"/>
        <v>0</v>
      </c>
      <c r="I243" s="44">
        <v>0.62252490000000005</v>
      </c>
      <c r="J243" s="44">
        <v>50.626199999999997</v>
      </c>
    </row>
    <row r="244" spans="1:10" x14ac:dyDescent="0.15">
      <c r="A244" s="41" t="s">
        <v>668</v>
      </c>
      <c r="B244" s="42" t="s">
        <v>742</v>
      </c>
      <c r="C244" s="43" t="s">
        <v>1</v>
      </c>
      <c r="D244" s="42" t="s">
        <v>4</v>
      </c>
      <c r="E244" s="36">
        <v>1.8932640000000001E-2</v>
      </c>
      <c r="F244" s="37">
        <v>6.4337400000000003E-3</v>
      </c>
      <c r="G244" s="38">
        <f t="shared" si="6"/>
        <v>1.9427113933730613</v>
      </c>
      <c r="H244" s="39">
        <f t="shared" si="7"/>
        <v>1.4522725051923366E-6</v>
      </c>
      <c r="I244" s="44">
        <v>58.19607972</v>
      </c>
      <c r="J244" s="44">
        <v>44.955350000000003</v>
      </c>
    </row>
    <row r="245" spans="1:10" x14ac:dyDescent="0.15">
      <c r="A245" s="41" t="s">
        <v>170</v>
      </c>
      <c r="B245" s="45" t="s">
        <v>171</v>
      </c>
      <c r="C245" s="43" t="s">
        <v>2</v>
      </c>
      <c r="D245" s="42" t="s">
        <v>4</v>
      </c>
      <c r="E245" s="36">
        <v>223.52307338</v>
      </c>
      <c r="F245" s="37">
        <v>269.99886973000002</v>
      </c>
      <c r="G245" s="38">
        <f t="shared" si="6"/>
        <v>-0.17213329965594304</v>
      </c>
      <c r="H245" s="39">
        <f t="shared" si="7"/>
        <v>1.714586099697998E-2</v>
      </c>
      <c r="I245" s="44">
        <v>1332.7664671</v>
      </c>
      <c r="J245" s="44">
        <v>6.5881999999999996</v>
      </c>
    </row>
    <row r="246" spans="1:10" x14ac:dyDescent="0.15">
      <c r="A246" s="41" t="s">
        <v>1123</v>
      </c>
      <c r="B246" s="42" t="s">
        <v>202</v>
      </c>
      <c r="C246" s="43" t="s">
        <v>2</v>
      </c>
      <c r="D246" s="42" t="s">
        <v>5</v>
      </c>
      <c r="E246" s="36">
        <v>10.437680289999999</v>
      </c>
      <c r="F246" s="37">
        <v>9.1525503700000002</v>
      </c>
      <c r="G246" s="38">
        <f t="shared" si="6"/>
        <v>0.14041222042463342</v>
      </c>
      <c r="H246" s="39">
        <f t="shared" si="7"/>
        <v>8.006467192718487E-4</v>
      </c>
      <c r="I246" s="44">
        <v>50.38213519</v>
      </c>
      <c r="J246" s="44">
        <v>11.793950000000001</v>
      </c>
    </row>
    <row r="247" spans="1:10" x14ac:dyDescent="0.15">
      <c r="A247" s="41" t="s">
        <v>99</v>
      </c>
      <c r="B247" s="42" t="s">
        <v>100</v>
      </c>
      <c r="C247" s="43" t="s">
        <v>2</v>
      </c>
      <c r="D247" s="42" t="s">
        <v>5</v>
      </c>
      <c r="E247" s="36">
        <v>2.3304606699999999</v>
      </c>
      <c r="F247" s="37">
        <v>1.855726</v>
      </c>
      <c r="G247" s="38">
        <f t="shared" si="6"/>
        <v>0.25582153292026955</v>
      </c>
      <c r="H247" s="39">
        <f t="shared" si="7"/>
        <v>1.7876344532369025E-4</v>
      </c>
      <c r="I247" s="44">
        <v>24.299300640000002</v>
      </c>
      <c r="J247" s="44">
        <v>37.634950000000003</v>
      </c>
    </row>
    <row r="248" spans="1:10" x14ac:dyDescent="0.15">
      <c r="A248" s="41" t="s">
        <v>1218</v>
      </c>
      <c r="B248" s="42" t="s">
        <v>1252</v>
      </c>
      <c r="C248" s="43" t="s">
        <v>2</v>
      </c>
      <c r="D248" s="42" t="s">
        <v>5</v>
      </c>
      <c r="E248" s="36">
        <v>8.0073664600000001</v>
      </c>
      <c r="F248" s="37">
        <v>6.8608816499999996</v>
      </c>
      <c r="G248" s="38">
        <f t="shared" si="6"/>
        <v>0.1671045892476517</v>
      </c>
      <c r="H248" s="39">
        <f t="shared" si="7"/>
        <v>6.1422380338174134E-4</v>
      </c>
      <c r="I248" s="44">
        <v>85.496807590000003</v>
      </c>
      <c r="J248" s="44">
        <v>8.4280500000000007</v>
      </c>
    </row>
    <row r="249" spans="1:10" x14ac:dyDescent="0.15">
      <c r="A249" s="41" t="s">
        <v>1222</v>
      </c>
      <c r="B249" s="42" t="s">
        <v>1256</v>
      </c>
      <c r="C249" s="43" t="s">
        <v>2</v>
      </c>
      <c r="D249" s="42" t="s">
        <v>5</v>
      </c>
      <c r="E249" s="36">
        <v>9.1738250000000008</v>
      </c>
      <c r="F249" s="37">
        <v>1.4968158</v>
      </c>
      <c r="G249" s="38">
        <f t="shared" si="6"/>
        <v>5.1288937489836766</v>
      </c>
      <c r="H249" s="39">
        <f t="shared" si="7"/>
        <v>7.0369973838545956E-4</v>
      </c>
      <c r="I249" s="44">
        <v>31.256699649999998</v>
      </c>
      <c r="J249" s="44">
        <v>23.619299999999999</v>
      </c>
    </row>
    <row r="250" spans="1:10" x14ac:dyDescent="0.15">
      <c r="A250" s="41" t="s">
        <v>1219</v>
      </c>
      <c r="B250" s="42" t="s">
        <v>1253</v>
      </c>
      <c r="C250" s="43" t="s">
        <v>2</v>
      </c>
      <c r="D250" s="42" t="s">
        <v>5</v>
      </c>
      <c r="E250" s="36">
        <v>1.12457385</v>
      </c>
      <c r="F250" s="37">
        <v>0.3129807</v>
      </c>
      <c r="G250" s="38">
        <f t="shared" si="6"/>
        <v>2.593109255618637</v>
      </c>
      <c r="H250" s="39">
        <f t="shared" si="7"/>
        <v>8.6263071732906288E-5</v>
      </c>
      <c r="I250" s="44">
        <v>41.50974618</v>
      </c>
      <c r="J250" s="44">
        <v>9.4517000000000007</v>
      </c>
    </row>
    <row r="251" spans="1:10" x14ac:dyDescent="0.15">
      <c r="A251" s="41" t="s">
        <v>1220</v>
      </c>
      <c r="B251" s="42" t="s">
        <v>1254</v>
      </c>
      <c r="C251" s="43" t="s">
        <v>2</v>
      </c>
      <c r="D251" s="42" t="s">
        <v>5</v>
      </c>
      <c r="E251" s="36">
        <v>4.4445691900000002</v>
      </c>
      <c r="F251" s="37">
        <v>4.8334173700000003</v>
      </c>
      <c r="G251" s="38">
        <f t="shared" si="6"/>
        <v>-8.0449948811269323E-2</v>
      </c>
      <c r="H251" s="39">
        <f t="shared" si="7"/>
        <v>3.4093109212777372E-4</v>
      </c>
      <c r="I251" s="44">
        <v>73.200683930000011</v>
      </c>
      <c r="J251" s="44">
        <v>9.4223999999999997</v>
      </c>
    </row>
    <row r="252" spans="1:10" x14ac:dyDescent="0.15">
      <c r="A252" s="41" t="s">
        <v>1221</v>
      </c>
      <c r="B252" s="42" t="s">
        <v>1255</v>
      </c>
      <c r="C252" s="43" t="s">
        <v>2</v>
      </c>
      <c r="D252" s="42" t="s">
        <v>5</v>
      </c>
      <c r="E252" s="36">
        <v>2.9620131999999999</v>
      </c>
      <c r="F252" s="37">
        <v>4.4022653299999996</v>
      </c>
      <c r="G252" s="38">
        <f t="shared" si="6"/>
        <v>-0.32716159114380317</v>
      </c>
      <c r="H252" s="39">
        <f t="shared" si="7"/>
        <v>2.2720816169201808E-4</v>
      </c>
      <c r="I252" s="44">
        <v>97.336994500000003</v>
      </c>
      <c r="J252" s="44">
        <v>8.8306500000000003</v>
      </c>
    </row>
    <row r="253" spans="1:10" x14ac:dyDescent="0.15">
      <c r="A253" s="41" t="s">
        <v>1223</v>
      </c>
      <c r="B253" s="42" t="s">
        <v>1257</v>
      </c>
      <c r="C253" s="43" t="s">
        <v>2</v>
      </c>
      <c r="D253" s="42" t="s">
        <v>5</v>
      </c>
      <c r="E253" s="36">
        <v>36.520046690000001</v>
      </c>
      <c r="F253" s="37">
        <v>9.8641795900000009</v>
      </c>
      <c r="G253" s="38">
        <f t="shared" si="6"/>
        <v>2.7022893142601427</v>
      </c>
      <c r="H253" s="39">
        <f t="shared" si="7"/>
        <v>2.8013557378277617E-3</v>
      </c>
      <c r="I253" s="44">
        <v>238.46085968</v>
      </c>
      <c r="J253" s="44">
        <v>8.08995</v>
      </c>
    </row>
    <row r="254" spans="1:10" x14ac:dyDescent="0.15">
      <c r="A254" s="41" t="s">
        <v>220</v>
      </c>
      <c r="B254" s="42" t="s">
        <v>172</v>
      </c>
      <c r="C254" s="43" t="s">
        <v>2</v>
      </c>
      <c r="D254" s="42" t="s">
        <v>5</v>
      </c>
      <c r="E254" s="36">
        <v>85.670267518000003</v>
      </c>
      <c r="F254" s="37">
        <v>142.785801647</v>
      </c>
      <c r="G254" s="38">
        <f t="shared" si="6"/>
        <v>-0.4000084985354706</v>
      </c>
      <c r="H254" s="39">
        <f t="shared" si="7"/>
        <v>6.5715385719510603E-3</v>
      </c>
      <c r="I254" s="44">
        <v>1815.5230590799999</v>
      </c>
      <c r="J254" s="44">
        <v>9.3015500000000007</v>
      </c>
    </row>
    <row r="255" spans="1:10" x14ac:dyDescent="0.15">
      <c r="A255" s="41" t="s">
        <v>221</v>
      </c>
      <c r="B255" s="42" t="s">
        <v>222</v>
      </c>
      <c r="C255" s="43" t="s">
        <v>1</v>
      </c>
      <c r="D255" s="42" t="s">
        <v>4</v>
      </c>
      <c r="E255" s="36">
        <v>7.4956895000000001</v>
      </c>
      <c r="F255" s="37">
        <v>1.8582511399999999</v>
      </c>
      <c r="G255" s="38">
        <f t="shared" si="6"/>
        <v>3.0337332982881957</v>
      </c>
      <c r="H255" s="39">
        <f t="shared" si="7"/>
        <v>5.7497442344590574E-4</v>
      </c>
      <c r="I255" s="44">
        <v>5.2322132899999998</v>
      </c>
      <c r="J255" s="44">
        <v>13.546250000000001</v>
      </c>
    </row>
    <row r="256" spans="1:10" x14ac:dyDescent="0.15">
      <c r="A256" s="41" t="s">
        <v>203</v>
      </c>
      <c r="B256" s="42" t="s">
        <v>204</v>
      </c>
      <c r="C256" s="43" t="s">
        <v>2</v>
      </c>
      <c r="D256" s="42" t="s">
        <v>5</v>
      </c>
      <c r="E256" s="36">
        <v>1.7772537100000001</v>
      </c>
      <c r="F256" s="37">
        <v>4.6384322229999997</v>
      </c>
      <c r="G256" s="38">
        <f t="shared" si="6"/>
        <v>-0.61684172053062247</v>
      </c>
      <c r="H256" s="39">
        <f t="shared" si="7"/>
        <v>1.3632840944443429E-4</v>
      </c>
      <c r="I256" s="44">
        <v>13.5303161</v>
      </c>
      <c r="J256" s="44">
        <v>44.32235</v>
      </c>
    </row>
    <row r="257" spans="1:10" x14ac:dyDescent="0.15">
      <c r="A257" s="41" t="s">
        <v>114</v>
      </c>
      <c r="B257" s="42" t="s">
        <v>115</v>
      </c>
      <c r="C257" s="43" t="s">
        <v>2</v>
      </c>
      <c r="D257" s="42" t="s">
        <v>5</v>
      </c>
      <c r="E257" s="36">
        <v>2.1408449999999999E-2</v>
      </c>
      <c r="F257" s="37">
        <v>1.040627E-2</v>
      </c>
      <c r="G257" s="38">
        <f t="shared" si="6"/>
        <v>1.0572645145666986</v>
      </c>
      <c r="H257" s="39">
        <f t="shared" si="7"/>
        <v>1.6421853113873646E-6</v>
      </c>
      <c r="I257" s="44">
        <v>51.5889016</v>
      </c>
      <c r="J257" s="44">
        <v>58.980550000000001</v>
      </c>
    </row>
    <row r="258" spans="1:10" x14ac:dyDescent="0.15">
      <c r="A258" s="41" t="s">
        <v>173</v>
      </c>
      <c r="B258" s="42" t="s">
        <v>174</v>
      </c>
      <c r="C258" s="43" t="s">
        <v>2</v>
      </c>
      <c r="D258" s="42" t="s">
        <v>5</v>
      </c>
      <c r="E258" s="36">
        <v>1.62586E-3</v>
      </c>
      <c r="F258" s="37">
        <v>0.27957804000000003</v>
      </c>
      <c r="G258" s="38">
        <f t="shared" si="6"/>
        <v>-0.99418459332499787</v>
      </c>
      <c r="H258" s="39">
        <f t="shared" si="7"/>
        <v>1.2471540024486877E-7</v>
      </c>
      <c r="I258" s="44">
        <v>1.8925556100000001</v>
      </c>
      <c r="J258" s="44">
        <v>59.657649999999997</v>
      </c>
    </row>
    <row r="259" spans="1:10" x14ac:dyDescent="0.15">
      <c r="A259" s="41" t="s">
        <v>175</v>
      </c>
      <c r="B259" s="42" t="s">
        <v>176</v>
      </c>
      <c r="C259" s="43" t="s">
        <v>2</v>
      </c>
      <c r="D259" s="42" t="s">
        <v>5</v>
      </c>
      <c r="E259" s="36">
        <v>0.12208214000000001</v>
      </c>
      <c r="F259" s="37">
        <v>1.9691284</v>
      </c>
      <c r="G259" s="38">
        <f t="shared" si="6"/>
        <v>-0.93800194035086792</v>
      </c>
      <c r="H259" s="39">
        <f t="shared" si="7"/>
        <v>9.364596553731627E-6</v>
      </c>
      <c r="I259" s="44">
        <v>10.975370980000001</v>
      </c>
      <c r="J259" s="44">
        <v>42.024650000000001</v>
      </c>
    </row>
    <row r="260" spans="1:10" x14ac:dyDescent="0.15">
      <c r="A260" s="41" t="s">
        <v>177</v>
      </c>
      <c r="B260" s="42" t="s">
        <v>178</v>
      </c>
      <c r="C260" s="43" t="s">
        <v>2</v>
      </c>
      <c r="D260" s="42" t="s">
        <v>5</v>
      </c>
      <c r="E260" s="36">
        <v>8.5903770000000004E-2</v>
      </c>
      <c r="F260" s="37">
        <v>0.31994107500000002</v>
      </c>
      <c r="G260" s="38">
        <f t="shared" si="6"/>
        <v>-0.73150127722737701</v>
      </c>
      <c r="H260" s="39">
        <f t="shared" si="7"/>
        <v>6.5894499268652594E-6</v>
      </c>
      <c r="I260" s="44">
        <v>3.3781918700000002</v>
      </c>
      <c r="J260" s="44">
        <v>59.383249999999997</v>
      </c>
    </row>
    <row r="261" spans="1:10" x14ac:dyDescent="0.15">
      <c r="A261" s="41" t="s">
        <v>1209</v>
      </c>
      <c r="B261" s="42" t="s">
        <v>1229</v>
      </c>
      <c r="C261" s="43" t="s">
        <v>2</v>
      </c>
      <c r="D261" s="42" t="s">
        <v>5</v>
      </c>
      <c r="E261" s="36">
        <v>0.13377639999999999</v>
      </c>
      <c r="F261" s="37">
        <v>1.04291E-2</v>
      </c>
      <c r="G261" s="38">
        <f t="shared" si="6"/>
        <v>11.827223825641713</v>
      </c>
      <c r="H261" s="39">
        <f t="shared" si="7"/>
        <v>1.0261632163481271E-5</v>
      </c>
      <c r="I261" s="44">
        <v>4.4122329699999998</v>
      </c>
      <c r="J261" s="44">
        <v>30.612100000000002</v>
      </c>
    </row>
    <row r="262" spans="1:10" x14ac:dyDescent="0.15">
      <c r="A262" s="41" t="s">
        <v>1208</v>
      </c>
      <c r="B262" s="42" t="s">
        <v>1228</v>
      </c>
      <c r="C262" s="43" t="s">
        <v>2</v>
      </c>
      <c r="D262" s="42" t="s">
        <v>5</v>
      </c>
      <c r="E262" s="36">
        <v>1.0429000000000001E-4</v>
      </c>
      <c r="F262" s="37">
        <v>1.7706489999999998E-2</v>
      </c>
      <c r="G262" s="38">
        <f t="shared" si="6"/>
        <v>-0.99411006924579637</v>
      </c>
      <c r="H262" s="39">
        <f t="shared" si="7"/>
        <v>7.9998087729185575E-9</v>
      </c>
      <c r="I262" s="44">
        <v>3.8033281299999997</v>
      </c>
      <c r="J262" s="44">
        <v>15.930400000000001</v>
      </c>
    </row>
    <row r="263" spans="1:10" x14ac:dyDescent="0.15">
      <c r="A263" s="41" t="s">
        <v>1207</v>
      </c>
      <c r="B263" s="42" t="s">
        <v>1227</v>
      </c>
      <c r="C263" s="43" t="s">
        <v>2</v>
      </c>
      <c r="D263" s="42" t="s">
        <v>5</v>
      </c>
      <c r="E263" s="36">
        <v>1.8048654500000001</v>
      </c>
      <c r="F263" s="37">
        <v>2.7301256299999999</v>
      </c>
      <c r="G263" s="38">
        <f t="shared" ref="G263:G326" si="8">IF(ISERROR(E263/F263-1),"",((E263/F263-1)))</f>
        <v>-0.33890754690288738</v>
      </c>
      <c r="H263" s="39">
        <f t="shared" ref="H263:H326" si="9">E263/$E$580</f>
        <v>1.3844643264788184E-4</v>
      </c>
      <c r="I263" s="44">
        <v>65.836152429999999</v>
      </c>
      <c r="J263" s="44">
        <v>17.590599999999998</v>
      </c>
    </row>
    <row r="264" spans="1:10" x14ac:dyDescent="0.15">
      <c r="A264" s="41" t="s">
        <v>1206</v>
      </c>
      <c r="B264" s="42" t="s">
        <v>1226</v>
      </c>
      <c r="C264" s="43" t="s">
        <v>2</v>
      </c>
      <c r="D264" s="42" t="s">
        <v>5</v>
      </c>
      <c r="E264" s="36">
        <v>2.1870308999999999</v>
      </c>
      <c r="F264" s="37">
        <v>0.73151906</v>
      </c>
      <c r="G264" s="38">
        <f t="shared" si="8"/>
        <v>1.9897114369104747</v>
      </c>
      <c r="H264" s="39">
        <f t="shared" si="9"/>
        <v>1.6776132879915587E-4</v>
      </c>
      <c r="I264" s="44">
        <v>10.38581009</v>
      </c>
      <c r="J264" s="44">
        <v>12.61895</v>
      </c>
    </row>
    <row r="265" spans="1:10" x14ac:dyDescent="0.15">
      <c r="A265" s="41" t="s">
        <v>1205</v>
      </c>
      <c r="B265" s="42" t="s">
        <v>1225</v>
      </c>
      <c r="C265" s="43" t="s">
        <v>2</v>
      </c>
      <c r="D265" s="42" t="s">
        <v>5</v>
      </c>
      <c r="E265" s="36">
        <v>0.66478762999999996</v>
      </c>
      <c r="F265" s="37">
        <v>0.62263270999999998</v>
      </c>
      <c r="G265" s="38">
        <f t="shared" si="8"/>
        <v>6.7704313189713483E-2</v>
      </c>
      <c r="H265" s="39">
        <f t="shared" si="9"/>
        <v>5.0994092574568366E-5</v>
      </c>
      <c r="I265" s="44">
        <v>20.834896319999999</v>
      </c>
      <c r="J265" s="44">
        <v>14.305400000000001</v>
      </c>
    </row>
    <row r="266" spans="1:10" x14ac:dyDescent="0.15">
      <c r="A266" s="41" t="s">
        <v>1204</v>
      </c>
      <c r="B266" s="42" t="s">
        <v>1224</v>
      </c>
      <c r="C266" s="43" t="s">
        <v>2</v>
      </c>
      <c r="D266" s="42" t="s">
        <v>5</v>
      </c>
      <c r="E266" s="36">
        <v>4.5185500000000003E-2</v>
      </c>
      <c r="F266" s="37">
        <v>1.0323506</v>
      </c>
      <c r="G266" s="38">
        <f t="shared" si="8"/>
        <v>-0.95623047053975652</v>
      </c>
      <c r="H266" s="39">
        <f t="shared" si="9"/>
        <v>3.4660596347560786E-6</v>
      </c>
      <c r="I266" s="44">
        <v>53.027487700000002</v>
      </c>
      <c r="J266" s="44">
        <v>16.101299999999998</v>
      </c>
    </row>
    <row r="267" spans="1:10" x14ac:dyDescent="0.15">
      <c r="A267" s="41" t="s">
        <v>1472</v>
      </c>
      <c r="B267" s="42" t="s">
        <v>1473</v>
      </c>
      <c r="C267" s="43" t="s">
        <v>2</v>
      </c>
      <c r="D267" s="42" t="s">
        <v>5</v>
      </c>
      <c r="E267" s="36">
        <v>0.60000178000000004</v>
      </c>
      <c r="F267" s="37">
        <v>0.43490241000000002</v>
      </c>
      <c r="G267" s="38">
        <f t="shared" si="8"/>
        <v>0.37962394827841961</v>
      </c>
      <c r="H267" s="39">
        <f t="shared" si="9"/>
        <v>4.6024542174808228E-5</v>
      </c>
      <c r="I267" s="44">
        <v>0</v>
      </c>
      <c r="J267" s="44">
        <v>13.7532</v>
      </c>
    </row>
    <row r="268" spans="1:10" x14ac:dyDescent="0.15">
      <c r="A268" s="41" t="s">
        <v>1239</v>
      </c>
      <c r="B268" s="42" t="s">
        <v>1240</v>
      </c>
      <c r="C268" s="43" t="s">
        <v>2</v>
      </c>
      <c r="D268" s="42" t="s">
        <v>5</v>
      </c>
      <c r="E268" s="36">
        <v>8.8649999999999996E-3</v>
      </c>
      <c r="F268" s="37">
        <v>1.32452E-2</v>
      </c>
      <c r="G268" s="38">
        <f t="shared" si="8"/>
        <v>-0.33070093316824212</v>
      </c>
      <c r="H268" s="39">
        <f t="shared" si="9"/>
        <v>6.8001059326803145E-7</v>
      </c>
      <c r="I268" s="44">
        <v>17.57455027</v>
      </c>
      <c r="J268" s="44">
        <v>35.409312499999999</v>
      </c>
    </row>
    <row r="269" spans="1:10" x14ac:dyDescent="0.15">
      <c r="A269" s="41" t="s">
        <v>89</v>
      </c>
      <c r="B269" s="42" t="s">
        <v>90</v>
      </c>
      <c r="C269" s="43" t="s">
        <v>2</v>
      </c>
      <c r="D269" s="42" t="s">
        <v>5</v>
      </c>
      <c r="E269" s="36">
        <v>4.3981700000000004</v>
      </c>
      <c r="F269" s="37">
        <v>0.28506320000000002</v>
      </c>
      <c r="G269" s="38">
        <f t="shared" si="8"/>
        <v>14.428754044717103</v>
      </c>
      <c r="H269" s="39">
        <f t="shared" si="9"/>
        <v>3.3737193355822426E-4</v>
      </c>
      <c r="I269" s="44">
        <v>34.085825479999997</v>
      </c>
      <c r="J269" s="44">
        <v>18.172049999999999</v>
      </c>
    </row>
    <row r="270" spans="1:10" x14ac:dyDescent="0.15">
      <c r="A270" s="41" t="s">
        <v>1241</v>
      </c>
      <c r="B270" s="42" t="s">
        <v>1242</v>
      </c>
      <c r="C270" s="43" t="s">
        <v>2</v>
      </c>
      <c r="D270" s="42" t="s">
        <v>5</v>
      </c>
      <c r="E270" s="36">
        <v>8.7056999999999998E-4</v>
      </c>
      <c r="F270" s="37">
        <v>2.0685000000000001E-4</v>
      </c>
      <c r="G270" s="38">
        <f t="shared" si="8"/>
        <v>3.2087019579405363</v>
      </c>
      <c r="H270" s="39">
        <f t="shared" si="9"/>
        <v>6.6779111357174296E-8</v>
      </c>
      <c r="I270" s="44">
        <v>4.9953669100000004</v>
      </c>
      <c r="J270" s="44">
        <v>53.385687500000003</v>
      </c>
    </row>
    <row r="271" spans="1:10" x14ac:dyDescent="0.15">
      <c r="A271" s="41" t="s">
        <v>1243</v>
      </c>
      <c r="B271" s="42" t="s">
        <v>1244</v>
      </c>
      <c r="C271" s="43" t="s">
        <v>2</v>
      </c>
      <c r="D271" s="42" t="s">
        <v>5</v>
      </c>
      <c r="E271" s="36">
        <v>0.1357978</v>
      </c>
      <c r="F271" s="37">
        <v>0.46512209999999998</v>
      </c>
      <c r="G271" s="38">
        <f t="shared" si="8"/>
        <v>-0.70803838389962548</v>
      </c>
      <c r="H271" s="39">
        <f t="shared" si="9"/>
        <v>1.0416688386068075E-5</v>
      </c>
      <c r="I271" s="44">
        <v>11.899195104632607</v>
      </c>
      <c r="J271" s="44">
        <v>238.77605</v>
      </c>
    </row>
    <row r="272" spans="1:10" x14ac:dyDescent="0.15">
      <c r="A272" s="41" t="s">
        <v>87</v>
      </c>
      <c r="B272" s="42" t="s">
        <v>88</v>
      </c>
      <c r="C272" s="43" t="s">
        <v>2</v>
      </c>
      <c r="D272" s="42" t="s">
        <v>5</v>
      </c>
      <c r="E272" s="36">
        <v>0.41893213000000001</v>
      </c>
      <c r="F272" s="37">
        <v>0.20451103000000001</v>
      </c>
      <c r="G272" s="38">
        <f t="shared" si="8"/>
        <v>1.0484573863815561</v>
      </c>
      <c r="H272" s="39">
        <f t="shared" si="9"/>
        <v>3.2135170474939662E-5</v>
      </c>
      <c r="I272" s="44">
        <v>29.033329130280208</v>
      </c>
      <c r="J272" s="44">
        <v>54.74935</v>
      </c>
    </row>
    <row r="273" spans="1:10" x14ac:dyDescent="0.15">
      <c r="A273" s="41" t="s">
        <v>1245</v>
      </c>
      <c r="B273" s="45" t="s">
        <v>1246</v>
      </c>
      <c r="C273" s="43" t="s">
        <v>2</v>
      </c>
      <c r="D273" s="42" t="s">
        <v>5</v>
      </c>
      <c r="E273" s="36">
        <v>0</v>
      </c>
      <c r="F273" s="37">
        <v>0.83866439999999998</v>
      </c>
      <c r="G273" s="38">
        <f t="shared" si="8"/>
        <v>-1</v>
      </c>
      <c r="H273" s="39">
        <f t="shared" si="9"/>
        <v>0</v>
      </c>
      <c r="I273" s="44">
        <v>19.163065150520477</v>
      </c>
      <c r="J273" s="44">
        <v>158.19030000000001</v>
      </c>
    </row>
    <row r="274" spans="1:10" x14ac:dyDescent="0.15">
      <c r="A274" s="41" t="s">
        <v>1247</v>
      </c>
      <c r="B274" s="42" t="s">
        <v>1248</v>
      </c>
      <c r="C274" s="43" t="s">
        <v>2</v>
      </c>
      <c r="D274" s="42" t="s">
        <v>5</v>
      </c>
      <c r="E274" s="36">
        <v>0.1650933</v>
      </c>
      <c r="F274" s="37">
        <v>2.1843232600000002</v>
      </c>
      <c r="G274" s="38">
        <f t="shared" si="8"/>
        <v>-0.92441901662485615</v>
      </c>
      <c r="H274" s="39">
        <f t="shared" si="9"/>
        <v>1.2663868344904354E-5</v>
      </c>
      <c r="I274" s="44">
        <v>26.093318376383763</v>
      </c>
      <c r="J274" s="44">
        <v>105.37745</v>
      </c>
    </row>
    <row r="275" spans="1:10" x14ac:dyDescent="0.15">
      <c r="A275" s="41" t="s">
        <v>91</v>
      </c>
      <c r="B275" s="42" t="s">
        <v>92</v>
      </c>
      <c r="C275" s="43" t="s">
        <v>2</v>
      </c>
      <c r="D275" s="42" t="s">
        <v>5</v>
      </c>
      <c r="E275" s="36">
        <v>3.7096057</v>
      </c>
      <c r="F275" s="37">
        <v>1.32811681</v>
      </c>
      <c r="G275" s="38">
        <f t="shared" si="8"/>
        <v>1.7931321040955726</v>
      </c>
      <c r="H275" s="39">
        <f t="shared" si="9"/>
        <v>2.8455399580907739E-4</v>
      </c>
      <c r="I275" s="44">
        <v>56.033016797047971</v>
      </c>
      <c r="J275" s="44">
        <v>58.085850000000001</v>
      </c>
    </row>
    <row r="276" spans="1:10" x14ac:dyDescent="0.15">
      <c r="A276" s="41" t="s">
        <v>1249</v>
      </c>
      <c r="B276" s="42" t="s">
        <v>1250</v>
      </c>
      <c r="C276" s="43" t="s">
        <v>2</v>
      </c>
      <c r="D276" s="42" t="s">
        <v>5</v>
      </c>
      <c r="E276" s="36">
        <v>1.8629440000000001E-2</v>
      </c>
      <c r="F276" s="37">
        <v>2.096E-4</v>
      </c>
      <c r="G276" s="38">
        <f t="shared" si="8"/>
        <v>87.880916030534351</v>
      </c>
      <c r="H276" s="39">
        <f t="shared" si="9"/>
        <v>1.4290148388777434E-6</v>
      </c>
      <c r="I276" s="44">
        <v>6.7509046273062729</v>
      </c>
      <c r="J276" s="44">
        <v>130.67224999999999</v>
      </c>
    </row>
    <row r="277" spans="1:10" x14ac:dyDescent="0.15">
      <c r="A277" s="41" t="s">
        <v>760</v>
      </c>
      <c r="B277" s="42" t="s">
        <v>612</v>
      </c>
      <c r="C277" s="43" t="s">
        <v>1</v>
      </c>
      <c r="D277" s="42" t="s">
        <v>5</v>
      </c>
      <c r="E277" s="36">
        <v>20.706744860000001</v>
      </c>
      <c r="F277" s="37">
        <v>21.499911600000001</v>
      </c>
      <c r="G277" s="38">
        <f t="shared" si="8"/>
        <v>-3.6891627963716811E-2</v>
      </c>
      <c r="H277" s="39">
        <f t="shared" si="9"/>
        <v>1.5883593747206273E-3</v>
      </c>
      <c r="I277" s="44">
        <v>12.1093601</v>
      </c>
      <c r="J277" s="44">
        <v>24.49315</v>
      </c>
    </row>
    <row r="278" spans="1:10" x14ac:dyDescent="0.15">
      <c r="A278" s="41" t="s">
        <v>759</v>
      </c>
      <c r="B278" s="42" t="s">
        <v>614</v>
      </c>
      <c r="C278" s="43" t="s">
        <v>1</v>
      </c>
      <c r="D278" s="42" t="s">
        <v>5</v>
      </c>
      <c r="E278" s="36">
        <v>43.151409989999998</v>
      </c>
      <c r="F278" s="37">
        <v>36.196952009999997</v>
      </c>
      <c r="G278" s="38">
        <f t="shared" si="8"/>
        <v>0.19212827583048209</v>
      </c>
      <c r="H278" s="39">
        <f t="shared" si="9"/>
        <v>3.3100299952230072E-3</v>
      </c>
      <c r="I278" s="44">
        <v>21.14096</v>
      </c>
      <c r="J278" s="44">
        <v>33.026299999999999</v>
      </c>
    </row>
    <row r="279" spans="1:10" x14ac:dyDescent="0.15">
      <c r="A279" s="41" t="s">
        <v>1159</v>
      </c>
      <c r="B279" s="42" t="s">
        <v>550</v>
      </c>
      <c r="C279" s="43" t="s">
        <v>1</v>
      </c>
      <c r="D279" s="42" t="s">
        <v>4</v>
      </c>
      <c r="E279" s="36">
        <v>6.1146279999999997E-2</v>
      </c>
      <c r="F279" s="37">
        <v>0.30750191999999998</v>
      </c>
      <c r="G279" s="38">
        <f t="shared" si="8"/>
        <v>-0.80115155053340803</v>
      </c>
      <c r="H279" s="39">
        <f t="shared" si="9"/>
        <v>4.6903686563940404E-6</v>
      </c>
      <c r="I279" s="44">
        <v>7.0727846599999999</v>
      </c>
      <c r="J279" s="44">
        <v>193.6053</v>
      </c>
    </row>
    <row r="280" spans="1:10" x14ac:dyDescent="0.15">
      <c r="A280" s="41" t="s">
        <v>1132</v>
      </c>
      <c r="B280" s="42" t="s">
        <v>613</v>
      </c>
      <c r="C280" s="43" t="s">
        <v>1</v>
      </c>
      <c r="D280" s="42" t="s">
        <v>5</v>
      </c>
      <c r="E280" s="36">
        <v>9.1119852899999998</v>
      </c>
      <c r="F280" s="37">
        <v>5.7372985400000003</v>
      </c>
      <c r="G280" s="38">
        <f t="shared" si="8"/>
        <v>0.58820135059591983</v>
      </c>
      <c r="H280" s="39">
        <f t="shared" si="9"/>
        <v>6.9895617855639887E-4</v>
      </c>
      <c r="I280" s="44">
        <v>7.3388424199999998</v>
      </c>
      <c r="J280" s="44">
        <v>25.704599999999999</v>
      </c>
    </row>
    <row r="281" spans="1:10" x14ac:dyDescent="0.15">
      <c r="A281" s="41" t="s">
        <v>1149</v>
      </c>
      <c r="B281" s="42" t="s">
        <v>611</v>
      </c>
      <c r="C281" s="43" t="s">
        <v>1</v>
      </c>
      <c r="D281" s="42" t="s">
        <v>5</v>
      </c>
      <c r="E281" s="36">
        <v>2.8246353100000001</v>
      </c>
      <c r="F281" s="37">
        <v>2.3841771399999998</v>
      </c>
      <c r="G281" s="38">
        <f t="shared" si="8"/>
        <v>0.1847422167633066</v>
      </c>
      <c r="H281" s="39">
        <f t="shared" si="9"/>
        <v>2.1667026880078173E-4</v>
      </c>
      <c r="I281" s="44">
        <v>9.0813240999999998</v>
      </c>
      <c r="J281" s="44">
        <v>28.513000000000002</v>
      </c>
    </row>
    <row r="282" spans="1:10" x14ac:dyDescent="0.15">
      <c r="A282" s="41" t="s">
        <v>1168</v>
      </c>
      <c r="B282" s="42" t="s">
        <v>548</v>
      </c>
      <c r="C282" s="43" t="s">
        <v>1</v>
      </c>
      <c r="D282" s="42" t="s">
        <v>4</v>
      </c>
      <c r="E282" s="36">
        <v>3.1619999999999999E-3</v>
      </c>
      <c r="F282" s="37">
        <v>3.7638100000000001E-2</v>
      </c>
      <c r="G282" s="38">
        <f t="shared" si="8"/>
        <v>-0.91598938309850919</v>
      </c>
      <c r="H282" s="39">
        <f t="shared" si="9"/>
        <v>2.4254861770034015E-7</v>
      </c>
      <c r="I282" s="44">
        <v>8.0353282400000001</v>
      </c>
      <c r="J282" s="44">
        <v>177.81545</v>
      </c>
    </row>
    <row r="283" spans="1:10" x14ac:dyDescent="0.15">
      <c r="A283" s="41" t="s">
        <v>1161</v>
      </c>
      <c r="B283" s="42" t="s">
        <v>551</v>
      </c>
      <c r="C283" s="43" t="s">
        <v>1</v>
      </c>
      <c r="D283" s="42" t="s">
        <v>4</v>
      </c>
      <c r="E283" s="36">
        <v>1.44517E-2</v>
      </c>
      <c r="F283" s="37">
        <v>3.4520000000000002E-3</v>
      </c>
      <c r="G283" s="38">
        <f t="shared" si="8"/>
        <v>3.1864716106604867</v>
      </c>
      <c r="H283" s="39">
        <f t="shared" si="9"/>
        <v>1.1085515048766621E-6</v>
      </c>
      <c r="I283" s="44">
        <v>5.3072499999999998</v>
      </c>
      <c r="J283" s="44">
        <v>25.388850000000001</v>
      </c>
    </row>
    <row r="284" spans="1:10" x14ac:dyDescent="0.15">
      <c r="A284" s="41" t="s">
        <v>1137</v>
      </c>
      <c r="B284" s="42" t="s">
        <v>552</v>
      </c>
      <c r="C284" s="43" t="s">
        <v>1</v>
      </c>
      <c r="D284" s="42" t="s">
        <v>4</v>
      </c>
      <c r="E284" s="36">
        <v>0.38195224</v>
      </c>
      <c r="F284" s="37">
        <v>0.82831714000000001</v>
      </c>
      <c r="G284" s="38">
        <f t="shared" si="8"/>
        <v>-0.53888164139643424</v>
      </c>
      <c r="H284" s="39">
        <f t="shared" si="9"/>
        <v>2.9298541378731365E-5</v>
      </c>
      <c r="I284" s="44">
        <v>12.564468799999998</v>
      </c>
      <c r="J284" s="44">
        <v>21.137550000000001</v>
      </c>
    </row>
    <row r="285" spans="1:10" x14ac:dyDescent="0.15">
      <c r="A285" s="41" t="s">
        <v>1158</v>
      </c>
      <c r="B285" s="42" t="s">
        <v>1238</v>
      </c>
      <c r="C285" s="43" t="s">
        <v>1</v>
      </c>
      <c r="D285" s="42" t="s">
        <v>4</v>
      </c>
      <c r="E285" s="36">
        <v>1.6565726599999999</v>
      </c>
      <c r="F285" s="37">
        <v>0.42092406999999998</v>
      </c>
      <c r="G285" s="38">
        <f t="shared" si="8"/>
        <v>2.9355617273205592</v>
      </c>
      <c r="H285" s="39">
        <f t="shared" si="9"/>
        <v>1.2707128678152296E-4</v>
      </c>
      <c r="I285" s="44">
        <v>32.02190306</v>
      </c>
      <c r="J285" s="44">
        <v>196.79055</v>
      </c>
    </row>
    <row r="286" spans="1:10" x14ac:dyDescent="0.15">
      <c r="A286" s="41" t="s">
        <v>1160</v>
      </c>
      <c r="B286" s="42" t="s">
        <v>549</v>
      </c>
      <c r="C286" s="43" t="s">
        <v>1</v>
      </c>
      <c r="D286" s="42" t="s">
        <v>4</v>
      </c>
      <c r="E286" s="36">
        <v>0.21952563999999999</v>
      </c>
      <c r="F286" s="37">
        <v>0.50967549999999995</v>
      </c>
      <c r="G286" s="38">
        <f t="shared" si="8"/>
        <v>-0.56928351470690663</v>
      </c>
      <c r="H286" s="39">
        <f t="shared" si="9"/>
        <v>1.6839228504675047E-5</v>
      </c>
      <c r="I286" s="44">
        <v>23.537759560000001</v>
      </c>
      <c r="J286" s="44">
        <v>191.99610000000001</v>
      </c>
    </row>
    <row r="287" spans="1:10" x14ac:dyDescent="0.15">
      <c r="A287" s="41" t="s">
        <v>1165</v>
      </c>
      <c r="B287" s="42" t="s">
        <v>547</v>
      </c>
      <c r="C287" s="43" t="s">
        <v>1</v>
      </c>
      <c r="D287" s="42" t="s">
        <v>4</v>
      </c>
      <c r="E287" s="36">
        <v>0.55285870000000004</v>
      </c>
      <c r="F287" s="37">
        <v>0.19958154</v>
      </c>
      <c r="G287" s="38">
        <f t="shared" si="8"/>
        <v>1.7700893579636676</v>
      </c>
      <c r="H287" s="39">
        <f t="shared" si="9"/>
        <v>4.2408321780078133E-5</v>
      </c>
      <c r="I287" s="44">
        <v>23.959640739999998</v>
      </c>
      <c r="J287" s="44">
        <v>174.79294999999999</v>
      </c>
    </row>
    <row r="288" spans="1:10" x14ac:dyDescent="0.15">
      <c r="A288" s="41" t="s">
        <v>604</v>
      </c>
      <c r="B288" s="42" t="s">
        <v>102</v>
      </c>
      <c r="C288" s="43" t="s">
        <v>1</v>
      </c>
      <c r="D288" s="42" t="s">
        <v>4</v>
      </c>
      <c r="E288" s="36">
        <v>1.22723274</v>
      </c>
      <c r="F288" s="37">
        <v>1.7187013600000001</v>
      </c>
      <c r="G288" s="38">
        <f t="shared" si="8"/>
        <v>-0.28595347128834525</v>
      </c>
      <c r="H288" s="39">
        <f t="shared" si="9"/>
        <v>9.4137762392030661E-5</v>
      </c>
      <c r="I288" s="44">
        <v>88.644537389386002</v>
      </c>
      <c r="J288" s="44">
        <v>10.962899999999999</v>
      </c>
    </row>
    <row r="289" spans="1:10" x14ac:dyDescent="0.15">
      <c r="A289" s="41" t="s">
        <v>605</v>
      </c>
      <c r="B289" s="42" t="s">
        <v>103</v>
      </c>
      <c r="C289" s="43" t="s">
        <v>1</v>
      </c>
      <c r="D289" s="42" t="s">
        <v>4</v>
      </c>
      <c r="E289" s="36">
        <v>2.4920773000000001</v>
      </c>
      <c r="F289" s="37">
        <v>0.73944262000000005</v>
      </c>
      <c r="G289" s="38">
        <f t="shared" si="8"/>
        <v>2.3702105242459517</v>
      </c>
      <c r="H289" s="39">
        <f t="shared" si="9"/>
        <v>1.911606275513586E-4</v>
      </c>
      <c r="I289" s="44">
        <v>24.932511168892997</v>
      </c>
      <c r="J289" s="44">
        <v>38.681800000000003</v>
      </c>
    </row>
    <row r="290" spans="1:10" x14ac:dyDescent="0.15">
      <c r="A290" s="41" t="s">
        <v>180</v>
      </c>
      <c r="B290" s="42" t="s">
        <v>181</v>
      </c>
      <c r="C290" s="43" t="s">
        <v>2</v>
      </c>
      <c r="D290" s="42" t="s">
        <v>5</v>
      </c>
      <c r="E290" s="36">
        <v>2.0942648400000001</v>
      </c>
      <c r="F290" s="37">
        <v>0.35138303799999998</v>
      </c>
      <c r="G290" s="38">
        <f t="shared" si="8"/>
        <v>4.9600624205429069</v>
      </c>
      <c r="H290" s="39">
        <f t="shared" si="9"/>
        <v>1.6064549084137384E-4</v>
      </c>
      <c r="I290" s="44">
        <v>478.47262363342196</v>
      </c>
      <c r="J290" s="44">
        <v>95.821550000000002</v>
      </c>
    </row>
    <row r="291" spans="1:10" x14ac:dyDescent="0.15">
      <c r="A291" s="41" t="s">
        <v>182</v>
      </c>
      <c r="B291" s="42" t="s">
        <v>183</v>
      </c>
      <c r="C291" s="43" t="s">
        <v>2</v>
      </c>
      <c r="D291" s="42" t="s">
        <v>4</v>
      </c>
      <c r="E291" s="36">
        <v>0.20424591</v>
      </c>
      <c r="F291" s="37">
        <v>1.27963914</v>
      </c>
      <c r="G291" s="38">
        <f t="shared" si="8"/>
        <v>-0.84038788466567227</v>
      </c>
      <c r="H291" s="39">
        <f t="shared" si="9"/>
        <v>1.5667161018800785E-5</v>
      </c>
      <c r="I291" s="44">
        <v>442.06384761429655</v>
      </c>
      <c r="J291" s="44">
        <v>30.834599999999998</v>
      </c>
    </row>
    <row r="292" spans="1:10" x14ac:dyDescent="0.15">
      <c r="A292" s="41" t="s">
        <v>184</v>
      </c>
      <c r="B292" s="42" t="s">
        <v>185</v>
      </c>
      <c r="C292" s="43" t="s">
        <v>2</v>
      </c>
      <c r="D292" s="42" t="s">
        <v>5</v>
      </c>
      <c r="E292" s="36">
        <v>40.884864759999999</v>
      </c>
      <c r="F292" s="37">
        <v>16.455840795</v>
      </c>
      <c r="G292" s="38">
        <f t="shared" si="8"/>
        <v>1.4845199506562192</v>
      </c>
      <c r="H292" s="39">
        <f t="shared" si="9"/>
        <v>3.1361693334608946E-3</v>
      </c>
      <c r="I292" s="44">
        <v>291.54161986253172</v>
      </c>
      <c r="J292" s="44">
        <v>10.81255</v>
      </c>
    </row>
    <row r="293" spans="1:10" x14ac:dyDescent="0.15">
      <c r="A293" s="41" t="s">
        <v>186</v>
      </c>
      <c r="B293" s="42" t="s">
        <v>187</v>
      </c>
      <c r="C293" s="43" t="s">
        <v>2</v>
      </c>
      <c r="D293" s="42" t="s">
        <v>5</v>
      </c>
      <c r="E293" s="36">
        <v>17.556762547999998</v>
      </c>
      <c r="F293" s="37">
        <v>2.0764593360000001</v>
      </c>
      <c r="G293" s="38">
        <f t="shared" si="8"/>
        <v>7.4551439287130812</v>
      </c>
      <c r="H293" s="39">
        <f t="shared" si="9"/>
        <v>1.34673260193248E-3</v>
      </c>
      <c r="I293" s="44">
        <v>166.24129815770695</v>
      </c>
      <c r="J293" s="44">
        <v>18.652550000000002</v>
      </c>
    </row>
    <row r="294" spans="1:10" x14ac:dyDescent="0.15">
      <c r="A294" s="41" t="s">
        <v>188</v>
      </c>
      <c r="B294" s="42" t="s">
        <v>189</v>
      </c>
      <c r="C294" s="43" t="s">
        <v>2</v>
      </c>
      <c r="D294" s="42" t="s">
        <v>5</v>
      </c>
      <c r="E294" s="36">
        <v>58.657310262999999</v>
      </c>
      <c r="F294" s="37">
        <v>130.40440544000001</v>
      </c>
      <c r="G294" s="38">
        <f t="shared" si="8"/>
        <v>-0.55018919748084238</v>
      </c>
      <c r="H294" s="39">
        <f t="shared" si="9"/>
        <v>4.4994464017427656E-3</v>
      </c>
      <c r="I294" s="44">
        <v>3237.9008220000001</v>
      </c>
      <c r="J294" s="44">
        <v>7.3699000000000003</v>
      </c>
    </row>
    <row r="295" spans="1:10" x14ac:dyDescent="0.15">
      <c r="A295" s="41" t="s">
        <v>1213</v>
      </c>
      <c r="B295" s="42" t="s">
        <v>1233</v>
      </c>
      <c r="C295" s="43" t="s">
        <v>2</v>
      </c>
      <c r="D295" s="42" t="s">
        <v>5</v>
      </c>
      <c r="E295" s="36">
        <v>2.1295445599999998</v>
      </c>
      <c r="F295" s="37">
        <v>0.24801355999999999</v>
      </c>
      <c r="G295" s="38">
        <f t="shared" si="8"/>
        <v>7.5864037434082228</v>
      </c>
      <c r="H295" s="39">
        <f t="shared" si="9"/>
        <v>1.6335170441469926E-4</v>
      </c>
      <c r="I295" s="44">
        <v>49.881046679999997</v>
      </c>
      <c r="J295" s="44">
        <v>34.100850000000001</v>
      </c>
    </row>
    <row r="296" spans="1:10" x14ac:dyDescent="0.15">
      <c r="A296" s="41" t="s">
        <v>190</v>
      </c>
      <c r="B296" s="42" t="s">
        <v>191</v>
      </c>
      <c r="C296" s="43" t="s">
        <v>2</v>
      </c>
      <c r="D296" s="42" t="s">
        <v>5</v>
      </c>
      <c r="E296" s="36">
        <v>28.920767074</v>
      </c>
      <c r="F296" s="37">
        <v>13.98884745</v>
      </c>
      <c r="G296" s="38">
        <f t="shared" si="8"/>
        <v>1.0674160024527253</v>
      </c>
      <c r="H296" s="39">
        <f t="shared" si="9"/>
        <v>2.2184351918507943E-3</v>
      </c>
      <c r="I296" s="44">
        <v>511.79241234000006</v>
      </c>
      <c r="J296" s="44">
        <v>5.4504000000000001</v>
      </c>
    </row>
    <row r="297" spans="1:10" x14ac:dyDescent="0.15">
      <c r="A297" s="41" t="s">
        <v>192</v>
      </c>
      <c r="B297" s="42" t="s">
        <v>193</v>
      </c>
      <c r="C297" s="43" t="s">
        <v>2</v>
      </c>
      <c r="D297" s="42" t="s">
        <v>5</v>
      </c>
      <c r="E297" s="36">
        <v>19.880134909999999</v>
      </c>
      <c r="F297" s="37">
        <v>4.22661965</v>
      </c>
      <c r="G297" s="38">
        <f t="shared" si="8"/>
        <v>3.7035542717925898</v>
      </c>
      <c r="H297" s="39">
        <f t="shared" si="9"/>
        <v>1.5249523219850651E-3</v>
      </c>
      <c r="I297" s="44">
        <v>179.73943792</v>
      </c>
      <c r="J297" s="44">
        <v>20.924399999999999</v>
      </c>
    </row>
    <row r="298" spans="1:10" x14ac:dyDescent="0.15">
      <c r="A298" s="41" t="s">
        <v>194</v>
      </c>
      <c r="B298" s="42" t="s">
        <v>195</v>
      </c>
      <c r="C298" s="43" t="s">
        <v>2</v>
      </c>
      <c r="D298" s="42" t="s">
        <v>5</v>
      </c>
      <c r="E298" s="36">
        <v>10.947957363</v>
      </c>
      <c r="F298" s="37">
        <v>12.82899359</v>
      </c>
      <c r="G298" s="38">
        <f t="shared" si="8"/>
        <v>-0.14662383403685209</v>
      </c>
      <c r="H298" s="39">
        <f t="shared" si="9"/>
        <v>8.397887175957974E-4</v>
      </c>
      <c r="I298" s="44">
        <v>473.53256648000001</v>
      </c>
      <c r="J298" s="44">
        <v>7.1647499999999997</v>
      </c>
    </row>
    <row r="299" spans="1:10" x14ac:dyDescent="0.15">
      <c r="A299" s="41" t="s">
        <v>196</v>
      </c>
      <c r="B299" s="42" t="s">
        <v>683</v>
      </c>
      <c r="C299" s="43" t="s">
        <v>2</v>
      </c>
      <c r="D299" s="42" t="s">
        <v>5</v>
      </c>
      <c r="E299" s="36">
        <v>16.89728783</v>
      </c>
      <c r="F299" s="37">
        <v>8.2478754700000003</v>
      </c>
      <c r="G299" s="38">
        <f t="shared" si="8"/>
        <v>1.0486836751428306</v>
      </c>
      <c r="H299" s="39">
        <f t="shared" si="9"/>
        <v>1.29614604871957E-3</v>
      </c>
      <c r="I299" s="44">
        <v>432.09340776000005</v>
      </c>
      <c r="J299" s="44">
        <v>8.5810999999999993</v>
      </c>
    </row>
    <row r="300" spans="1:10" x14ac:dyDescent="0.15">
      <c r="A300" s="41" t="s">
        <v>684</v>
      </c>
      <c r="B300" s="42" t="s">
        <v>685</v>
      </c>
      <c r="C300" s="43" t="s">
        <v>2</v>
      </c>
      <c r="D300" s="42" t="s">
        <v>4</v>
      </c>
      <c r="E300" s="36">
        <v>14.024642377999999</v>
      </c>
      <c r="F300" s="37">
        <v>17.164663277999999</v>
      </c>
      <c r="G300" s="38">
        <f t="shared" si="8"/>
        <v>-0.182935187783414</v>
      </c>
      <c r="H300" s="39">
        <f t="shared" si="9"/>
        <v>1.0757930495020592E-3</v>
      </c>
      <c r="I300" s="44">
        <v>605.91937194000002</v>
      </c>
      <c r="J300" s="44">
        <v>20.3141</v>
      </c>
    </row>
    <row r="301" spans="1:10" x14ac:dyDescent="0.15">
      <c r="A301" s="41" t="s">
        <v>686</v>
      </c>
      <c r="B301" s="42" t="s">
        <v>687</v>
      </c>
      <c r="C301" s="43" t="s">
        <v>2</v>
      </c>
      <c r="D301" s="42" t="s">
        <v>5</v>
      </c>
      <c r="E301" s="36">
        <v>9.8152581520000002</v>
      </c>
      <c r="F301" s="37">
        <v>14.861315627</v>
      </c>
      <c r="G301" s="38">
        <f t="shared" si="8"/>
        <v>-0.33954311998005982</v>
      </c>
      <c r="H301" s="39">
        <f t="shared" si="9"/>
        <v>7.5290237101188968E-4</v>
      </c>
      <c r="I301" s="44">
        <v>49.687876320000001</v>
      </c>
      <c r="J301" s="44">
        <v>22.840900000000001</v>
      </c>
    </row>
    <row r="302" spans="1:10" x14ac:dyDescent="0.15">
      <c r="A302" s="41" t="s">
        <v>1192</v>
      </c>
      <c r="B302" s="42" t="s">
        <v>1193</v>
      </c>
      <c r="C302" s="43" t="s">
        <v>2</v>
      </c>
      <c r="D302" s="42" t="s">
        <v>5</v>
      </c>
      <c r="E302" s="36">
        <v>1.2450451600000001</v>
      </c>
      <c r="F302" s="37">
        <v>0.58727720000000005</v>
      </c>
      <c r="G302" s="38">
        <f t="shared" si="8"/>
        <v>1.1200297917235678</v>
      </c>
      <c r="H302" s="39">
        <f t="shared" si="9"/>
        <v>9.5504105797754223E-5</v>
      </c>
      <c r="I302" s="44">
        <v>93.006179778812012</v>
      </c>
      <c r="J302" s="44">
        <v>38.291849999999997</v>
      </c>
    </row>
    <row r="303" spans="1:10" x14ac:dyDescent="0.15">
      <c r="A303" s="41" t="s">
        <v>223</v>
      </c>
      <c r="B303" s="42" t="s">
        <v>224</v>
      </c>
      <c r="C303" s="43" t="s">
        <v>2</v>
      </c>
      <c r="D303" s="42" t="s">
        <v>5</v>
      </c>
      <c r="E303" s="36">
        <v>0.16940474999999999</v>
      </c>
      <c r="F303" s="37">
        <v>1.6145080300000001</v>
      </c>
      <c r="G303" s="38">
        <f t="shared" si="8"/>
        <v>-0.89507345466717814</v>
      </c>
      <c r="H303" s="39">
        <f t="shared" si="9"/>
        <v>1.2994588217701359E-5</v>
      </c>
      <c r="I303" s="44">
        <v>47.902283800000006</v>
      </c>
      <c r="J303" s="44">
        <v>31.454750000000001</v>
      </c>
    </row>
    <row r="304" spans="1:10" x14ac:dyDescent="0.15">
      <c r="A304" s="41" t="s">
        <v>1196</v>
      </c>
      <c r="B304" s="42" t="s">
        <v>1197</v>
      </c>
      <c r="C304" s="43" t="s">
        <v>2</v>
      </c>
      <c r="D304" s="42" t="s">
        <v>5</v>
      </c>
      <c r="E304" s="36">
        <v>3.5368168</v>
      </c>
      <c r="F304" s="37">
        <v>13.23461266</v>
      </c>
      <c r="G304" s="38">
        <f t="shared" si="8"/>
        <v>-0.73276008215264232</v>
      </c>
      <c r="H304" s="39">
        <f t="shared" si="9"/>
        <v>2.7129981843748908E-4</v>
      </c>
      <c r="I304" s="44">
        <v>696.29776809187501</v>
      </c>
      <c r="J304" s="44">
        <v>38.704549999999998</v>
      </c>
    </row>
    <row r="305" spans="1:10" x14ac:dyDescent="0.15">
      <c r="A305" s="41" t="s">
        <v>225</v>
      </c>
      <c r="B305" s="42" t="s">
        <v>226</v>
      </c>
      <c r="C305" s="43" t="s">
        <v>2</v>
      </c>
      <c r="D305" s="42" t="s">
        <v>5</v>
      </c>
      <c r="E305" s="36">
        <v>1.13347306</v>
      </c>
      <c r="F305" s="37">
        <v>5.3968762200000002</v>
      </c>
      <c r="G305" s="38">
        <f t="shared" si="8"/>
        <v>-0.78997608731519142</v>
      </c>
      <c r="H305" s="39">
        <f t="shared" si="9"/>
        <v>8.6945706484368987E-5</v>
      </c>
      <c r="I305" s="44">
        <v>20.053053099999996</v>
      </c>
      <c r="J305" s="44">
        <v>32.2498</v>
      </c>
    </row>
    <row r="306" spans="1:10" x14ac:dyDescent="0.15">
      <c r="A306" s="41" t="s">
        <v>227</v>
      </c>
      <c r="B306" s="42" t="s">
        <v>228</v>
      </c>
      <c r="C306" s="43" t="s">
        <v>2</v>
      </c>
      <c r="D306" s="42" t="s">
        <v>5</v>
      </c>
      <c r="E306" s="36">
        <v>8.2379166000000001</v>
      </c>
      <c r="F306" s="37">
        <v>0.97157764999999996</v>
      </c>
      <c r="G306" s="38">
        <f t="shared" si="8"/>
        <v>7.4789070641960524</v>
      </c>
      <c r="H306" s="39">
        <f t="shared" si="9"/>
        <v>6.3190869198630174E-4</v>
      </c>
      <c r="I306" s="44">
        <v>19.696677560000001</v>
      </c>
      <c r="J306" s="44">
        <v>24.8887</v>
      </c>
    </row>
    <row r="307" spans="1:10" x14ac:dyDescent="0.15">
      <c r="A307" s="41" t="s">
        <v>272</v>
      </c>
      <c r="B307" s="42" t="s">
        <v>273</v>
      </c>
      <c r="C307" s="43" t="s">
        <v>2</v>
      </c>
      <c r="D307" s="42" t="s">
        <v>5</v>
      </c>
      <c r="E307" s="36">
        <v>0</v>
      </c>
      <c r="F307" s="37">
        <v>0</v>
      </c>
      <c r="G307" s="38" t="str">
        <f t="shared" si="8"/>
        <v/>
      </c>
      <c r="H307" s="39">
        <f t="shared" si="9"/>
        <v>0</v>
      </c>
      <c r="I307" s="44">
        <v>13.084551300000001</v>
      </c>
      <c r="J307" s="44">
        <v>20.611499999999999</v>
      </c>
    </row>
    <row r="308" spans="1:10" x14ac:dyDescent="0.15">
      <c r="A308" s="41" t="s">
        <v>274</v>
      </c>
      <c r="B308" s="42" t="s">
        <v>275</v>
      </c>
      <c r="C308" s="43" t="s">
        <v>2</v>
      </c>
      <c r="D308" s="42" t="s">
        <v>5</v>
      </c>
      <c r="E308" s="36">
        <v>0</v>
      </c>
      <c r="F308" s="37">
        <v>1.46924E-2</v>
      </c>
      <c r="G308" s="38">
        <f t="shared" si="8"/>
        <v>-1</v>
      </c>
      <c r="H308" s="39">
        <f t="shared" si="9"/>
        <v>0</v>
      </c>
      <c r="I308" s="44">
        <v>20.637243520000002</v>
      </c>
      <c r="J308" s="44">
        <v>11.33305</v>
      </c>
    </row>
    <row r="309" spans="1:10" x14ac:dyDescent="0.15">
      <c r="A309" s="41" t="s">
        <v>257</v>
      </c>
      <c r="B309" s="42" t="s">
        <v>258</v>
      </c>
      <c r="C309" s="43" t="s">
        <v>2</v>
      </c>
      <c r="D309" s="42" t="s">
        <v>5</v>
      </c>
      <c r="E309" s="36">
        <v>0.26050482000000003</v>
      </c>
      <c r="F309" s="37">
        <v>0</v>
      </c>
      <c r="G309" s="38" t="str">
        <f t="shared" si="8"/>
        <v/>
      </c>
      <c r="H309" s="39">
        <f t="shared" si="9"/>
        <v>1.9982632509574931E-5</v>
      </c>
      <c r="I309" s="44">
        <v>7.2326724726000009</v>
      </c>
      <c r="J309" s="44">
        <v>11.82945</v>
      </c>
    </row>
    <row r="310" spans="1:10" x14ac:dyDescent="0.15">
      <c r="A310" s="41" t="s">
        <v>1194</v>
      </c>
      <c r="B310" s="42" t="s">
        <v>1195</v>
      </c>
      <c r="C310" s="43" t="s">
        <v>2</v>
      </c>
      <c r="D310" s="42" t="s">
        <v>5</v>
      </c>
      <c r="E310" s="36">
        <v>0.31021359999999998</v>
      </c>
      <c r="F310" s="37">
        <v>9.7297700000000001E-2</v>
      </c>
      <c r="G310" s="38">
        <f t="shared" si="8"/>
        <v>2.1882932484529438</v>
      </c>
      <c r="H310" s="39">
        <f t="shared" si="9"/>
        <v>2.3795660933537709E-5</v>
      </c>
      <c r="I310" s="44">
        <v>26.123780024412</v>
      </c>
      <c r="J310" s="44">
        <v>12.3233</v>
      </c>
    </row>
    <row r="311" spans="1:10" x14ac:dyDescent="0.15">
      <c r="A311" s="41" t="s">
        <v>1198</v>
      </c>
      <c r="B311" s="42" t="s">
        <v>1199</v>
      </c>
      <c r="C311" s="43" t="s">
        <v>2</v>
      </c>
      <c r="D311" s="42" t="s">
        <v>5</v>
      </c>
      <c r="E311" s="36">
        <v>11.56490353</v>
      </c>
      <c r="F311" s="37">
        <v>13.8841479</v>
      </c>
      <c r="G311" s="38">
        <f t="shared" si="8"/>
        <v>-0.16704261483702576</v>
      </c>
      <c r="H311" s="39">
        <f t="shared" si="9"/>
        <v>8.8711301867150046E-4</v>
      </c>
      <c r="I311" s="44">
        <v>114.92016641358711</v>
      </c>
      <c r="J311" s="44">
        <v>24.418749999999999</v>
      </c>
    </row>
    <row r="312" spans="1:10" x14ac:dyDescent="0.15">
      <c r="A312" s="41" t="s">
        <v>688</v>
      </c>
      <c r="B312" s="42" t="s">
        <v>689</v>
      </c>
      <c r="C312" s="43" t="s">
        <v>2</v>
      </c>
      <c r="D312" s="42" t="s">
        <v>4</v>
      </c>
      <c r="E312" s="36">
        <v>1425.706907559</v>
      </c>
      <c r="F312" s="37">
        <v>1484.3773654700001</v>
      </c>
      <c r="G312" s="38">
        <f t="shared" si="8"/>
        <v>-3.9525298132273234E-2</v>
      </c>
      <c r="H312" s="39">
        <f t="shared" si="9"/>
        <v>0.10936218838528212</v>
      </c>
      <c r="I312" s="44">
        <v>2600.1052420499996</v>
      </c>
      <c r="J312" s="44">
        <v>4.3510499999999999</v>
      </c>
    </row>
    <row r="313" spans="1:10" x14ac:dyDescent="0.15">
      <c r="A313" s="41" t="s">
        <v>690</v>
      </c>
      <c r="B313" s="42" t="s">
        <v>691</v>
      </c>
      <c r="C313" s="43" t="s">
        <v>2</v>
      </c>
      <c r="D313" s="42" t="s">
        <v>5</v>
      </c>
      <c r="E313" s="36">
        <v>37.793520528000002</v>
      </c>
      <c r="F313" s="37">
        <v>32.307337535999999</v>
      </c>
      <c r="G313" s="38">
        <f t="shared" si="8"/>
        <v>0.16981229065647274</v>
      </c>
      <c r="H313" s="39">
        <f t="shared" si="9"/>
        <v>2.899040531972116E-3</v>
      </c>
      <c r="I313" s="44">
        <v>171.10018992000002</v>
      </c>
      <c r="J313" s="44">
        <v>20.64405</v>
      </c>
    </row>
    <row r="314" spans="1:10" x14ac:dyDescent="0.15">
      <c r="A314" s="41" t="s">
        <v>1127</v>
      </c>
      <c r="B314" s="42" t="s">
        <v>692</v>
      </c>
      <c r="C314" s="43" t="s">
        <v>2</v>
      </c>
      <c r="D314" s="42" t="s">
        <v>5</v>
      </c>
      <c r="E314" s="36">
        <v>1.1356889459999999</v>
      </c>
      <c r="F314" s="37">
        <v>4.1460176210000004</v>
      </c>
      <c r="G314" s="38">
        <f t="shared" si="8"/>
        <v>-0.72607715407488382</v>
      </c>
      <c r="H314" s="39">
        <f t="shared" si="9"/>
        <v>8.7115681211213234E-5</v>
      </c>
      <c r="I314" s="44">
        <v>70.164123589999988</v>
      </c>
      <c r="J314" s="44">
        <v>78.541650000000004</v>
      </c>
    </row>
    <row r="315" spans="1:10" x14ac:dyDescent="0.15">
      <c r="A315" s="41" t="s">
        <v>693</v>
      </c>
      <c r="B315" s="42" t="s">
        <v>694</v>
      </c>
      <c r="C315" s="43" t="s">
        <v>2</v>
      </c>
      <c r="D315" s="42" t="s">
        <v>5</v>
      </c>
      <c r="E315" s="36">
        <v>0.32958137999999998</v>
      </c>
      <c r="F315" s="37">
        <v>1.3963220080000001</v>
      </c>
      <c r="G315" s="38">
        <f t="shared" si="8"/>
        <v>-0.76396463128725534</v>
      </c>
      <c r="H315" s="39">
        <f t="shared" si="9"/>
        <v>2.5281311871843936E-5</v>
      </c>
      <c r="I315" s="44">
        <v>112.81994824518</v>
      </c>
      <c r="J315" s="44">
        <v>36.354849999999999</v>
      </c>
    </row>
    <row r="316" spans="1:10" x14ac:dyDescent="0.15">
      <c r="A316" s="41" t="s">
        <v>695</v>
      </c>
      <c r="B316" s="42" t="s">
        <v>696</v>
      </c>
      <c r="C316" s="43" t="s">
        <v>2</v>
      </c>
      <c r="D316" s="42" t="s">
        <v>5</v>
      </c>
      <c r="E316" s="36">
        <v>10.081555010000001</v>
      </c>
      <c r="F316" s="37">
        <v>18.033350904999999</v>
      </c>
      <c r="G316" s="38">
        <f t="shared" si="8"/>
        <v>-0.4409494351266271</v>
      </c>
      <c r="H316" s="39">
        <f t="shared" si="9"/>
        <v>7.7332929536541399E-4</v>
      </c>
      <c r="I316" s="44">
        <v>42.469363200000004</v>
      </c>
      <c r="J316" s="44">
        <v>37.381950000000003</v>
      </c>
    </row>
    <row r="317" spans="1:10" x14ac:dyDescent="0.15">
      <c r="A317" s="41" t="s">
        <v>1183</v>
      </c>
      <c r="B317" s="42" t="s">
        <v>697</v>
      </c>
      <c r="C317" s="43" t="s">
        <v>2</v>
      </c>
      <c r="D317" s="42" t="s">
        <v>5</v>
      </c>
      <c r="E317" s="36">
        <v>27.160174627</v>
      </c>
      <c r="F317" s="37">
        <v>28.573322416</v>
      </c>
      <c r="G317" s="38">
        <f t="shared" si="8"/>
        <v>-4.945689438651657E-2</v>
      </c>
      <c r="H317" s="39">
        <f t="shared" si="9"/>
        <v>2.0833848236175528E-3</v>
      </c>
      <c r="I317" s="44">
        <v>448.76469785</v>
      </c>
      <c r="J317" s="44">
        <v>18.952649999999998</v>
      </c>
    </row>
    <row r="318" spans="1:10" x14ac:dyDescent="0.15">
      <c r="A318" s="41" t="s">
        <v>1258</v>
      </c>
      <c r="B318" s="45" t="s">
        <v>698</v>
      </c>
      <c r="C318" s="43" t="s">
        <v>2</v>
      </c>
      <c r="D318" s="42" t="s">
        <v>5</v>
      </c>
      <c r="E318" s="36">
        <v>386.31271147799998</v>
      </c>
      <c r="F318" s="37">
        <v>358.88770175500002</v>
      </c>
      <c r="G318" s="38">
        <f t="shared" si="8"/>
        <v>7.6416688532063626E-2</v>
      </c>
      <c r="H318" s="39">
        <f t="shared" si="9"/>
        <v>2.963302155884226E-2</v>
      </c>
      <c r="I318" s="44">
        <v>3920.9144999999999</v>
      </c>
      <c r="J318" s="44">
        <v>7.9261999999999997</v>
      </c>
    </row>
    <row r="319" spans="1:10" x14ac:dyDescent="0.15">
      <c r="A319" s="41" t="s">
        <v>244</v>
      </c>
      <c r="B319" s="45" t="s">
        <v>699</v>
      </c>
      <c r="C319" s="43" t="s">
        <v>2</v>
      </c>
      <c r="D319" s="42" t="s">
        <v>5</v>
      </c>
      <c r="E319" s="36">
        <v>1018.192177511</v>
      </c>
      <c r="F319" s="37">
        <v>949.689224126</v>
      </c>
      <c r="G319" s="38">
        <f t="shared" si="8"/>
        <v>7.2131968695383852E-2</v>
      </c>
      <c r="H319" s="39">
        <f t="shared" si="9"/>
        <v>7.8102816321502982E-2</v>
      </c>
      <c r="I319" s="44">
        <v>3955.6615900399997</v>
      </c>
      <c r="J319" s="44">
        <v>7.3930499999999997</v>
      </c>
    </row>
    <row r="320" spans="1:10" x14ac:dyDescent="0.15">
      <c r="A320" s="41" t="s">
        <v>751</v>
      </c>
      <c r="B320" s="42" t="s">
        <v>700</v>
      </c>
      <c r="C320" s="43" t="s">
        <v>2</v>
      </c>
      <c r="D320" s="42" t="s">
        <v>5</v>
      </c>
      <c r="E320" s="36">
        <v>23.076219385999998</v>
      </c>
      <c r="F320" s="37">
        <v>43.225440442</v>
      </c>
      <c r="G320" s="38">
        <f t="shared" si="8"/>
        <v>-0.46614264308159625</v>
      </c>
      <c r="H320" s="39">
        <f t="shared" si="9"/>
        <v>1.7701154692675812E-3</v>
      </c>
      <c r="I320" s="44">
        <v>117.51997716</v>
      </c>
      <c r="J320" s="44">
        <v>17.48405</v>
      </c>
    </row>
    <row r="321" spans="1:10" x14ac:dyDescent="0.15">
      <c r="A321" s="41" t="s">
        <v>245</v>
      </c>
      <c r="B321" s="42" t="s">
        <v>701</v>
      </c>
      <c r="C321" s="43" t="s">
        <v>2</v>
      </c>
      <c r="D321" s="42" t="s">
        <v>5</v>
      </c>
      <c r="E321" s="36">
        <v>1.5276347100000001</v>
      </c>
      <c r="F321" s="37">
        <v>1.13725783</v>
      </c>
      <c r="G321" s="38">
        <f t="shared" si="8"/>
        <v>0.34326154518540442</v>
      </c>
      <c r="H321" s="39">
        <f t="shared" si="9"/>
        <v>1.1718079926045541E-4</v>
      </c>
      <c r="I321" s="44">
        <v>30.1128</v>
      </c>
      <c r="J321" s="44">
        <v>21.407150000000001</v>
      </c>
    </row>
    <row r="322" spans="1:10" x14ac:dyDescent="0.15">
      <c r="A322" s="41" t="s">
        <v>1148</v>
      </c>
      <c r="B322" s="42" t="s">
        <v>702</v>
      </c>
      <c r="C322" s="43" t="s">
        <v>2</v>
      </c>
      <c r="D322" s="42" t="s">
        <v>5</v>
      </c>
      <c r="E322" s="36">
        <v>1.12087493</v>
      </c>
      <c r="F322" s="37">
        <v>2.1057494079999999</v>
      </c>
      <c r="G322" s="38">
        <f t="shared" si="8"/>
        <v>-0.46770735124433183</v>
      </c>
      <c r="H322" s="39">
        <f t="shared" si="9"/>
        <v>8.5979337408749376E-5</v>
      </c>
      <c r="I322" s="44">
        <v>6.0572879999999998</v>
      </c>
      <c r="J322" s="44">
        <v>19.7668</v>
      </c>
    </row>
    <row r="323" spans="1:10" x14ac:dyDescent="0.15">
      <c r="A323" s="41" t="s">
        <v>1259</v>
      </c>
      <c r="B323" s="42" t="s">
        <v>703</v>
      </c>
      <c r="C323" s="43" t="s">
        <v>2</v>
      </c>
      <c r="D323" s="42" t="s">
        <v>5</v>
      </c>
      <c r="E323" s="36">
        <v>0.34311897000000002</v>
      </c>
      <c r="F323" s="37">
        <v>0.65551841799999999</v>
      </c>
      <c r="G323" s="38">
        <f t="shared" si="8"/>
        <v>-0.47656852869693123</v>
      </c>
      <c r="H323" s="39">
        <f t="shared" si="9"/>
        <v>2.631974442766113E-5</v>
      </c>
      <c r="I323" s="44">
        <v>129.7704</v>
      </c>
      <c r="J323" s="44">
        <v>34.568600000000004</v>
      </c>
    </row>
    <row r="324" spans="1:10" x14ac:dyDescent="0.15">
      <c r="A324" s="41" t="s">
        <v>246</v>
      </c>
      <c r="B324" s="42" t="s">
        <v>704</v>
      </c>
      <c r="C324" s="43" t="s">
        <v>2</v>
      </c>
      <c r="D324" s="42" t="s">
        <v>5</v>
      </c>
      <c r="E324" s="36">
        <v>2.2492775200000001</v>
      </c>
      <c r="F324" s="37">
        <v>2.0167792599999999</v>
      </c>
      <c r="G324" s="38">
        <f t="shared" si="8"/>
        <v>0.11528195703480226</v>
      </c>
      <c r="H324" s="39">
        <f t="shared" si="9"/>
        <v>1.7253610161304531E-4</v>
      </c>
      <c r="I324" s="44">
        <v>391.17999000000003</v>
      </c>
      <c r="J324" s="44">
        <v>26.055599999999998</v>
      </c>
    </row>
    <row r="325" spans="1:10" x14ac:dyDescent="0.15">
      <c r="A325" s="41" t="s">
        <v>247</v>
      </c>
      <c r="B325" s="42" t="s">
        <v>705</v>
      </c>
      <c r="C325" s="43" t="s">
        <v>2</v>
      </c>
      <c r="D325" s="42" t="s">
        <v>5</v>
      </c>
      <c r="E325" s="36">
        <v>18.323651825999999</v>
      </c>
      <c r="F325" s="37">
        <v>30.267139655000001</v>
      </c>
      <c r="G325" s="38">
        <f t="shared" si="8"/>
        <v>-0.39460246211362726</v>
      </c>
      <c r="H325" s="39">
        <f t="shared" si="9"/>
        <v>1.4055586406130972E-3</v>
      </c>
      <c r="I325" s="44">
        <v>341.93310143999997</v>
      </c>
      <c r="J325" s="44">
        <v>19.580449999999999</v>
      </c>
    </row>
    <row r="326" spans="1:10" x14ac:dyDescent="0.15">
      <c r="A326" s="41" t="s">
        <v>1260</v>
      </c>
      <c r="B326" s="42" t="s">
        <v>706</v>
      </c>
      <c r="C326" s="43" t="s">
        <v>2</v>
      </c>
      <c r="D326" s="42" t="s">
        <v>5</v>
      </c>
      <c r="E326" s="36">
        <v>6.1898818249999996</v>
      </c>
      <c r="F326" s="37">
        <v>5.570789445</v>
      </c>
      <c r="G326" s="38">
        <f t="shared" si="8"/>
        <v>0.11113189362338205</v>
      </c>
      <c r="H326" s="39">
        <f t="shared" si="9"/>
        <v>4.7480938658513877E-4</v>
      </c>
      <c r="I326" s="44">
        <v>366.04541999999998</v>
      </c>
      <c r="J326" s="44">
        <v>19.7394</v>
      </c>
    </row>
    <row r="327" spans="1:10" x14ac:dyDescent="0.15">
      <c r="A327" s="41" t="s">
        <v>1185</v>
      </c>
      <c r="B327" s="42" t="s">
        <v>707</v>
      </c>
      <c r="C327" s="43" t="s">
        <v>2</v>
      </c>
      <c r="D327" s="42" t="s">
        <v>5</v>
      </c>
      <c r="E327" s="36">
        <v>5.3469616200000001</v>
      </c>
      <c r="F327" s="37">
        <v>8.3205921400000005</v>
      </c>
      <c r="G327" s="38">
        <f t="shared" ref="G327:G390" si="10">IF(ISERROR(E327/F327-1),"",((E327/F327-1)))</f>
        <v>-0.35738207929994759</v>
      </c>
      <c r="H327" s="39">
        <f t="shared" ref="H327:H390" si="11">E327/$E$580</f>
        <v>4.1015121752933952E-4</v>
      </c>
      <c r="I327" s="44">
        <v>61.618373000000005</v>
      </c>
      <c r="J327" s="44">
        <v>25.602799999999998</v>
      </c>
    </row>
    <row r="328" spans="1:10" x14ac:dyDescent="0.15">
      <c r="A328" s="41" t="s">
        <v>1169</v>
      </c>
      <c r="B328" s="42" t="s">
        <v>534</v>
      </c>
      <c r="C328" s="43" t="s">
        <v>2</v>
      </c>
      <c r="D328" s="42" t="s">
        <v>5</v>
      </c>
      <c r="E328" s="36">
        <v>2.03271376</v>
      </c>
      <c r="F328" s="37">
        <v>0.64759343999999996</v>
      </c>
      <c r="G328" s="38">
        <f t="shared" si="10"/>
        <v>2.1388733029784861</v>
      </c>
      <c r="H328" s="39">
        <f t="shared" si="11"/>
        <v>1.559240710526442E-4</v>
      </c>
      <c r="I328" s="44">
        <v>12.435663</v>
      </c>
      <c r="J328" s="44">
        <v>24.782550000000001</v>
      </c>
    </row>
    <row r="329" spans="1:10" x14ac:dyDescent="0.15">
      <c r="A329" s="41" t="s">
        <v>1126</v>
      </c>
      <c r="B329" s="42" t="s">
        <v>708</v>
      </c>
      <c r="C329" s="43" t="s">
        <v>2</v>
      </c>
      <c r="D329" s="42" t="s">
        <v>5</v>
      </c>
      <c r="E329" s="36">
        <v>3.2363485980000002</v>
      </c>
      <c r="F329" s="37">
        <v>1.3987093239999999</v>
      </c>
      <c r="G329" s="38">
        <f t="shared" si="10"/>
        <v>1.3138106985265225</v>
      </c>
      <c r="H329" s="39">
        <f t="shared" si="11"/>
        <v>2.4825170108834087E-4</v>
      </c>
      <c r="I329" s="44">
        <v>28.647045100000003</v>
      </c>
      <c r="J329" s="44">
        <v>20.672750000000001</v>
      </c>
    </row>
    <row r="330" spans="1:10" x14ac:dyDescent="0.15">
      <c r="A330" s="41" t="s">
        <v>248</v>
      </c>
      <c r="B330" s="42" t="s">
        <v>709</v>
      </c>
      <c r="C330" s="43" t="s">
        <v>2</v>
      </c>
      <c r="D330" s="42" t="s">
        <v>5</v>
      </c>
      <c r="E330" s="36">
        <v>1.493985103</v>
      </c>
      <c r="F330" s="37">
        <v>1.4305942599999999</v>
      </c>
      <c r="G330" s="38">
        <f t="shared" si="10"/>
        <v>4.4310846738613519E-2</v>
      </c>
      <c r="H330" s="39">
        <f t="shared" si="11"/>
        <v>1.1459962732370345E-4</v>
      </c>
      <c r="I330" s="44">
        <v>57.486800000000002</v>
      </c>
      <c r="J330" s="44">
        <v>10.89545</v>
      </c>
    </row>
    <row r="331" spans="1:10" x14ac:dyDescent="0.15">
      <c r="A331" s="41" t="s">
        <v>710</v>
      </c>
      <c r="B331" s="42" t="s">
        <v>711</v>
      </c>
      <c r="C331" s="43" t="s">
        <v>2</v>
      </c>
      <c r="D331" s="42" t="s">
        <v>5</v>
      </c>
      <c r="E331" s="36">
        <v>5.065540114</v>
      </c>
      <c r="F331" s="37">
        <v>6.4311198349999996</v>
      </c>
      <c r="G331" s="38">
        <f t="shared" si="10"/>
        <v>-0.21233933685516526</v>
      </c>
      <c r="H331" s="39">
        <f t="shared" si="11"/>
        <v>3.8856412161806565E-4</v>
      </c>
      <c r="I331" s="44">
        <v>68.276011819999994</v>
      </c>
      <c r="J331" s="44">
        <v>43.443399999999997</v>
      </c>
    </row>
    <row r="332" spans="1:10" x14ac:dyDescent="0.15">
      <c r="A332" s="41" t="s">
        <v>712</v>
      </c>
      <c r="B332" s="42" t="s">
        <v>713</v>
      </c>
      <c r="C332" s="43" t="s">
        <v>2</v>
      </c>
      <c r="D332" s="42" t="s">
        <v>5</v>
      </c>
      <c r="E332" s="36">
        <v>62.105070632</v>
      </c>
      <c r="F332" s="37">
        <v>29.512612054000002</v>
      </c>
      <c r="G332" s="38">
        <f t="shared" si="10"/>
        <v>1.1043569616394753</v>
      </c>
      <c r="H332" s="39">
        <f t="shared" si="11"/>
        <v>4.7639149380055631E-3</v>
      </c>
      <c r="I332" s="44">
        <v>170.18701986000002</v>
      </c>
      <c r="J332" s="44">
        <v>15.452299999999999</v>
      </c>
    </row>
    <row r="333" spans="1:10" x14ac:dyDescent="0.15">
      <c r="A333" s="41" t="s">
        <v>714</v>
      </c>
      <c r="B333" s="45" t="s">
        <v>715</v>
      </c>
      <c r="C333" s="43" t="s">
        <v>2</v>
      </c>
      <c r="D333" s="42" t="s">
        <v>5</v>
      </c>
      <c r="E333" s="36">
        <v>37.625464843000003</v>
      </c>
      <c r="F333" s="37">
        <v>68.336809650000006</v>
      </c>
      <c r="G333" s="38">
        <f t="shared" si="10"/>
        <v>-0.44941145137289862</v>
      </c>
      <c r="H333" s="39">
        <f t="shared" si="11"/>
        <v>2.8861494269457294E-3</v>
      </c>
      <c r="I333" s="44">
        <v>764.9529</v>
      </c>
      <c r="J333" s="44">
        <v>12.8314</v>
      </c>
    </row>
    <row r="334" spans="1:10" x14ac:dyDescent="0.15">
      <c r="A334" s="41" t="s">
        <v>716</v>
      </c>
      <c r="B334" s="42" t="s">
        <v>717</v>
      </c>
      <c r="C334" s="43" t="s">
        <v>2</v>
      </c>
      <c r="D334" s="42" t="s">
        <v>5</v>
      </c>
      <c r="E334" s="36">
        <v>27.528503531999998</v>
      </c>
      <c r="F334" s="37">
        <v>39.836278301</v>
      </c>
      <c r="G334" s="38">
        <f t="shared" si="10"/>
        <v>-0.30895895133584916</v>
      </c>
      <c r="H334" s="39">
        <f t="shared" si="11"/>
        <v>2.1116383551693647E-3</v>
      </c>
      <c r="I334" s="44">
        <v>420.25400759999997</v>
      </c>
      <c r="J334" s="44">
        <v>15.94655</v>
      </c>
    </row>
    <row r="335" spans="1:10" x14ac:dyDescent="0.15">
      <c r="A335" s="41" t="s">
        <v>718</v>
      </c>
      <c r="B335" s="42" t="s">
        <v>719</v>
      </c>
      <c r="C335" s="43" t="s">
        <v>2</v>
      </c>
      <c r="D335" s="42" t="s">
        <v>5</v>
      </c>
      <c r="E335" s="36">
        <v>74.909877958999999</v>
      </c>
      <c r="F335" s="37">
        <v>50.914888093999998</v>
      </c>
      <c r="G335" s="38">
        <f t="shared" si="10"/>
        <v>0.47127649226489532</v>
      </c>
      <c r="H335" s="39">
        <f t="shared" si="11"/>
        <v>5.7461376821810965E-3</v>
      </c>
      <c r="I335" s="44">
        <v>899.26072239999996</v>
      </c>
      <c r="J335" s="44">
        <v>20.124300000000002</v>
      </c>
    </row>
    <row r="336" spans="1:10" x14ac:dyDescent="0.15">
      <c r="A336" s="41" t="s">
        <v>720</v>
      </c>
      <c r="B336" s="42" t="s">
        <v>721</v>
      </c>
      <c r="C336" s="43" t="s">
        <v>2</v>
      </c>
      <c r="D336" s="42" t="s">
        <v>5</v>
      </c>
      <c r="E336" s="36">
        <v>1.588103217</v>
      </c>
      <c r="F336" s="37">
        <v>3.7406180600000001</v>
      </c>
      <c r="G336" s="38">
        <f t="shared" si="10"/>
        <v>-0.57544363216810224</v>
      </c>
      <c r="H336" s="39">
        <f t="shared" si="11"/>
        <v>1.2181917775104787E-4</v>
      </c>
      <c r="I336" s="44">
        <v>10.746917</v>
      </c>
      <c r="J336" s="44">
        <v>20.233650000000001</v>
      </c>
    </row>
    <row r="337" spans="1:10" x14ac:dyDescent="0.15">
      <c r="A337" s="41" t="s">
        <v>722</v>
      </c>
      <c r="B337" s="42" t="s">
        <v>723</v>
      </c>
      <c r="C337" s="43" t="s">
        <v>1</v>
      </c>
      <c r="D337" s="42" t="s">
        <v>4</v>
      </c>
      <c r="E337" s="36">
        <v>0.83128975999999999</v>
      </c>
      <c r="F337" s="37">
        <v>1.50675493</v>
      </c>
      <c r="G337" s="38">
        <f t="shared" si="10"/>
        <v>-0.44829132896880586</v>
      </c>
      <c r="H337" s="39">
        <f t="shared" si="11"/>
        <v>6.3766028525125715E-5</v>
      </c>
      <c r="I337" s="44">
        <v>6.6278894399999997</v>
      </c>
      <c r="J337" s="44">
        <v>20.9099</v>
      </c>
    </row>
    <row r="338" spans="1:10" x14ac:dyDescent="0.15">
      <c r="A338" s="41" t="s">
        <v>724</v>
      </c>
      <c r="B338" s="42" t="s">
        <v>725</v>
      </c>
      <c r="C338" s="43" t="s">
        <v>2</v>
      </c>
      <c r="D338" s="42" t="s">
        <v>5</v>
      </c>
      <c r="E338" s="36">
        <v>21.875338604</v>
      </c>
      <c r="F338" s="37">
        <v>19.534056036999999</v>
      </c>
      <c r="G338" s="38">
        <f t="shared" si="10"/>
        <v>0.1198564477630919</v>
      </c>
      <c r="H338" s="39">
        <f t="shared" si="11"/>
        <v>1.6779990955493639E-3</v>
      </c>
      <c r="I338" s="44">
        <v>160.22054610000001</v>
      </c>
      <c r="J338" s="44">
        <v>15.61835</v>
      </c>
    </row>
    <row r="339" spans="1:10" x14ac:dyDescent="0.15">
      <c r="A339" s="41" t="s">
        <v>726</v>
      </c>
      <c r="B339" s="42" t="s">
        <v>727</v>
      </c>
      <c r="C339" s="43" t="s">
        <v>1</v>
      </c>
      <c r="D339" s="42" t="s">
        <v>4</v>
      </c>
      <c r="E339" s="36">
        <v>2.1547689800000001</v>
      </c>
      <c r="F339" s="37">
        <v>3.1803657589999998</v>
      </c>
      <c r="G339" s="38">
        <f t="shared" si="10"/>
        <v>-0.32247761946804432</v>
      </c>
      <c r="H339" s="39">
        <f t="shared" si="11"/>
        <v>1.6528660264470966E-4</v>
      </c>
      <c r="I339" s="44">
        <v>16.084333170000001</v>
      </c>
      <c r="J339" s="44">
        <v>19.376349999999999</v>
      </c>
    </row>
    <row r="340" spans="1:10" x14ac:dyDescent="0.15">
      <c r="A340" s="41" t="s">
        <v>728</v>
      </c>
      <c r="B340" s="42" t="s">
        <v>729</v>
      </c>
      <c r="C340" s="43" t="s">
        <v>2</v>
      </c>
      <c r="D340" s="42" t="s">
        <v>5</v>
      </c>
      <c r="E340" s="36">
        <v>61.490441533000002</v>
      </c>
      <c r="F340" s="37">
        <v>58.426650699</v>
      </c>
      <c r="G340" s="38">
        <f t="shared" si="10"/>
        <v>5.2438241750051962E-2</v>
      </c>
      <c r="H340" s="39">
        <f t="shared" si="11"/>
        <v>4.7167683730590564E-3</v>
      </c>
      <c r="I340" s="44">
        <v>243.58109957999997</v>
      </c>
      <c r="J340" s="44">
        <v>13.5581</v>
      </c>
    </row>
    <row r="341" spans="1:10" x14ac:dyDescent="0.15">
      <c r="A341" s="41" t="s">
        <v>730</v>
      </c>
      <c r="B341" s="42" t="s">
        <v>731</v>
      </c>
      <c r="C341" s="43" t="s">
        <v>1</v>
      </c>
      <c r="D341" s="42" t="s">
        <v>4</v>
      </c>
      <c r="E341" s="36">
        <v>3.19069344</v>
      </c>
      <c r="F341" s="37">
        <v>5.8483506350000001</v>
      </c>
      <c r="G341" s="38">
        <f t="shared" si="10"/>
        <v>-0.45442849802729035</v>
      </c>
      <c r="H341" s="39">
        <f t="shared" si="11"/>
        <v>2.4474961523641465E-4</v>
      </c>
      <c r="I341" s="44">
        <v>39.981751880000004</v>
      </c>
      <c r="J341" s="44">
        <v>20.168749999999999</v>
      </c>
    </row>
    <row r="342" spans="1:10" x14ac:dyDescent="0.15">
      <c r="A342" s="41" t="s">
        <v>732</v>
      </c>
      <c r="B342" s="42" t="s">
        <v>733</v>
      </c>
      <c r="C342" s="43" t="s">
        <v>2</v>
      </c>
      <c r="D342" s="42" t="s">
        <v>5</v>
      </c>
      <c r="E342" s="36">
        <v>12.49921398</v>
      </c>
      <c r="F342" s="37">
        <v>7.655764799</v>
      </c>
      <c r="G342" s="38">
        <f t="shared" si="10"/>
        <v>0.63265386387427336</v>
      </c>
      <c r="H342" s="39">
        <f t="shared" si="11"/>
        <v>9.5878149057234893E-4</v>
      </c>
      <c r="I342" s="44">
        <v>23.190733890000001</v>
      </c>
      <c r="J342" s="44">
        <v>13.96575</v>
      </c>
    </row>
    <row r="343" spans="1:10" x14ac:dyDescent="0.15">
      <c r="A343" s="41" t="s">
        <v>734</v>
      </c>
      <c r="B343" s="42" t="s">
        <v>735</v>
      </c>
      <c r="C343" s="43" t="s">
        <v>1</v>
      </c>
      <c r="D343" s="42" t="s">
        <v>4</v>
      </c>
      <c r="E343" s="36">
        <v>10.792505970000001</v>
      </c>
      <c r="F343" s="37">
        <v>0.53650078999999995</v>
      </c>
      <c r="G343" s="38">
        <f t="shared" si="10"/>
        <v>19.116477312176933</v>
      </c>
      <c r="H343" s="39">
        <f t="shared" si="11"/>
        <v>8.2786445431567643E-4</v>
      </c>
      <c r="I343" s="44">
        <v>24.90849261</v>
      </c>
      <c r="J343" s="44">
        <v>18.275400000000001</v>
      </c>
    </row>
    <row r="344" spans="1:10" x14ac:dyDescent="0.15">
      <c r="A344" s="41" t="s">
        <v>323</v>
      </c>
      <c r="B344" s="42" t="s">
        <v>324</v>
      </c>
      <c r="C344" s="43" t="s">
        <v>2</v>
      </c>
      <c r="D344" s="42" t="s">
        <v>5</v>
      </c>
      <c r="E344" s="36">
        <v>2.83664432</v>
      </c>
      <c r="F344" s="37">
        <v>6.4933766200000003</v>
      </c>
      <c r="G344" s="38">
        <f t="shared" si="10"/>
        <v>-0.56314803745358599</v>
      </c>
      <c r="H344" s="39">
        <f t="shared" si="11"/>
        <v>2.1759144804665444E-4</v>
      </c>
      <c r="I344" s="44">
        <v>19.12514736</v>
      </c>
      <c r="J344" s="44">
        <v>20.839400000000001</v>
      </c>
    </row>
    <row r="345" spans="1:10" x14ac:dyDescent="0.15">
      <c r="A345" s="41" t="s">
        <v>325</v>
      </c>
      <c r="B345" s="42" t="s">
        <v>326</v>
      </c>
      <c r="C345" s="43" t="s">
        <v>1</v>
      </c>
      <c r="D345" s="42" t="s">
        <v>4</v>
      </c>
      <c r="E345" s="36">
        <v>0.33192125</v>
      </c>
      <c r="F345" s="37">
        <v>0.28925499999999998</v>
      </c>
      <c r="G345" s="38">
        <f t="shared" si="10"/>
        <v>0.1475039325162919</v>
      </c>
      <c r="H345" s="39">
        <f t="shared" si="11"/>
        <v>2.5460797081868764E-5</v>
      </c>
      <c r="I345" s="44">
        <v>15.653889550000001</v>
      </c>
      <c r="J345" s="44">
        <v>25.257000000000001</v>
      </c>
    </row>
    <row r="346" spans="1:10" x14ac:dyDescent="0.15">
      <c r="A346" s="41" t="s">
        <v>382</v>
      </c>
      <c r="B346" s="42" t="s">
        <v>383</v>
      </c>
      <c r="C346" s="43" t="s">
        <v>2</v>
      </c>
      <c r="D346" s="42" t="s">
        <v>5</v>
      </c>
      <c r="E346" s="36">
        <v>2.7983407219999998</v>
      </c>
      <c r="F346" s="37">
        <v>1.598959644</v>
      </c>
      <c r="G346" s="38">
        <f t="shared" si="10"/>
        <v>0.75010090623650516</v>
      </c>
      <c r="H346" s="39">
        <f t="shared" si="11"/>
        <v>2.146532808272207E-4</v>
      </c>
      <c r="I346" s="44">
        <v>14.872333719999999</v>
      </c>
      <c r="J346" s="44">
        <v>18.920649999999998</v>
      </c>
    </row>
    <row r="347" spans="1:10" x14ac:dyDescent="0.15">
      <c r="A347" s="41" t="s">
        <v>384</v>
      </c>
      <c r="B347" s="42" t="s">
        <v>385</v>
      </c>
      <c r="C347" s="43" t="s">
        <v>1</v>
      </c>
      <c r="D347" s="42" t="s">
        <v>4</v>
      </c>
      <c r="E347" s="36">
        <v>2.5899499999999999E-2</v>
      </c>
      <c r="F347" s="37">
        <v>1.6843799999999999E-2</v>
      </c>
      <c r="G347" s="38">
        <f t="shared" si="10"/>
        <v>0.53762808867357714</v>
      </c>
      <c r="H347" s="39">
        <f t="shared" si="11"/>
        <v>1.9866818229380012E-6</v>
      </c>
      <c r="I347" s="44">
        <v>5.1110113500000001</v>
      </c>
      <c r="J347" s="44">
        <v>27.901499999999999</v>
      </c>
    </row>
    <row r="348" spans="1:10" x14ac:dyDescent="0.15">
      <c r="A348" s="41" t="s">
        <v>386</v>
      </c>
      <c r="B348" s="42" t="s">
        <v>387</v>
      </c>
      <c r="C348" s="43" t="s">
        <v>2</v>
      </c>
      <c r="D348" s="42" t="s">
        <v>5</v>
      </c>
      <c r="E348" s="36">
        <v>12.873375057000001</v>
      </c>
      <c r="F348" s="37">
        <v>12.807762050999999</v>
      </c>
      <c r="G348" s="38">
        <f t="shared" si="10"/>
        <v>5.1229095089939669E-3</v>
      </c>
      <c r="H348" s="39">
        <f t="shared" si="11"/>
        <v>9.8748239254060335E-4</v>
      </c>
      <c r="I348" s="44">
        <v>39.410394479999994</v>
      </c>
      <c r="J348" s="44">
        <v>14.98865</v>
      </c>
    </row>
    <row r="349" spans="1:10" x14ac:dyDescent="0.15">
      <c r="A349" s="41" t="s">
        <v>388</v>
      </c>
      <c r="B349" s="42" t="s">
        <v>389</v>
      </c>
      <c r="C349" s="43" t="s">
        <v>1</v>
      </c>
      <c r="D349" s="42" t="s">
        <v>4</v>
      </c>
      <c r="E349" s="36">
        <v>4.5130080599999998</v>
      </c>
      <c r="F349" s="37">
        <v>2.0895365199999998</v>
      </c>
      <c r="G349" s="38">
        <f t="shared" si="10"/>
        <v>1.1598129617758488</v>
      </c>
      <c r="H349" s="39">
        <f t="shared" si="11"/>
        <v>3.4618085598465964E-4</v>
      </c>
      <c r="I349" s="44">
        <v>67.551641700000005</v>
      </c>
      <c r="J349" s="44">
        <v>18.552600000000002</v>
      </c>
    </row>
    <row r="350" spans="1:10" x14ac:dyDescent="0.15">
      <c r="A350" s="41" t="s">
        <v>1115</v>
      </c>
      <c r="B350" s="42" t="s">
        <v>390</v>
      </c>
      <c r="C350" s="43" t="s">
        <v>2</v>
      </c>
      <c r="D350" s="42" t="s">
        <v>5</v>
      </c>
      <c r="E350" s="36">
        <v>30.587434711</v>
      </c>
      <c r="F350" s="37">
        <v>64.085468593000002</v>
      </c>
      <c r="G350" s="38">
        <f t="shared" si="10"/>
        <v>-0.52270872972377647</v>
      </c>
      <c r="H350" s="39">
        <f t="shared" si="11"/>
        <v>2.3462808374928694E-3</v>
      </c>
      <c r="I350" s="44">
        <v>193.76860049999999</v>
      </c>
      <c r="J350" s="44">
        <v>12.5289</v>
      </c>
    </row>
    <row r="351" spans="1:10" x14ac:dyDescent="0.15">
      <c r="A351" s="41" t="s">
        <v>738</v>
      </c>
      <c r="B351" s="42" t="s">
        <v>391</v>
      </c>
      <c r="C351" s="43" t="s">
        <v>1</v>
      </c>
      <c r="D351" s="42" t="s">
        <v>4</v>
      </c>
      <c r="E351" s="36">
        <v>3.98993222</v>
      </c>
      <c r="F351" s="37">
        <v>2.5041559439999999</v>
      </c>
      <c r="G351" s="38">
        <f t="shared" si="10"/>
        <v>0.59332418157101818</v>
      </c>
      <c r="H351" s="39">
        <f t="shared" si="11"/>
        <v>3.0605709825396886E-4</v>
      </c>
      <c r="I351" s="44">
        <v>34.299408</v>
      </c>
      <c r="J351" s="44">
        <v>20.257000000000001</v>
      </c>
    </row>
    <row r="352" spans="1:10" x14ac:dyDescent="0.15">
      <c r="A352" s="41" t="s">
        <v>392</v>
      </c>
      <c r="B352" s="42" t="s">
        <v>393</v>
      </c>
      <c r="C352" s="43" t="s">
        <v>2</v>
      </c>
      <c r="D352" s="42" t="s">
        <v>5</v>
      </c>
      <c r="E352" s="36">
        <v>19.075477582000001</v>
      </c>
      <c r="F352" s="37">
        <v>13.706633764999999</v>
      </c>
      <c r="G352" s="38">
        <f t="shared" si="10"/>
        <v>0.3916967440035779</v>
      </c>
      <c r="H352" s="39">
        <f t="shared" si="11"/>
        <v>1.4632291965489966E-3</v>
      </c>
      <c r="I352" s="44">
        <v>37.692035920000002</v>
      </c>
      <c r="J352" s="44">
        <v>17.082750000000001</v>
      </c>
    </row>
    <row r="353" spans="1:10" x14ac:dyDescent="0.15">
      <c r="A353" s="41" t="s">
        <v>394</v>
      </c>
      <c r="B353" s="42" t="s">
        <v>395</v>
      </c>
      <c r="C353" s="43" t="s">
        <v>1</v>
      </c>
      <c r="D353" s="42" t="s">
        <v>4</v>
      </c>
      <c r="E353" s="36">
        <v>0.65852080000000002</v>
      </c>
      <c r="F353" s="37">
        <v>0.87061949999999999</v>
      </c>
      <c r="G353" s="38">
        <f t="shared" si="10"/>
        <v>-0.24361813628111939</v>
      </c>
      <c r="H353" s="39">
        <f t="shared" si="11"/>
        <v>5.0513380697951349E-5</v>
      </c>
      <c r="I353" s="44">
        <v>30.710927429999998</v>
      </c>
      <c r="J353" s="44">
        <v>17.617999999999999</v>
      </c>
    </row>
    <row r="354" spans="1:10" x14ac:dyDescent="0.15">
      <c r="A354" s="41" t="s">
        <v>396</v>
      </c>
      <c r="B354" s="42" t="s">
        <v>397</v>
      </c>
      <c r="C354" s="43" t="s">
        <v>2</v>
      </c>
      <c r="D354" s="42" t="s">
        <v>5</v>
      </c>
      <c r="E354" s="36">
        <v>16.061001300000001</v>
      </c>
      <c r="F354" s="37">
        <v>11.57730424</v>
      </c>
      <c r="G354" s="38">
        <f t="shared" si="10"/>
        <v>0.38728334049550739</v>
      </c>
      <c r="H354" s="39">
        <f t="shared" si="11"/>
        <v>1.2319967312455302E-3</v>
      </c>
      <c r="I354" s="44">
        <v>93.151343199999999</v>
      </c>
      <c r="J354" s="44">
        <v>16.56315</v>
      </c>
    </row>
    <row r="355" spans="1:10" x14ac:dyDescent="0.15">
      <c r="A355" s="41" t="s">
        <v>398</v>
      </c>
      <c r="B355" s="42" t="s">
        <v>399</v>
      </c>
      <c r="C355" s="43" t="s">
        <v>1</v>
      </c>
      <c r="D355" s="42" t="s">
        <v>4</v>
      </c>
      <c r="E355" s="36">
        <v>0.69345950999999995</v>
      </c>
      <c r="F355" s="37">
        <v>1.603938825</v>
      </c>
      <c r="G355" s="38">
        <f t="shared" si="10"/>
        <v>-0.56765214533665276</v>
      </c>
      <c r="H355" s="39">
        <f t="shared" si="11"/>
        <v>5.3193436300333715E-5</v>
      </c>
      <c r="I355" s="44">
        <v>13.2152072</v>
      </c>
      <c r="J355" s="44">
        <v>22.344799999999999</v>
      </c>
    </row>
    <row r="356" spans="1:10" x14ac:dyDescent="0.15">
      <c r="A356" s="41" t="s">
        <v>400</v>
      </c>
      <c r="B356" s="42" t="s">
        <v>401</v>
      </c>
      <c r="C356" s="43" t="s">
        <v>2</v>
      </c>
      <c r="D356" s="42" t="s">
        <v>5</v>
      </c>
      <c r="E356" s="36">
        <v>1.5902874</v>
      </c>
      <c r="F356" s="37">
        <v>3.3577037879999998</v>
      </c>
      <c r="G356" s="38">
        <f t="shared" si="10"/>
        <v>-0.52637650596711894</v>
      </c>
      <c r="H356" s="39">
        <f t="shared" si="11"/>
        <v>1.2198672062500567E-4</v>
      </c>
      <c r="I356" s="44">
        <v>13.91627319</v>
      </c>
      <c r="J356" s="44">
        <v>25.288599999999999</v>
      </c>
    </row>
    <row r="357" spans="1:10" x14ac:dyDescent="0.15">
      <c r="A357" s="41" t="s">
        <v>402</v>
      </c>
      <c r="B357" s="45" t="s">
        <v>403</v>
      </c>
      <c r="C357" s="43" t="s">
        <v>1</v>
      </c>
      <c r="D357" s="42" t="s">
        <v>4</v>
      </c>
      <c r="E357" s="36">
        <v>0.34520747000000002</v>
      </c>
      <c r="F357" s="37">
        <v>0.44108374</v>
      </c>
      <c r="G357" s="38">
        <f t="shared" si="10"/>
        <v>-0.21736523318678669</v>
      </c>
      <c r="H357" s="39">
        <f t="shared" si="11"/>
        <v>2.6479947712944859E-5</v>
      </c>
      <c r="I357" s="44">
        <v>3.11855232</v>
      </c>
      <c r="J357" s="44">
        <v>27.08</v>
      </c>
    </row>
    <row r="358" spans="1:10" x14ac:dyDescent="0.15">
      <c r="A358" s="41" t="s">
        <v>404</v>
      </c>
      <c r="B358" s="42" t="s">
        <v>405</v>
      </c>
      <c r="C358" s="43" t="s">
        <v>2</v>
      </c>
      <c r="D358" s="42" t="s">
        <v>5</v>
      </c>
      <c r="E358" s="36">
        <v>41.579902050999998</v>
      </c>
      <c r="F358" s="37">
        <v>43.175790910000003</v>
      </c>
      <c r="G358" s="38">
        <f t="shared" si="10"/>
        <v>-3.6962585406406068E-2</v>
      </c>
      <c r="H358" s="39">
        <f t="shared" si="11"/>
        <v>3.1894837971491422E-3</v>
      </c>
      <c r="I358" s="44">
        <v>164.96036751999998</v>
      </c>
      <c r="J358" s="44">
        <v>12.68685</v>
      </c>
    </row>
    <row r="359" spans="1:10" x14ac:dyDescent="0.15">
      <c r="A359" s="41" t="s">
        <v>406</v>
      </c>
      <c r="B359" s="42" t="s">
        <v>407</v>
      </c>
      <c r="C359" s="43" t="s">
        <v>1</v>
      </c>
      <c r="D359" s="42" t="s">
        <v>4</v>
      </c>
      <c r="E359" s="36">
        <v>1.6343418700000001</v>
      </c>
      <c r="F359" s="37">
        <v>2.504073682</v>
      </c>
      <c r="G359" s="38">
        <f t="shared" si="10"/>
        <v>-0.3473267652832589</v>
      </c>
      <c r="H359" s="39">
        <f t="shared" si="11"/>
        <v>1.2536602195391811E-4</v>
      </c>
      <c r="I359" s="44">
        <v>30.07032216</v>
      </c>
      <c r="J359" s="44">
        <v>18.386600000000001</v>
      </c>
    </row>
    <row r="360" spans="1:10" x14ac:dyDescent="0.15">
      <c r="A360" s="41" t="s">
        <v>1153</v>
      </c>
      <c r="B360" s="42" t="s">
        <v>408</v>
      </c>
      <c r="C360" s="43" t="s">
        <v>2</v>
      </c>
      <c r="D360" s="42" t="s">
        <v>5</v>
      </c>
      <c r="E360" s="36">
        <v>12.467485422999999</v>
      </c>
      <c r="F360" s="37">
        <v>3.3586419030000001</v>
      </c>
      <c r="G360" s="38">
        <f t="shared" si="10"/>
        <v>2.7120615364989682</v>
      </c>
      <c r="H360" s="39">
        <f t="shared" si="11"/>
        <v>9.563476772763411E-4</v>
      </c>
      <c r="I360" s="44">
        <v>26.318462520000001</v>
      </c>
      <c r="J360" s="44">
        <v>14.431150000000001</v>
      </c>
    </row>
    <row r="361" spans="1:10" x14ac:dyDescent="0.15">
      <c r="A361" s="41" t="s">
        <v>409</v>
      </c>
      <c r="B361" s="42" t="s">
        <v>410</v>
      </c>
      <c r="C361" s="43" t="s">
        <v>1</v>
      </c>
      <c r="D361" s="42" t="s">
        <v>4</v>
      </c>
      <c r="E361" s="36">
        <v>0.54223586999999995</v>
      </c>
      <c r="F361" s="37">
        <v>0.3775829</v>
      </c>
      <c r="G361" s="38">
        <f t="shared" si="10"/>
        <v>0.436071045590253</v>
      </c>
      <c r="H361" s="39">
        <f t="shared" si="11"/>
        <v>4.1593472718545643E-5</v>
      </c>
      <c r="I361" s="44">
        <v>27.992519999999999</v>
      </c>
      <c r="J361" s="44">
        <v>20.801100000000002</v>
      </c>
    </row>
    <row r="362" spans="1:10" x14ac:dyDescent="0.15">
      <c r="A362" s="41" t="s">
        <v>411</v>
      </c>
      <c r="B362" s="42" t="s">
        <v>412</v>
      </c>
      <c r="C362" s="43" t="s">
        <v>2</v>
      </c>
      <c r="D362" s="42" t="s">
        <v>5</v>
      </c>
      <c r="E362" s="36">
        <v>5.7315937579999998</v>
      </c>
      <c r="F362" s="37">
        <v>3.0695988110000001</v>
      </c>
      <c r="G362" s="38">
        <f t="shared" si="10"/>
        <v>0.86721265901611</v>
      </c>
      <c r="H362" s="39">
        <f t="shared" si="11"/>
        <v>4.3965532676242816E-4</v>
      </c>
      <c r="I362" s="44">
        <v>48.38611925</v>
      </c>
      <c r="J362" s="44">
        <v>29.536899999999999</v>
      </c>
    </row>
    <row r="363" spans="1:10" x14ac:dyDescent="0.15">
      <c r="A363" s="41" t="s">
        <v>413</v>
      </c>
      <c r="B363" s="42" t="s">
        <v>414</v>
      </c>
      <c r="C363" s="43" t="s">
        <v>2</v>
      </c>
      <c r="D363" s="42" t="s">
        <v>5</v>
      </c>
      <c r="E363" s="36">
        <v>7.6296029399999998</v>
      </c>
      <c r="F363" s="37">
        <v>3.4162751199999999</v>
      </c>
      <c r="G363" s="38">
        <f t="shared" si="10"/>
        <v>1.2333104542236049</v>
      </c>
      <c r="H363" s="39">
        <f t="shared" si="11"/>
        <v>5.8524656758363416E-4</v>
      </c>
      <c r="I363" s="44">
        <v>18.519339519999999</v>
      </c>
      <c r="J363" s="44">
        <v>16.747250000000001</v>
      </c>
    </row>
    <row r="364" spans="1:10" x14ac:dyDescent="0.15">
      <c r="A364" s="41" t="s">
        <v>415</v>
      </c>
      <c r="B364" s="42" t="s">
        <v>416</v>
      </c>
      <c r="C364" s="43" t="s">
        <v>1</v>
      </c>
      <c r="D364" s="42" t="s">
        <v>4</v>
      </c>
      <c r="E364" s="36">
        <v>0.25823357299999999</v>
      </c>
      <c r="F364" s="37">
        <v>3.299951665</v>
      </c>
      <c r="G364" s="38">
        <f t="shared" si="10"/>
        <v>-0.92174625594099424</v>
      </c>
      <c r="H364" s="39">
        <f t="shared" si="11"/>
        <v>1.9808411187530006E-5</v>
      </c>
      <c r="I364" s="44">
        <v>17.865982080000002</v>
      </c>
      <c r="J364" s="44">
        <v>22.773399999999999</v>
      </c>
    </row>
    <row r="365" spans="1:10" x14ac:dyDescent="0.15">
      <c r="A365" s="41" t="s">
        <v>417</v>
      </c>
      <c r="B365" s="42" t="s">
        <v>418</v>
      </c>
      <c r="C365" s="43" t="s">
        <v>2</v>
      </c>
      <c r="D365" s="42" t="s">
        <v>5</v>
      </c>
      <c r="E365" s="36">
        <v>4.261578181</v>
      </c>
      <c r="F365" s="37">
        <v>6.34415891</v>
      </c>
      <c r="G365" s="38">
        <f t="shared" si="10"/>
        <v>-0.32826742812468424</v>
      </c>
      <c r="H365" s="39">
        <f t="shared" si="11"/>
        <v>3.2689433808459205E-4</v>
      </c>
      <c r="I365" s="44">
        <v>26.124967829999999</v>
      </c>
      <c r="J365" s="44">
        <v>18.1493</v>
      </c>
    </row>
    <row r="366" spans="1:10" x14ac:dyDescent="0.15">
      <c r="A366" s="41" t="s">
        <v>419</v>
      </c>
      <c r="B366" s="42" t="s">
        <v>420</v>
      </c>
      <c r="C366" s="43" t="s">
        <v>1</v>
      </c>
      <c r="D366" s="42" t="s">
        <v>4</v>
      </c>
      <c r="E366" s="36">
        <v>0.71246476999999997</v>
      </c>
      <c r="F366" s="37">
        <v>1.3261661899999999</v>
      </c>
      <c r="G366" s="38">
        <f t="shared" si="10"/>
        <v>-0.46276358470577506</v>
      </c>
      <c r="H366" s="39">
        <f t="shared" si="11"/>
        <v>5.4651279292754826E-5</v>
      </c>
      <c r="I366" s="44">
        <v>8.2646409999999992</v>
      </c>
      <c r="J366" s="44">
        <v>25.582049999999999</v>
      </c>
    </row>
    <row r="367" spans="1:10" x14ac:dyDescent="0.15">
      <c r="A367" s="41" t="s">
        <v>1116</v>
      </c>
      <c r="B367" s="42" t="s">
        <v>421</v>
      </c>
      <c r="C367" s="43" t="s">
        <v>2</v>
      </c>
      <c r="D367" s="42" t="s">
        <v>5</v>
      </c>
      <c r="E367" s="36">
        <v>10.09089891</v>
      </c>
      <c r="F367" s="37">
        <v>18.463307582999999</v>
      </c>
      <c r="G367" s="38">
        <f t="shared" si="10"/>
        <v>-0.45346201569586875</v>
      </c>
      <c r="H367" s="39">
        <f t="shared" si="11"/>
        <v>7.7404604110511358E-4</v>
      </c>
      <c r="I367" s="44">
        <v>73.825749200000004</v>
      </c>
      <c r="J367" s="44">
        <v>18.3218</v>
      </c>
    </row>
    <row r="368" spans="1:10" x14ac:dyDescent="0.15">
      <c r="A368" s="41" t="s">
        <v>422</v>
      </c>
      <c r="B368" s="42" t="s">
        <v>423</v>
      </c>
      <c r="C368" s="43" t="s">
        <v>1</v>
      </c>
      <c r="D368" s="42" t="s">
        <v>4</v>
      </c>
      <c r="E368" s="36">
        <v>3.8296163609999998</v>
      </c>
      <c r="F368" s="37">
        <v>0.89970092999999995</v>
      </c>
      <c r="G368" s="38">
        <f t="shared" si="10"/>
        <v>3.2565437394846306</v>
      </c>
      <c r="H368" s="39">
        <f t="shared" si="11"/>
        <v>2.9375969471320584E-4</v>
      </c>
      <c r="I368" s="44">
        <v>15.76388244</v>
      </c>
      <c r="J368" s="44">
        <v>19.9741</v>
      </c>
    </row>
    <row r="369" spans="1:10" x14ac:dyDescent="0.15">
      <c r="A369" s="41" t="s">
        <v>424</v>
      </c>
      <c r="B369" s="42" t="s">
        <v>425</v>
      </c>
      <c r="C369" s="43" t="s">
        <v>2</v>
      </c>
      <c r="D369" s="42" t="s">
        <v>5</v>
      </c>
      <c r="E369" s="36">
        <v>9.9596891099999993</v>
      </c>
      <c r="F369" s="37">
        <v>11.79189276</v>
      </c>
      <c r="G369" s="38">
        <f t="shared" si="10"/>
        <v>-0.15537824904710207</v>
      </c>
      <c r="H369" s="39">
        <f t="shared" si="11"/>
        <v>7.639812860074734E-4</v>
      </c>
      <c r="I369" s="44">
        <v>15.839611199999998</v>
      </c>
      <c r="J369" s="44">
        <v>26.871549999999999</v>
      </c>
    </row>
    <row r="370" spans="1:10" x14ac:dyDescent="0.15">
      <c r="A370" s="41" t="s">
        <v>426</v>
      </c>
      <c r="B370" s="42" t="s">
        <v>427</v>
      </c>
      <c r="C370" s="43" t="s">
        <v>1</v>
      </c>
      <c r="D370" s="42" t="s">
        <v>4</v>
      </c>
      <c r="E370" s="36">
        <v>1.6076315999999999</v>
      </c>
      <c r="F370" s="37">
        <v>4.7605479999999999E-2</v>
      </c>
      <c r="G370" s="38">
        <f t="shared" si="10"/>
        <v>32.769885315724153</v>
      </c>
      <c r="H370" s="39">
        <f t="shared" si="11"/>
        <v>1.2331714811871796E-4</v>
      </c>
      <c r="I370" s="44">
        <v>5.6482882500000002</v>
      </c>
      <c r="J370" s="44">
        <v>28.53585</v>
      </c>
    </row>
    <row r="371" spans="1:10" x14ac:dyDescent="0.15">
      <c r="A371" s="41" t="s">
        <v>428</v>
      </c>
      <c r="B371" s="42" t="s">
        <v>429</v>
      </c>
      <c r="C371" s="43" t="s">
        <v>2</v>
      </c>
      <c r="D371" s="42" t="s">
        <v>5</v>
      </c>
      <c r="E371" s="36">
        <v>27.516362231999999</v>
      </c>
      <c r="F371" s="37">
        <v>42.286654376000001</v>
      </c>
      <c r="G371" s="38">
        <f t="shared" si="10"/>
        <v>-0.34928968399029825</v>
      </c>
      <c r="H371" s="39">
        <f t="shared" si="11"/>
        <v>2.1107070283091227E-3</v>
      </c>
      <c r="I371" s="44">
        <v>109.38576959999999</v>
      </c>
      <c r="J371" s="44">
        <v>13.7552</v>
      </c>
    </row>
    <row r="372" spans="1:10" x14ac:dyDescent="0.15">
      <c r="A372" s="41" t="s">
        <v>430</v>
      </c>
      <c r="B372" s="42" t="s">
        <v>431</v>
      </c>
      <c r="C372" s="43" t="s">
        <v>1</v>
      </c>
      <c r="D372" s="42" t="s">
        <v>4</v>
      </c>
      <c r="E372" s="36">
        <v>2.4402261099999998</v>
      </c>
      <c r="F372" s="37">
        <v>1.503565254</v>
      </c>
      <c r="G372" s="38">
        <f t="shared" si="10"/>
        <v>0.62295989715654865</v>
      </c>
      <c r="H372" s="39">
        <f t="shared" si="11"/>
        <v>1.871832605492657E-4</v>
      </c>
      <c r="I372" s="44">
        <v>30.037328169999999</v>
      </c>
      <c r="J372" s="44">
        <v>15.19505</v>
      </c>
    </row>
    <row r="373" spans="1:10" x14ac:dyDescent="0.15">
      <c r="A373" s="41" t="s">
        <v>432</v>
      </c>
      <c r="B373" s="42" t="s">
        <v>433</v>
      </c>
      <c r="C373" s="43" t="s">
        <v>2</v>
      </c>
      <c r="D373" s="42" t="s">
        <v>5</v>
      </c>
      <c r="E373" s="36">
        <v>1.5234436600000001</v>
      </c>
      <c r="F373" s="37">
        <v>1.4296948599999999</v>
      </c>
      <c r="G373" s="38">
        <f t="shared" si="10"/>
        <v>6.557259358126255E-2</v>
      </c>
      <c r="H373" s="39">
        <f t="shared" si="11"/>
        <v>1.1685931495172265E-4</v>
      </c>
      <c r="I373" s="44">
        <v>21.280156895999998</v>
      </c>
      <c r="J373" s="44">
        <v>86.869699999999995</v>
      </c>
    </row>
    <row r="374" spans="1:10" x14ac:dyDescent="0.15">
      <c r="A374" s="41" t="s">
        <v>1134</v>
      </c>
      <c r="B374" s="42" t="s">
        <v>434</v>
      </c>
      <c r="C374" s="43" t="s">
        <v>2</v>
      </c>
      <c r="D374" s="42" t="s">
        <v>5</v>
      </c>
      <c r="E374" s="36">
        <v>3.58592792</v>
      </c>
      <c r="F374" s="37">
        <v>1.8378980250000001</v>
      </c>
      <c r="G374" s="38">
        <f t="shared" si="10"/>
        <v>0.95110276588930986</v>
      </c>
      <c r="H374" s="39">
        <f t="shared" si="11"/>
        <v>2.7506700195099811E-4</v>
      </c>
      <c r="I374" s="44">
        <v>18.759299944000002</v>
      </c>
      <c r="J374" s="44">
        <v>72.947050000000004</v>
      </c>
    </row>
    <row r="375" spans="1:10" x14ac:dyDescent="0.15">
      <c r="A375" s="41" t="s">
        <v>435</v>
      </c>
      <c r="B375" s="42" t="s">
        <v>436</v>
      </c>
      <c r="C375" s="43" t="s">
        <v>2</v>
      </c>
      <c r="D375" s="42" t="s">
        <v>5</v>
      </c>
      <c r="E375" s="36">
        <v>7.4080573550000004</v>
      </c>
      <c r="F375" s="37">
        <v>9.7348076349999992</v>
      </c>
      <c r="G375" s="38">
        <f t="shared" si="10"/>
        <v>-0.23901348308460946</v>
      </c>
      <c r="H375" s="39">
        <f t="shared" si="11"/>
        <v>5.6825239446555602E-4</v>
      </c>
      <c r="I375" s="44">
        <v>30.956344830000003</v>
      </c>
      <c r="J375" s="44">
        <v>38.099600000000002</v>
      </c>
    </row>
    <row r="376" spans="1:10" x14ac:dyDescent="0.15">
      <c r="A376" s="41" t="s">
        <v>1172</v>
      </c>
      <c r="B376" s="42" t="s">
        <v>1173</v>
      </c>
      <c r="C376" s="43" t="s">
        <v>2</v>
      </c>
      <c r="D376" s="42" t="s">
        <v>5</v>
      </c>
      <c r="E376" s="36">
        <v>1.7699140900000001</v>
      </c>
      <c r="F376" s="37">
        <v>5.7305818500000001</v>
      </c>
      <c r="G376" s="38">
        <f t="shared" si="10"/>
        <v>-0.69114583190186873</v>
      </c>
      <c r="H376" s="39">
        <f t="shared" si="11"/>
        <v>1.3576540669761399E-4</v>
      </c>
      <c r="I376" s="44">
        <v>13.020956249999999</v>
      </c>
      <c r="J376" s="44">
        <v>102.1172</v>
      </c>
    </row>
    <row r="377" spans="1:10" x14ac:dyDescent="0.15">
      <c r="A377" s="41" t="s">
        <v>1181</v>
      </c>
      <c r="B377" s="42" t="s">
        <v>439</v>
      </c>
      <c r="C377" s="43" t="s">
        <v>2</v>
      </c>
      <c r="D377" s="42" t="s">
        <v>5</v>
      </c>
      <c r="E377" s="36">
        <v>0.12679656</v>
      </c>
      <c r="F377" s="37">
        <v>0.16843055000000001</v>
      </c>
      <c r="G377" s="38">
        <f t="shared" si="10"/>
        <v>-0.24718787654614915</v>
      </c>
      <c r="H377" s="39">
        <f t="shared" si="11"/>
        <v>9.726227184427022E-6</v>
      </c>
      <c r="I377" s="44">
        <v>32.522039890000002</v>
      </c>
      <c r="J377" s="44">
        <v>47.337249999999997</v>
      </c>
    </row>
    <row r="378" spans="1:10" x14ac:dyDescent="0.15">
      <c r="A378" s="41" t="s">
        <v>1182</v>
      </c>
      <c r="B378" s="42" t="s">
        <v>440</v>
      </c>
      <c r="C378" s="43" t="s">
        <v>2</v>
      </c>
      <c r="D378" s="42" t="s">
        <v>5</v>
      </c>
      <c r="E378" s="36">
        <v>2.5504420059999999</v>
      </c>
      <c r="F378" s="37">
        <v>3.7117128400000001</v>
      </c>
      <c r="G378" s="38">
        <f t="shared" si="10"/>
        <v>-0.31286656162765014</v>
      </c>
      <c r="H378" s="39">
        <f t="shared" si="11"/>
        <v>1.9563762905761627E-4</v>
      </c>
      <c r="I378" s="44">
        <v>85.369259479999982</v>
      </c>
      <c r="J378" s="44">
        <v>52.907400000000003</v>
      </c>
    </row>
    <row r="379" spans="1:10" x14ac:dyDescent="0.15">
      <c r="A379" s="41" t="s">
        <v>437</v>
      </c>
      <c r="B379" s="42" t="s">
        <v>438</v>
      </c>
      <c r="C379" s="43" t="s">
        <v>2</v>
      </c>
      <c r="D379" s="42" t="s">
        <v>5</v>
      </c>
      <c r="E379" s="36">
        <v>7.3355635110000001</v>
      </c>
      <c r="F379" s="37">
        <v>2.14361347</v>
      </c>
      <c r="G379" s="38">
        <f t="shared" si="10"/>
        <v>2.4220551483099237</v>
      </c>
      <c r="H379" s="39">
        <f t="shared" si="11"/>
        <v>5.6269158432830616E-4</v>
      </c>
      <c r="I379" s="44">
        <v>74.657985780000004</v>
      </c>
      <c r="J379" s="44">
        <v>35.983750000000001</v>
      </c>
    </row>
    <row r="380" spans="1:10" x14ac:dyDescent="0.15">
      <c r="A380" s="41" t="s">
        <v>1184</v>
      </c>
      <c r="B380" s="42" t="s">
        <v>441</v>
      </c>
      <c r="C380" s="43" t="s">
        <v>2</v>
      </c>
      <c r="D380" s="42" t="s">
        <v>5</v>
      </c>
      <c r="E380" s="36">
        <v>7.0474991149999999</v>
      </c>
      <c r="F380" s="37">
        <v>7.2597099619999996</v>
      </c>
      <c r="G380" s="38">
        <f t="shared" si="10"/>
        <v>-2.9231312009817101E-2</v>
      </c>
      <c r="H380" s="39">
        <f t="shared" si="11"/>
        <v>5.4059492997710957E-4</v>
      </c>
      <c r="I380" s="44">
        <v>114.04790734000001</v>
      </c>
      <c r="J380" s="44">
        <v>28.8703</v>
      </c>
    </row>
    <row r="381" spans="1:10" x14ac:dyDescent="0.15">
      <c r="A381" s="41" t="s">
        <v>442</v>
      </c>
      <c r="B381" s="42" t="s">
        <v>443</v>
      </c>
      <c r="C381" s="43" t="s">
        <v>2</v>
      </c>
      <c r="D381" s="42" t="s">
        <v>5</v>
      </c>
      <c r="E381" s="36">
        <v>4.6659434549999999</v>
      </c>
      <c r="F381" s="37">
        <v>9.3671958180000008</v>
      </c>
      <c r="G381" s="38">
        <f t="shared" si="10"/>
        <v>-0.5018847106800175</v>
      </c>
      <c r="H381" s="39">
        <f t="shared" si="11"/>
        <v>3.5791212374389604E-4</v>
      </c>
      <c r="I381" s="44">
        <v>82.131981120000006</v>
      </c>
      <c r="J381" s="44">
        <v>44.9009</v>
      </c>
    </row>
    <row r="382" spans="1:10" x14ac:dyDescent="0.15">
      <c r="A382" s="41" t="s">
        <v>1067</v>
      </c>
      <c r="B382" s="42" t="s">
        <v>444</v>
      </c>
      <c r="C382" s="43" t="s">
        <v>1</v>
      </c>
      <c r="D382" s="42" t="s">
        <v>4</v>
      </c>
      <c r="E382" s="36">
        <v>22.631874398000001</v>
      </c>
      <c r="F382" s="37">
        <v>30.205149469999999</v>
      </c>
      <c r="G382" s="38">
        <f t="shared" si="10"/>
        <v>-0.25072794556179356</v>
      </c>
      <c r="H382" s="39">
        <f t="shared" si="11"/>
        <v>1.7360309459843828E-3</v>
      </c>
      <c r="I382" s="44">
        <v>283.34922719999997</v>
      </c>
      <c r="J382" s="44">
        <v>72.326449999999994</v>
      </c>
    </row>
    <row r="383" spans="1:10" x14ac:dyDescent="0.15">
      <c r="A383" s="41" t="s">
        <v>445</v>
      </c>
      <c r="B383" s="45" t="s">
        <v>446</v>
      </c>
      <c r="C383" s="43" t="s">
        <v>2</v>
      </c>
      <c r="D383" s="42" t="s">
        <v>5</v>
      </c>
      <c r="E383" s="36">
        <v>95.162693466999997</v>
      </c>
      <c r="F383" s="37">
        <v>77.880968330000002</v>
      </c>
      <c r="G383" s="38">
        <f t="shared" si="10"/>
        <v>0.22189920731048507</v>
      </c>
      <c r="H383" s="39">
        <f t="shared" si="11"/>
        <v>7.299677342524364E-3</v>
      </c>
      <c r="I383" s="44">
        <v>702.72272199999998</v>
      </c>
      <c r="J383" s="44">
        <v>4.8049999999999997</v>
      </c>
    </row>
    <row r="384" spans="1:10" x14ac:dyDescent="0.15">
      <c r="A384" s="41" t="s">
        <v>447</v>
      </c>
      <c r="B384" s="42" t="s">
        <v>448</v>
      </c>
      <c r="C384" s="43" t="s">
        <v>2</v>
      </c>
      <c r="D384" s="42" t="s">
        <v>5</v>
      </c>
      <c r="E384" s="36">
        <v>115.34279537899999</v>
      </c>
      <c r="F384" s="37">
        <v>31.206195271999999</v>
      </c>
      <c r="G384" s="38">
        <f t="shared" si="10"/>
        <v>2.6961505359319538</v>
      </c>
      <c r="H384" s="39">
        <f t="shared" si="11"/>
        <v>8.8476393361384027E-3</v>
      </c>
      <c r="I384" s="44">
        <v>1076.5844501400002</v>
      </c>
      <c r="J384" s="44">
        <v>4.2702999999999998</v>
      </c>
    </row>
    <row r="385" spans="1:10" x14ac:dyDescent="0.15">
      <c r="A385" s="41" t="s">
        <v>449</v>
      </c>
      <c r="B385" s="42" t="s">
        <v>450</v>
      </c>
      <c r="C385" s="43" t="s">
        <v>2</v>
      </c>
      <c r="D385" s="42" t="s">
        <v>5</v>
      </c>
      <c r="E385" s="36">
        <v>98.350522319999996</v>
      </c>
      <c r="F385" s="37">
        <v>17.43112971</v>
      </c>
      <c r="G385" s="38">
        <f t="shared" si="10"/>
        <v>4.6422345514173786</v>
      </c>
      <c r="H385" s="39">
        <f t="shared" si="11"/>
        <v>7.5442072229040006E-3</v>
      </c>
      <c r="I385" s="44">
        <v>102.67849991</v>
      </c>
      <c r="J385" s="44">
        <v>17.776949999999999</v>
      </c>
    </row>
    <row r="386" spans="1:10" x14ac:dyDescent="0.15">
      <c r="A386" s="41" t="s">
        <v>451</v>
      </c>
      <c r="B386" s="42" t="s">
        <v>452</v>
      </c>
      <c r="C386" s="43" t="s">
        <v>2</v>
      </c>
      <c r="D386" s="42" t="s">
        <v>5</v>
      </c>
      <c r="E386" s="36">
        <v>27.773010842000001</v>
      </c>
      <c r="F386" s="37">
        <v>35.800701576000002</v>
      </c>
      <c r="G386" s="38">
        <f t="shared" si="10"/>
        <v>-0.22423277702975486</v>
      </c>
      <c r="H386" s="39">
        <f t="shared" si="11"/>
        <v>2.1303938611966036E-3</v>
      </c>
      <c r="I386" s="44">
        <v>593.43475581000007</v>
      </c>
      <c r="J386" s="44">
        <v>5.0263999999999998</v>
      </c>
    </row>
    <row r="387" spans="1:10" x14ac:dyDescent="0.15">
      <c r="A387" s="41" t="s">
        <v>453</v>
      </c>
      <c r="B387" s="45" t="s">
        <v>454</v>
      </c>
      <c r="C387" s="43" t="s">
        <v>2</v>
      </c>
      <c r="D387" s="42" t="s">
        <v>5</v>
      </c>
      <c r="E387" s="36">
        <v>99.799432600000003</v>
      </c>
      <c r="F387" s="37">
        <v>105.738959925</v>
      </c>
      <c r="G387" s="38">
        <f t="shared" si="10"/>
        <v>-5.6171607222284647E-2</v>
      </c>
      <c r="H387" s="39">
        <f t="shared" si="11"/>
        <v>7.6553492803315198E-3</v>
      </c>
      <c r="I387" s="44">
        <v>730.70752139000001</v>
      </c>
      <c r="J387" s="44">
        <v>5.3038499999999997</v>
      </c>
    </row>
    <row r="388" spans="1:10" x14ac:dyDescent="0.15">
      <c r="A388" s="41" t="s">
        <v>455</v>
      </c>
      <c r="B388" s="42" t="s">
        <v>456</v>
      </c>
      <c r="C388" s="43" t="s">
        <v>2</v>
      </c>
      <c r="D388" s="42" t="s">
        <v>5</v>
      </c>
      <c r="E388" s="36">
        <v>64.127952949000004</v>
      </c>
      <c r="F388" s="37">
        <v>57.957864946000001</v>
      </c>
      <c r="G388" s="38">
        <f t="shared" si="10"/>
        <v>0.10645816592361967</v>
      </c>
      <c r="H388" s="39">
        <f t="shared" si="11"/>
        <v>4.9190848651905136E-3</v>
      </c>
      <c r="I388" s="44">
        <v>1316.0653847000001</v>
      </c>
      <c r="J388" s="44">
        <v>12.8508</v>
      </c>
    </row>
    <row r="389" spans="1:10" x14ac:dyDescent="0.15">
      <c r="A389" s="41" t="s">
        <v>76</v>
      </c>
      <c r="B389" s="42" t="s">
        <v>77</v>
      </c>
      <c r="C389" s="43" t="s">
        <v>2</v>
      </c>
      <c r="D389" s="42" t="s">
        <v>5</v>
      </c>
      <c r="E389" s="36">
        <v>62.434962314000003</v>
      </c>
      <c r="F389" s="37">
        <v>102.51271115</v>
      </c>
      <c r="G389" s="38">
        <f t="shared" si="10"/>
        <v>-0.39095394499280101</v>
      </c>
      <c r="H389" s="39">
        <f t="shared" si="11"/>
        <v>4.7892200523192699E-3</v>
      </c>
      <c r="I389" s="44">
        <v>876.83071665</v>
      </c>
      <c r="J389" s="44">
        <v>3.8647499999999999</v>
      </c>
    </row>
    <row r="390" spans="1:10" x14ac:dyDescent="0.15">
      <c r="A390" s="41" t="s">
        <v>457</v>
      </c>
      <c r="B390" s="42" t="s">
        <v>458</v>
      </c>
      <c r="C390" s="43" t="s">
        <v>2</v>
      </c>
      <c r="D390" s="42" t="s">
        <v>5</v>
      </c>
      <c r="E390" s="36">
        <v>0.47481891999999998</v>
      </c>
      <c r="F390" s="37">
        <v>1.59129002</v>
      </c>
      <c r="G390" s="38">
        <f t="shared" si="10"/>
        <v>-0.70161383906624386</v>
      </c>
      <c r="H390" s="39">
        <f t="shared" si="11"/>
        <v>3.6422097629338517E-5</v>
      </c>
      <c r="I390" s="44">
        <v>19.211678832116789</v>
      </c>
      <c r="J390" s="44">
        <v>59.553150000000002</v>
      </c>
    </row>
    <row r="391" spans="1:10" x14ac:dyDescent="0.15">
      <c r="A391" s="41" t="s">
        <v>459</v>
      </c>
      <c r="B391" s="42" t="s">
        <v>460</v>
      </c>
      <c r="C391" s="43" t="s">
        <v>2</v>
      </c>
      <c r="D391" s="42" t="s">
        <v>5</v>
      </c>
      <c r="E391" s="36">
        <v>7.7633993920000002</v>
      </c>
      <c r="F391" s="37">
        <v>14.1330452</v>
      </c>
      <c r="G391" s="38">
        <f t="shared" ref="G391:G454" si="12">IF(ISERROR(E391/F391-1),"",((E391/F391-1)))</f>
        <v>-0.45069167457272408</v>
      </c>
      <c r="H391" s="39">
        <f t="shared" ref="H391:H454" si="13">E391/$E$580</f>
        <v>5.9550973788275179E-4</v>
      </c>
      <c r="I391" s="44">
        <v>129.99210056000001</v>
      </c>
      <c r="J391" s="44">
        <v>40.824300000000001</v>
      </c>
    </row>
    <row r="392" spans="1:10" x14ac:dyDescent="0.15">
      <c r="A392" s="41" t="s">
        <v>461</v>
      </c>
      <c r="B392" s="42" t="s">
        <v>462</v>
      </c>
      <c r="C392" s="43" t="s">
        <v>2</v>
      </c>
      <c r="D392" s="42" t="s">
        <v>5</v>
      </c>
      <c r="E392" s="36">
        <v>30.900509272000001</v>
      </c>
      <c r="F392" s="37">
        <v>28.92147516</v>
      </c>
      <c r="G392" s="38">
        <f t="shared" si="12"/>
        <v>6.8427841285810809E-2</v>
      </c>
      <c r="H392" s="39">
        <f t="shared" si="13"/>
        <v>2.3702959551423607E-3</v>
      </c>
      <c r="I392" s="44">
        <v>650.01199999999994</v>
      </c>
      <c r="J392" s="44">
        <v>53.911850000000001</v>
      </c>
    </row>
    <row r="393" spans="1:10" x14ac:dyDescent="0.15">
      <c r="A393" s="41" t="s">
        <v>463</v>
      </c>
      <c r="B393" s="42" t="s">
        <v>464</v>
      </c>
      <c r="C393" s="43" t="s">
        <v>2</v>
      </c>
      <c r="D393" s="42" t="s">
        <v>5</v>
      </c>
      <c r="E393" s="36">
        <v>4.0605933529999998</v>
      </c>
      <c r="F393" s="37">
        <v>8.2487754849999995</v>
      </c>
      <c r="G393" s="38">
        <f t="shared" si="12"/>
        <v>-0.50773380117036848</v>
      </c>
      <c r="H393" s="39">
        <f t="shared" si="13"/>
        <v>3.114773260004236E-4</v>
      </c>
      <c r="I393" s="44">
        <v>126.03976069581601</v>
      </c>
      <c r="J393" s="44">
        <v>50.11045</v>
      </c>
    </row>
    <row r="394" spans="1:10" x14ac:dyDescent="0.15">
      <c r="A394" s="41" t="s">
        <v>251</v>
      </c>
      <c r="B394" s="42" t="s">
        <v>465</v>
      </c>
      <c r="C394" s="43" t="s">
        <v>2</v>
      </c>
      <c r="D394" s="42" t="s">
        <v>5</v>
      </c>
      <c r="E394" s="36">
        <v>6.1489103040000002</v>
      </c>
      <c r="F394" s="37">
        <v>7.023050231</v>
      </c>
      <c r="G394" s="38">
        <f t="shared" si="12"/>
        <v>-0.1244672753644156</v>
      </c>
      <c r="H394" s="39">
        <f t="shared" si="13"/>
        <v>4.7166657008177685E-4</v>
      </c>
      <c r="I394" s="44">
        <v>274.37265300588001</v>
      </c>
      <c r="J394" s="44">
        <v>43.779000000000003</v>
      </c>
    </row>
    <row r="395" spans="1:10" x14ac:dyDescent="0.15">
      <c r="A395" s="41" t="s">
        <v>466</v>
      </c>
      <c r="B395" s="42" t="s">
        <v>467</v>
      </c>
      <c r="C395" s="43" t="s">
        <v>2</v>
      </c>
      <c r="D395" s="42" t="s">
        <v>5</v>
      </c>
      <c r="E395" s="36">
        <v>2.2104430719999999</v>
      </c>
      <c r="F395" s="37">
        <v>3.07028758</v>
      </c>
      <c r="G395" s="38">
        <f t="shared" si="12"/>
        <v>-0.28005341050169641</v>
      </c>
      <c r="H395" s="39">
        <f t="shared" si="13"/>
        <v>1.6955721430072531E-4</v>
      </c>
      <c r="I395" s="44">
        <v>137.27363681812307</v>
      </c>
      <c r="J395" s="44">
        <v>47.930999999999997</v>
      </c>
    </row>
    <row r="396" spans="1:10" x14ac:dyDescent="0.15">
      <c r="A396" s="41" t="s">
        <v>468</v>
      </c>
      <c r="B396" s="42" t="s">
        <v>469</v>
      </c>
      <c r="C396" s="43" t="s">
        <v>2</v>
      </c>
      <c r="D396" s="42" t="s">
        <v>5</v>
      </c>
      <c r="E396" s="36">
        <v>2.4036602999999999</v>
      </c>
      <c r="F396" s="37">
        <v>6.5664082800000001</v>
      </c>
      <c r="G396" s="38">
        <f t="shared" si="12"/>
        <v>-0.63394595682984245</v>
      </c>
      <c r="H396" s="39">
        <f t="shared" si="13"/>
        <v>1.8437839442953348E-4</v>
      </c>
      <c r="I396" s="44">
        <v>311.24838210714194</v>
      </c>
      <c r="J396" s="44">
        <v>24.379000000000001</v>
      </c>
    </row>
    <row r="397" spans="1:10" x14ac:dyDescent="0.15">
      <c r="A397" s="41" t="s">
        <v>470</v>
      </c>
      <c r="B397" s="42" t="s">
        <v>471</v>
      </c>
      <c r="C397" s="43" t="s">
        <v>2</v>
      </c>
      <c r="D397" s="42" t="s">
        <v>5</v>
      </c>
      <c r="E397" s="36">
        <v>11.422967958999999</v>
      </c>
      <c r="F397" s="37">
        <v>11.566477395</v>
      </c>
      <c r="G397" s="38">
        <f t="shared" si="12"/>
        <v>-1.2407358878515407E-2</v>
      </c>
      <c r="H397" s="39">
        <f t="shared" si="13"/>
        <v>8.762255181817602E-4</v>
      </c>
      <c r="I397" s="44">
        <v>399.07128</v>
      </c>
      <c r="J397" s="44">
        <v>27.8734</v>
      </c>
    </row>
    <row r="398" spans="1:10" x14ac:dyDescent="0.15">
      <c r="A398" s="41" t="s">
        <v>472</v>
      </c>
      <c r="B398" s="45" t="s">
        <v>475</v>
      </c>
      <c r="C398" s="43" t="s">
        <v>2</v>
      </c>
      <c r="D398" s="42" t="s">
        <v>5</v>
      </c>
      <c r="E398" s="36">
        <v>1.960104925</v>
      </c>
      <c r="F398" s="37">
        <v>2.8230514019999999</v>
      </c>
      <c r="G398" s="38">
        <f t="shared" si="12"/>
        <v>-0.30567862717223027</v>
      </c>
      <c r="H398" s="39">
        <f t="shared" si="13"/>
        <v>1.5035444026134691E-4</v>
      </c>
      <c r="I398" s="44">
        <v>308.98541397754798</v>
      </c>
      <c r="J398" s="44">
        <v>30.191749999999999</v>
      </c>
    </row>
    <row r="399" spans="1:10" x14ac:dyDescent="0.15">
      <c r="A399" s="41" t="s">
        <v>476</v>
      </c>
      <c r="B399" s="42" t="s">
        <v>477</v>
      </c>
      <c r="C399" s="43" t="s">
        <v>2</v>
      </c>
      <c r="D399" s="42" t="s">
        <v>5</v>
      </c>
      <c r="E399" s="36">
        <v>31.692703420000001</v>
      </c>
      <c r="F399" s="37">
        <v>22.094585819999999</v>
      </c>
      <c r="G399" s="38">
        <f t="shared" si="12"/>
        <v>0.43441038805587362</v>
      </c>
      <c r="H399" s="39">
        <f t="shared" si="13"/>
        <v>2.4310630631587107E-3</v>
      </c>
      <c r="I399" s="44">
        <v>761.13115542485991</v>
      </c>
      <c r="J399" s="44">
        <v>26.049949999999999</v>
      </c>
    </row>
    <row r="400" spans="1:10" x14ac:dyDescent="0.15">
      <c r="A400" s="41" t="s">
        <v>478</v>
      </c>
      <c r="B400" s="42" t="s">
        <v>479</v>
      </c>
      <c r="C400" s="43" t="s">
        <v>2</v>
      </c>
      <c r="D400" s="42" t="s">
        <v>5</v>
      </c>
      <c r="E400" s="36">
        <v>0.96872493999999998</v>
      </c>
      <c r="F400" s="37">
        <v>1.0529167800000001</v>
      </c>
      <c r="G400" s="38">
        <f t="shared" si="12"/>
        <v>-7.9960583399573237E-2</v>
      </c>
      <c r="H400" s="39">
        <f t="shared" si="13"/>
        <v>7.430831598002686E-5</v>
      </c>
      <c r="I400" s="44">
        <v>81.352283999999997</v>
      </c>
      <c r="J400" s="44">
        <v>16.618400000000001</v>
      </c>
    </row>
    <row r="401" spans="1:10" x14ac:dyDescent="0.15">
      <c r="A401" s="41" t="s">
        <v>480</v>
      </c>
      <c r="B401" s="42" t="s">
        <v>481</v>
      </c>
      <c r="C401" s="43" t="s">
        <v>2</v>
      </c>
      <c r="D401" s="42" t="s">
        <v>5</v>
      </c>
      <c r="E401" s="36">
        <v>0.33645000000000003</v>
      </c>
      <c r="F401" s="37">
        <v>0.31382349999999998</v>
      </c>
      <c r="G401" s="38">
        <f t="shared" si="12"/>
        <v>7.2099444432937698E-2</v>
      </c>
      <c r="H401" s="39">
        <f t="shared" si="13"/>
        <v>2.580818546024018E-5</v>
      </c>
      <c r="I401" s="44">
        <v>62.087868943100005</v>
      </c>
      <c r="J401" s="44">
        <v>18.936499999999999</v>
      </c>
    </row>
    <row r="402" spans="1:10" x14ac:dyDescent="0.15">
      <c r="A402" s="41" t="s">
        <v>1215</v>
      </c>
      <c r="B402" s="42" t="s">
        <v>1236</v>
      </c>
      <c r="C402" s="43" t="s">
        <v>2</v>
      </c>
      <c r="D402" s="42" t="s">
        <v>4</v>
      </c>
      <c r="E402" s="36">
        <v>0.19840827999999999</v>
      </c>
      <c r="F402" s="37">
        <v>0.76079222999999996</v>
      </c>
      <c r="G402" s="38">
        <f t="shared" si="12"/>
        <v>-0.73920832498512767</v>
      </c>
      <c r="H402" s="39">
        <f t="shared" si="13"/>
        <v>1.5219371933681861E-5</v>
      </c>
      <c r="I402" s="44">
        <v>77.992800779484611</v>
      </c>
      <c r="J402" s="44">
        <v>36.817450000000001</v>
      </c>
    </row>
    <row r="403" spans="1:10" ht="12.75" customHeight="1" x14ac:dyDescent="0.15">
      <c r="A403" s="41" t="s">
        <v>250</v>
      </c>
      <c r="B403" s="42" t="s">
        <v>179</v>
      </c>
      <c r="C403" s="43" t="s">
        <v>2</v>
      </c>
      <c r="D403" s="42" t="s">
        <v>5</v>
      </c>
      <c r="E403" s="36">
        <v>24.285452214999999</v>
      </c>
      <c r="F403" s="37">
        <v>24.660493074000001</v>
      </c>
      <c r="G403" s="38">
        <f t="shared" si="12"/>
        <v>-1.520816546022008E-2</v>
      </c>
      <c r="H403" s="39">
        <f t="shared" si="13"/>
        <v>1.8628725063174934E-3</v>
      </c>
      <c r="I403" s="44">
        <v>191.6672016</v>
      </c>
      <c r="J403" s="44">
        <v>19.421700000000001</v>
      </c>
    </row>
    <row r="404" spans="1:10" x14ac:dyDescent="0.15">
      <c r="A404" s="41" t="s">
        <v>482</v>
      </c>
      <c r="B404" s="42" t="s">
        <v>483</v>
      </c>
      <c r="C404" s="43" t="s">
        <v>2</v>
      </c>
      <c r="D404" s="42" t="s">
        <v>5</v>
      </c>
      <c r="E404" s="36">
        <v>13.961734408</v>
      </c>
      <c r="F404" s="37">
        <v>9.2434140340000006</v>
      </c>
      <c r="G404" s="38">
        <f t="shared" si="12"/>
        <v>0.51045212912075844</v>
      </c>
      <c r="H404" s="39">
        <f t="shared" si="13"/>
        <v>1.0709675462870578E-3</v>
      </c>
      <c r="I404" s="44">
        <v>128.43452874000002</v>
      </c>
      <c r="J404" s="44">
        <v>13.36795</v>
      </c>
    </row>
    <row r="405" spans="1:10" x14ac:dyDescent="0.15">
      <c r="A405" s="41" t="s">
        <v>484</v>
      </c>
      <c r="B405" s="42" t="s">
        <v>485</v>
      </c>
      <c r="C405" s="43" t="s">
        <v>2</v>
      </c>
      <c r="D405" s="42" t="s">
        <v>5</v>
      </c>
      <c r="E405" s="36">
        <v>1.4432426199999999</v>
      </c>
      <c r="F405" s="37">
        <v>2.3029629699999998</v>
      </c>
      <c r="G405" s="38">
        <f t="shared" si="12"/>
        <v>-0.37331054003009001</v>
      </c>
      <c r="H405" s="39">
        <f t="shared" si="13"/>
        <v>1.1070730628944253E-4</v>
      </c>
      <c r="I405" s="44">
        <v>21.642479600000001</v>
      </c>
      <c r="J405" s="44">
        <v>32.764850000000003</v>
      </c>
    </row>
    <row r="406" spans="1:10" x14ac:dyDescent="0.15">
      <c r="A406" s="41" t="s">
        <v>486</v>
      </c>
      <c r="B406" s="42" t="s">
        <v>487</v>
      </c>
      <c r="C406" s="43" t="s">
        <v>2</v>
      </c>
      <c r="D406" s="42" t="s">
        <v>5</v>
      </c>
      <c r="E406" s="36">
        <v>16.563916334000002</v>
      </c>
      <c r="F406" s="37">
        <v>20.714417348000001</v>
      </c>
      <c r="G406" s="38">
        <f t="shared" si="12"/>
        <v>-0.20036774118586231</v>
      </c>
      <c r="H406" s="39">
        <f t="shared" si="13"/>
        <v>1.2705740071207419E-3</v>
      </c>
      <c r="I406" s="44">
        <v>98.155728150000002</v>
      </c>
      <c r="J406" s="44">
        <v>16.315899999999999</v>
      </c>
    </row>
    <row r="407" spans="1:10" x14ac:dyDescent="0.15">
      <c r="A407" s="41" t="s">
        <v>488</v>
      </c>
      <c r="B407" s="42" t="s">
        <v>489</v>
      </c>
      <c r="C407" s="43" t="s">
        <v>2</v>
      </c>
      <c r="D407" s="42" t="s">
        <v>5</v>
      </c>
      <c r="E407" s="36">
        <v>24.430496775999998</v>
      </c>
      <c r="F407" s="37">
        <v>40.508003375000001</v>
      </c>
      <c r="G407" s="38">
        <f t="shared" si="12"/>
        <v>-0.39689703909036478</v>
      </c>
      <c r="H407" s="39">
        <f t="shared" si="13"/>
        <v>1.8739984891686958E-3</v>
      </c>
      <c r="I407" s="44">
        <v>173.82962800000001</v>
      </c>
      <c r="J407" s="44">
        <v>18.066749999999999</v>
      </c>
    </row>
    <row r="408" spans="1:10" x14ac:dyDescent="0.15">
      <c r="A408" s="41" t="s">
        <v>1212</v>
      </c>
      <c r="B408" s="42" t="s">
        <v>1232</v>
      </c>
      <c r="C408" s="43" t="s">
        <v>2</v>
      </c>
      <c r="D408" s="42" t="s">
        <v>5</v>
      </c>
      <c r="E408" s="36">
        <v>3.3332778099999998</v>
      </c>
      <c r="F408" s="37">
        <v>2.6644614099999999</v>
      </c>
      <c r="G408" s="38">
        <f t="shared" si="12"/>
        <v>0.25101373113900705</v>
      </c>
      <c r="H408" s="39">
        <f t="shared" si="13"/>
        <v>2.5568688337340831E-4</v>
      </c>
      <c r="I408" s="44">
        <v>259.315</v>
      </c>
      <c r="J408" s="44">
        <v>67.474299999999999</v>
      </c>
    </row>
    <row r="409" spans="1:10" x14ac:dyDescent="0.15">
      <c r="A409" s="41" t="s">
        <v>490</v>
      </c>
      <c r="B409" s="42" t="s">
        <v>491</v>
      </c>
      <c r="C409" s="43" t="s">
        <v>2</v>
      </c>
      <c r="D409" s="42" t="s">
        <v>4</v>
      </c>
      <c r="E409" s="36">
        <v>57.006368795999997</v>
      </c>
      <c r="F409" s="37">
        <v>84.432005161999996</v>
      </c>
      <c r="G409" s="38">
        <f t="shared" si="12"/>
        <v>-0.32482512186437273</v>
      </c>
      <c r="H409" s="39">
        <f t="shared" si="13"/>
        <v>4.3728070688126511E-3</v>
      </c>
      <c r="I409" s="44">
        <v>316.64627315999996</v>
      </c>
      <c r="J409" s="44">
        <v>15.32715</v>
      </c>
    </row>
    <row r="410" spans="1:10" x14ac:dyDescent="0.15">
      <c r="A410" s="41" t="s">
        <v>1179</v>
      </c>
      <c r="B410" s="42" t="s">
        <v>501</v>
      </c>
      <c r="C410" s="43" t="s">
        <v>2</v>
      </c>
      <c r="D410" s="42" t="s">
        <v>5</v>
      </c>
      <c r="E410" s="36">
        <v>14.502209918</v>
      </c>
      <c r="F410" s="37">
        <v>24.773614975000001</v>
      </c>
      <c r="G410" s="38">
        <f t="shared" si="12"/>
        <v>-0.41461066813887548</v>
      </c>
      <c r="H410" s="39">
        <f t="shared" si="13"/>
        <v>1.1124259864677621E-3</v>
      </c>
      <c r="I410" s="44">
        <v>1255.8770534785199</v>
      </c>
      <c r="J410" s="44">
        <v>32.458199999999998</v>
      </c>
    </row>
    <row r="411" spans="1:10" x14ac:dyDescent="0.15">
      <c r="A411" s="41" t="s">
        <v>1214</v>
      </c>
      <c r="B411" s="42" t="s">
        <v>1234</v>
      </c>
      <c r="C411" s="43" t="s">
        <v>2</v>
      </c>
      <c r="D411" s="42" t="s">
        <v>5</v>
      </c>
      <c r="E411" s="36">
        <v>0.64531315</v>
      </c>
      <c r="F411" s="37">
        <v>0.44571286999999998</v>
      </c>
      <c r="G411" s="38">
        <f t="shared" si="12"/>
        <v>0.44782256343641147</v>
      </c>
      <c r="H411" s="39">
        <f t="shared" si="13"/>
        <v>4.9500256962793251E-5</v>
      </c>
      <c r="I411" s="44">
        <v>16.940000000000001</v>
      </c>
      <c r="J411" s="44">
        <v>87.689300000000003</v>
      </c>
    </row>
    <row r="412" spans="1:10" x14ac:dyDescent="0.15">
      <c r="A412" s="41" t="s">
        <v>492</v>
      </c>
      <c r="B412" s="42" t="s">
        <v>493</v>
      </c>
      <c r="C412" s="43" t="s">
        <v>2</v>
      </c>
      <c r="D412" s="42" t="s">
        <v>5</v>
      </c>
      <c r="E412" s="36">
        <v>16.174898956</v>
      </c>
      <c r="F412" s="37">
        <v>27.348410669</v>
      </c>
      <c r="G412" s="38">
        <f t="shared" si="12"/>
        <v>-0.40856164726476818</v>
      </c>
      <c r="H412" s="39">
        <f t="shared" si="13"/>
        <v>1.2407335177800365E-3</v>
      </c>
      <c r="I412" s="44">
        <v>729.98835817307383</v>
      </c>
      <c r="J412" s="44">
        <v>62.548850000000002</v>
      </c>
    </row>
    <row r="413" spans="1:10" x14ac:dyDescent="0.15">
      <c r="A413" s="41" t="s">
        <v>1171</v>
      </c>
      <c r="B413" s="42" t="s">
        <v>494</v>
      </c>
      <c r="C413" s="43" t="s">
        <v>2</v>
      </c>
      <c r="D413" s="42" t="s">
        <v>5</v>
      </c>
      <c r="E413" s="36">
        <v>7.0744216480000004</v>
      </c>
      <c r="F413" s="37">
        <v>9.3510844100000003</v>
      </c>
      <c r="G413" s="38">
        <f t="shared" si="12"/>
        <v>-0.24346510652447417</v>
      </c>
      <c r="H413" s="39">
        <f t="shared" si="13"/>
        <v>5.4266008594299885E-4</v>
      </c>
      <c r="I413" s="44">
        <v>188.11532371331697</v>
      </c>
      <c r="J413" s="44">
        <v>61.62115</v>
      </c>
    </row>
    <row r="414" spans="1:10" x14ac:dyDescent="0.15">
      <c r="A414" s="41" t="s">
        <v>495</v>
      </c>
      <c r="B414" s="42" t="s">
        <v>259</v>
      </c>
      <c r="C414" s="43" t="s">
        <v>2</v>
      </c>
      <c r="D414" s="42" t="s">
        <v>4</v>
      </c>
      <c r="E414" s="36">
        <v>6.8454119999999993E-2</v>
      </c>
      <c r="F414" s="37">
        <v>0.20993512</v>
      </c>
      <c r="G414" s="38">
        <f t="shared" si="12"/>
        <v>-0.67392725905032003</v>
      </c>
      <c r="H414" s="39">
        <f t="shared" si="13"/>
        <v>5.2509336438624948E-6</v>
      </c>
      <c r="I414" s="44">
        <v>11.209769288243459</v>
      </c>
      <c r="J414" s="44">
        <v>37.754399999999997</v>
      </c>
    </row>
    <row r="415" spans="1:10" x14ac:dyDescent="0.15">
      <c r="A415" s="41" t="s">
        <v>495</v>
      </c>
      <c r="B415" s="42" t="s">
        <v>496</v>
      </c>
      <c r="C415" s="43" t="s">
        <v>2</v>
      </c>
      <c r="D415" s="42" t="s">
        <v>5</v>
      </c>
      <c r="E415" s="36">
        <v>44.720934014999997</v>
      </c>
      <c r="F415" s="37">
        <v>71.265274887999993</v>
      </c>
      <c r="G415" s="38">
        <f t="shared" si="12"/>
        <v>-0.37247230035549428</v>
      </c>
      <c r="H415" s="39">
        <f t="shared" si="13"/>
        <v>3.4304240125257344E-3</v>
      </c>
      <c r="I415" s="44">
        <v>2363.694095104056</v>
      </c>
      <c r="J415" s="44">
        <v>28.193000000000001</v>
      </c>
    </row>
    <row r="416" spans="1:10" x14ac:dyDescent="0.15">
      <c r="A416" s="41" t="s">
        <v>268</v>
      </c>
      <c r="B416" s="42" t="s">
        <v>269</v>
      </c>
      <c r="C416" s="43" t="s">
        <v>2</v>
      </c>
      <c r="D416" s="42" t="s">
        <v>5</v>
      </c>
      <c r="E416" s="36">
        <v>2.8810396599999999</v>
      </c>
      <c r="F416" s="37">
        <v>1.2917373299999999</v>
      </c>
      <c r="G416" s="38">
        <f t="shared" si="12"/>
        <v>1.2303603008825332</v>
      </c>
      <c r="H416" s="39">
        <f t="shared" si="13"/>
        <v>2.2099689660748197E-4</v>
      </c>
      <c r="I416" s="44">
        <v>39.434462876317411</v>
      </c>
      <c r="J416" s="44">
        <v>140.56864999999999</v>
      </c>
    </row>
    <row r="417" spans="1:10" x14ac:dyDescent="0.15">
      <c r="A417" s="41" t="s">
        <v>497</v>
      </c>
      <c r="B417" s="42" t="s">
        <v>498</v>
      </c>
      <c r="C417" s="43" t="s">
        <v>2</v>
      </c>
      <c r="D417" s="42" t="s">
        <v>5</v>
      </c>
      <c r="E417" s="36">
        <v>11.863174389999999</v>
      </c>
      <c r="F417" s="37">
        <v>6.5400400799999998</v>
      </c>
      <c r="G417" s="38">
        <f t="shared" si="12"/>
        <v>0.81392992166494493</v>
      </c>
      <c r="H417" s="39">
        <f t="shared" si="13"/>
        <v>9.0999258375476782E-4</v>
      </c>
      <c r="I417" s="44">
        <v>813.8</v>
      </c>
      <c r="J417" s="44">
        <v>21.296849999999999</v>
      </c>
    </row>
    <row r="418" spans="1:10" x14ac:dyDescent="0.15">
      <c r="A418" s="41" t="s">
        <v>264</v>
      </c>
      <c r="B418" s="42" t="s">
        <v>265</v>
      </c>
      <c r="C418" s="43" t="s">
        <v>2</v>
      </c>
      <c r="D418" s="42" t="s">
        <v>4</v>
      </c>
      <c r="E418" s="36">
        <v>2.5255728199999998</v>
      </c>
      <c r="F418" s="37">
        <v>6.9801600000000005E-2</v>
      </c>
      <c r="G418" s="38">
        <f t="shared" si="12"/>
        <v>35.182162300004578</v>
      </c>
      <c r="H418" s="39">
        <f t="shared" si="13"/>
        <v>1.9372997988379188E-4</v>
      </c>
      <c r="I418" s="44">
        <v>10.283805599999999</v>
      </c>
      <c r="J418" s="44">
        <v>19.059699999999999</v>
      </c>
    </row>
    <row r="419" spans="1:10" x14ac:dyDescent="0.15">
      <c r="A419" s="41" t="s">
        <v>499</v>
      </c>
      <c r="B419" s="42" t="s">
        <v>500</v>
      </c>
      <c r="C419" s="43" t="s">
        <v>2</v>
      </c>
      <c r="D419" s="42" t="s">
        <v>5</v>
      </c>
      <c r="E419" s="36">
        <v>9.1790774499999994</v>
      </c>
      <c r="F419" s="37">
        <v>8.0078268399999999</v>
      </c>
      <c r="G419" s="38">
        <f t="shared" si="12"/>
        <v>0.14626322888870047</v>
      </c>
      <c r="H419" s="39">
        <f t="shared" si="13"/>
        <v>7.0410263986776193E-4</v>
      </c>
      <c r="I419" s="44">
        <v>546.03287999999998</v>
      </c>
      <c r="J419" s="44">
        <v>21.338650000000001</v>
      </c>
    </row>
    <row r="420" spans="1:10" x14ac:dyDescent="0.15">
      <c r="A420" s="41" t="s">
        <v>1200</v>
      </c>
      <c r="B420" s="42" t="s">
        <v>1201</v>
      </c>
      <c r="C420" s="43" t="s">
        <v>2</v>
      </c>
      <c r="D420" s="42" t="s">
        <v>5</v>
      </c>
      <c r="E420" s="36">
        <v>1.1643991899999999</v>
      </c>
      <c r="F420" s="37">
        <v>1.33620377</v>
      </c>
      <c r="G420" s="38">
        <f t="shared" si="12"/>
        <v>-0.1285766316914374</v>
      </c>
      <c r="H420" s="39">
        <f t="shared" si="13"/>
        <v>8.9317967737474925E-5</v>
      </c>
      <c r="I420" s="44">
        <v>9.5640000000000001</v>
      </c>
      <c r="J420" s="44">
        <v>151.66964999999999</v>
      </c>
    </row>
    <row r="421" spans="1:10" x14ac:dyDescent="0.15">
      <c r="A421" s="41" t="s">
        <v>502</v>
      </c>
      <c r="B421" s="42" t="s">
        <v>503</v>
      </c>
      <c r="C421" s="43" t="s">
        <v>2</v>
      </c>
      <c r="D421" s="42" t="s">
        <v>5</v>
      </c>
      <c r="E421" s="36">
        <v>35.388190619</v>
      </c>
      <c r="F421" s="37">
        <v>48.520941149999999</v>
      </c>
      <c r="G421" s="38">
        <f t="shared" si="12"/>
        <v>-0.27066149624758462</v>
      </c>
      <c r="H421" s="39">
        <f t="shared" si="13"/>
        <v>2.7145340662728004E-3</v>
      </c>
      <c r="I421" s="44">
        <v>1392.8524325432638</v>
      </c>
      <c r="J421" s="44">
        <v>29.488900000000001</v>
      </c>
    </row>
    <row r="422" spans="1:10" x14ac:dyDescent="0.15">
      <c r="A422" s="41" t="s">
        <v>260</v>
      </c>
      <c r="B422" s="42" t="s">
        <v>261</v>
      </c>
      <c r="C422" s="43" t="s">
        <v>2</v>
      </c>
      <c r="D422" s="42" t="s">
        <v>4</v>
      </c>
      <c r="E422" s="36">
        <v>1.7866610000000002E-2</v>
      </c>
      <c r="F422" s="37">
        <v>1.2537E-2</v>
      </c>
      <c r="G422" s="38">
        <f t="shared" si="12"/>
        <v>0.42511047299992044</v>
      </c>
      <c r="H422" s="39">
        <f t="shared" si="13"/>
        <v>1.3705001766258934E-6</v>
      </c>
      <c r="I422" s="44">
        <v>7.2419137777773601</v>
      </c>
      <c r="J422" s="44">
        <v>39.1569</v>
      </c>
    </row>
    <row r="423" spans="1:10" ht="12.75" customHeight="1" x14ac:dyDescent="0.15">
      <c r="A423" s="41" t="s">
        <v>1216</v>
      </c>
      <c r="B423" s="42" t="s">
        <v>1237</v>
      </c>
      <c r="C423" s="43" t="s">
        <v>2</v>
      </c>
      <c r="D423" s="42" t="s">
        <v>5</v>
      </c>
      <c r="E423" s="36">
        <v>1.0873890900000001</v>
      </c>
      <c r="F423" s="37">
        <v>0.22646219000000001</v>
      </c>
      <c r="G423" s="38">
        <f t="shared" si="12"/>
        <v>3.8016363791235968</v>
      </c>
      <c r="H423" s="39">
        <f t="shared" si="13"/>
        <v>8.3410727603393676E-5</v>
      </c>
      <c r="I423" s="44">
        <v>145.94743056141601</v>
      </c>
      <c r="J423" s="44">
        <v>57.463749999999997</v>
      </c>
    </row>
    <row r="424" spans="1:10" x14ac:dyDescent="0.15">
      <c r="A424" s="41" t="s">
        <v>504</v>
      </c>
      <c r="B424" s="42" t="s">
        <v>505</v>
      </c>
      <c r="C424" s="43" t="s">
        <v>2</v>
      </c>
      <c r="D424" s="42" t="s">
        <v>5</v>
      </c>
      <c r="E424" s="36">
        <v>6.4394520049999997</v>
      </c>
      <c r="F424" s="37">
        <v>5.7834796669999999</v>
      </c>
      <c r="G424" s="38">
        <f t="shared" si="12"/>
        <v>0.1134217418871406</v>
      </c>
      <c r="H424" s="39">
        <f t="shared" si="13"/>
        <v>4.9395325191664574E-4</v>
      </c>
      <c r="I424" s="44">
        <v>175.91329528113002</v>
      </c>
      <c r="J424" s="44">
        <v>63.14235</v>
      </c>
    </row>
    <row r="425" spans="1:10" x14ac:dyDescent="0.15">
      <c r="A425" s="41" t="s">
        <v>506</v>
      </c>
      <c r="B425" s="42" t="s">
        <v>507</v>
      </c>
      <c r="C425" s="43" t="s">
        <v>2</v>
      </c>
      <c r="D425" s="42" t="s">
        <v>5</v>
      </c>
      <c r="E425" s="36">
        <v>12.194983496000001</v>
      </c>
      <c r="F425" s="37">
        <v>4.5281488960000003</v>
      </c>
      <c r="G425" s="38">
        <f t="shared" si="12"/>
        <v>1.6931498446909727</v>
      </c>
      <c r="H425" s="39">
        <f t="shared" si="13"/>
        <v>9.3544477856839401E-4</v>
      </c>
      <c r="I425" s="44">
        <v>127.89783919374</v>
      </c>
      <c r="J425" s="44">
        <v>76.346950000000007</v>
      </c>
    </row>
    <row r="426" spans="1:10" x14ac:dyDescent="0.15">
      <c r="A426" s="41" t="s">
        <v>744</v>
      </c>
      <c r="B426" s="42" t="s">
        <v>508</v>
      </c>
      <c r="C426" s="43" t="s">
        <v>2</v>
      </c>
      <c r="D426" s="42" t="s">
        <v>5</v>
      </c>
      <c r="E426" s="36">
        <v>8.5376870460000003</v>
      </c>
      <c r="F426" s="37">
        <v>5.8023807610000002</v>
      </c>
      <c r="G426" s="38">
        <f t="shared" si="12"/>
        <v>0.4714110289667699</v>
      </c>
      <c r="H426" s="39">
        <f t="shared" si="13"/>
        <v>6.5490328632681867E-4</v>
      </c>
      <c r="I426" s="44">
        <v>801.26507063275187</v>
      </c>
      <c r="J426" s="44">
        <v>33.7879</v>
      </c>
    </row>
    <row r="427" spans="1:10" x14ac:dyDescent="0.15">
      <c r="A427" s="41" t="s">
        <v>270</v>
      </c>
      <c r="B427" s="42" t="s">
        <v>271</v>
      </c>
      <c r="C427" s="43" t="s">
        <v>2</v>
      </c>
      <c r="D427" s="42" t="s">
        <v>5</v>
      </c>
      <c r="E427" s="36">
        <v>1.0570589500000001</v>
      </c>
      <c r="F427" s="37">
        <v>0.42983746</v>
      </c>
      <c r="G427" s="38">
        <f t="shared" si="12"/>
        <v>1.4592062078535455</v>
      </c>
      <c r="H427" s="39">
        <f t="shared" si="13"/>
        <v>8.1084183159479132E-5</v>
      </c>
      <c r="I427" s="44">
        <v>40.903960189568849</v>
      </c>
      <c r="J427" s="44">
        <v>59.125599999999999</v>
      </c>
    </row>
    <row r="428" spans="1:10" x14ac:dyDescent="0.15">
      <c r="A428" s="41" t="s">
        <v>509</v>
      </c>
      <c r="B428" s="42" t="s">
        <v>510</v>
      </c>
      <c r="C428" s="43" t="s">
        <v>2</v>
      </c>
      <c r="D428" s="42" t="s">
        <v>5</v>
      </c>
      <c r="E428" s="36">
        <v>11.09314689</v>
      </c>
      <c r="F428" s="37">
        <v>9.5816226100000002</v>
      </c>
      <c r="G428" s="38">
        <f t="shared" si="12"/>
        <v>0.15775243312364196</v>
      </c>
      <c r="H428" s="39">
        <f t="shared" si="13"/>
        <v>8.5092582040364561E-4</v>
      </c>
      <c r="I428" s="44">
        <v>177.832486104834</v>
      </c>
      <c r="J428" s="44">
        <v>55.883150000000001</v>
      </c>
    </row>
    <row r="429" spans="1:10" x14ac:dyDescent="0.15">
      <c r="A429" s="41" t="s">
        <v>511</v>
      </c>
      <c r="B429" s="42" t="s">
        <v>512</v>
      </c>
      <c r="C429" s="43" t="s">
        <v>2</v>
      </c>
      <c r="D429" s="42" t="s">
        <v>5</v>
      </c>
      <c r="E429" s="36">
        <v>2.4397849690000002</v>
      </c>
      <c r="F429" s="37">
        <v>3.4138187439999998</v>
      </c>
      <c r="G429" s="38">
        <f t="shared" si="12"/>
        <v>-0.28532088199232164</v>
      </c>
      <c r="H429" s="39">
        <f t="shared" si="13"/>
        <v>1.8714942179538815E-4</v>
      </c>
      <c r="I429" s="44">
        <v>93.562728957819004</v>
      </c>
      <c r="J429" s="44">
        <v>69.086500000000001</v>
      </c>
    </row>
    <row r="430" spans="1:10" x14ac:dyDescent="0.15">
      <c r="A430" s="41" t="s">
        <v>513</v>
      </c>
      <c r="B430" s="42" t="s">
        <v>514</v>
      </c>
      <c r="C430" s="43" t="s">
        <v>2</v>
      </c>
      <c r="D430" s="42" t="s">
        <v>5</v>
      </c>
      <c r="E430" s="36">
        <v>0.35701922000000003</v>
      </c>
      <c r="F430" s="37">
        <v>0</v>
      </c>
      <c r="G430" s="38" t="str">
        <f t="shared" si="12"/>
        <v/>
      </c>
      <c r="H430" s="39">
        <f t="shared" si="13"/>
        <v>2.738599566839141E-5</v>
      </c>
      <c r="I430" s="44">
        <v>12.456</v>
      </c>
      <c r="J430" s="44">
        <v>22.432700000000001</v>
      </c>
    </row>
    <row r="431" spans="1:10" x14ac:dyDescent="0.15">
      <c r="A431" s="41" t="s">
        <v>515</v>
      </c>
      <c r="B431" s="42" t="s">
        <v>516</v>
      </c>
      <c r="C431" s="43" t="s">
        <v>2</v>
      </c>
      <c r="D431" s="42" t="s">
        <v>5</v>
      </c>
      <c r="E431" s="36">
        <v>50.289622311999999</v>
      </c>
      <c r="F431" s="37">
        <v>32.006408393000001</v>
      </c>
      <c r="G431" s="38">
        <f t="shared" si="12"/>
        <v>0.57123603793666056</v>
      </c>
      <c r="H431" s="39">
        <f t="shared" si="13"/>
        <v>3.8575832942592614E-3</v>
      </c>
      <c r="I431" s="44">
        <v>2159.9657665555201</v>
      </c>
      <c r="J431" s="44">
        <v>25.43685</v>
      </c>
    </row>
    <row r="432" spans="1:10" x14ac:dyDescent="0.15">
      <c r="A432" s="41" t="s">
        <v>266</v>
      </c>
      <c r="B432" s="42" t="s">
        <v>267</v>
      </c>
      <c r="C432" s="43" t="s">
        <v>2</v>
      </c>
      <c r="D432" s="42" t="s">
        <v>4</v>
      </c>
      <c r="E432" s="36">
        <v>1.7650548399999999</v>
      </c>
      <c r="F432" s="37">
        <v>5.0909749999999997E-2</v>
      </c>
      <c r="G432" s="38">
        <f t="shared" si="12"/>
        <v>33.670271215238735</v>
      </c>
      <c r="H432" s="39">
        <f t="shared" si="13"/>
        <v>1.3539266654247155E-4</v>
      </c>
      <c r="I432" s="44">
        <v>7.3223358398757599</v>
      </c>
      <c r="J432" s="44">
        <v>27.672000000000001</v>
      </c>
    </row>
    <row r="433" spans="1:10" x14ac:dyDescent="0.15">
      <c r="A433" s="41" t="s">
        <v>517</v>
      </c>
      <c r="B433" s="42" t="s">
        <v>518</v>
      </c>
      <c r="C433" s="43" t="s">
        <v>2</v>
      </c>
      <c r="D433" s="42" t="s">
        <v>5</v>
      </c>
      <c r="E433" s="36">
        <v>0.7629705</v>
      </c>
      <c r="F433" s="37">
        <v>5.7031600000000002E-2</v>
      </c>
      <c r="G433" s="38">
        <f t="shared" si="12"/>
        <v>12.378030775920717</v>
      </c>
      <c r="H433" s="39">
        <f t="shared" si="13"/>
        <v>5.852543963350328E-5</v>
      </c>
      <c r="I433" s="44">
        <v>23.6</v>
      </c>
      <c r="J433" s="44">
        <v>48.2361</v>
      </c>
    </row>
    <row r="434" spans="1:10" x14ac:dyDescent="0.15">
      <c r="A434" s="41" t="s">
        <v>229</v>
      </c>
      <c r="B434" s="42" t="s">
        <v>519</v>
      </c>
      <c r="C434" s="43" t="s">
        <v>2</v>
      </c>
      <c r="D434" s="42" t="s">
        <v>5</v>
      </c>
      <c r="E434" s="36">
        <v>54.558328658999997</v>
      </c>
      <c r="F434" s="37">
        <v>42.194180340000003</v>
      </c>
      <c r="G434" s="38">
        <f t="shared" si="12"/>
        <v>0.29302970739969103</v>
      </c>
      <c r="H434" s="39">
        <f t="shared" si="13"/>
        <v>4.1850244150162244E-3</v>
      </c>
      <c r="I434" s="44">
        <v>192.79254315</v>
      </c>
      <c r="J434" s="44">
        <v>17.361550000000001</v>
      </c>
    </row>
    <row r="435" spans="1:10" x14ac:dyDescent="0.15">
      <c r="A435" s="41" t="s">
        <v>757</v>
      </c>
      <c r="B435" s="42" t="s">
        <v>520</v>
      </c>
      <c r="C435" s="43" t="s">
        <v>2</v>
      </c>
      <c r="D435" s="42" t="s">
        <v>5</v>
      </c>
      <c r="E435" s="36">
        <v>79.908312730000006</v>
      </c>
      <c r="F435" s="37">
        <v>89.472864063000003</v>
      </c>
      <c r="G435" s="38">
        <f t="shared" si="12"/>
        <v>-0.10689890653623613</v>
      </c>
      <c r="H435" s="39">
        <f t="shared" si="13"/>
        <v>6.1295543312549008E-3</v>
      </c>
      <c r="I435" s="44">
        <v>349.2257912</v>
      </c>
      <c r="J435" s="44">
        <v>22.072050000000001</v>
      </c>
    </row>
    <row r="436" spans="1:10" x14ac:dyDescent="0.15">
      <c r="A436" s="41" t="s">
        <v>521</v>
      </c>
      <c r="B436" s="45" t="s">
        <v>522</v>
      </c>
      <c r="C436" s="43" t="s">
        <v>2</v>
      </c>
      <c r="D436" s="42" t="s">
        <v>5</v>
      </c>
      <c r="E436" s="36">
        <v>406.79505316000001</v>
      </c>
      <c r="F436" s="37">
        <v>374.77854020699999</v>
      </c>
      <c r="G436" s="38">
        <f t="shared" si="12"/>
        <v>8.5427818079755635E-2</v>
      </c>
      <c r="H436" s="39">
        <f t="shared" si="13"/>
        <v>3.1204167562079187E-2</v>
      </c>
      <c r="I436" s="44">
        <v>4957.8656438809576</v>
      </c>
      <c r="J436" s="44">
        <v>10.5305</v>
      </c>
    </row>
    <row r="437" spans="1:10" x14ac:dyDescent="0.15">
      <c r="A437" s="41" t="s">
        <v>262</v>
      </c>
      <c r="B437" s="42" t="s">
        <v>263</v>
      </c>
      <c r="C437" s="43" t="s">
        <v>2</v>
      </c>
      <c r="D437" s="42" t="s">
        <v>4</v>
      </c>
      <c r="E437" s="36">
        <v>0.40819636999999998</v>
      </c>
      <c r="F437" s="37">
        <v>0.53460087000000001</v>
      </c>
      <c r="G437" s="38">
        <f t="shared" si="12"/>
        <v>-0.23644649137963436</v>
      </c>
      <c r="H437" s="39">
        <f t="shared" si="13"/>
        <v>3.1311658853193105E-5</v>
      </c>
      <c r="I437" s="44">
        <v>11.6323157363391</v>
      </c>
      <c r="J437" s="44">
        <v>22.346150000000002</v>
      </c>
    </row>
    <row r="438" spans="1:10" x14ac:dyDescent="0.15">
      <c r="A438" s="41" t="s">
        <v>1353</v>
      </c>
      <c r="B438" s="42" t="s">
        <v>1235</v>
      </c>
      <c r="C438" s="43" t="s">
        <v>2</v>
      </c>
      <c r="D438" s="42" t="s">
        <v>5</v>
      </c>
      <c r="E438" s="36">
        <v>0.88860837999999998</v>
      </c>
      <c r="F438" s="37">
        <v>2.8890299100000001</v>
      </c>
      <c r="G438" s="38">
        <f t="shared" si="12"/>
        <v>-0.69241980606562847</v>
      </c>
      <c r="H438" s="39">
        <f t="shared" si="13"/>
        <v>6.8162787554060272E-5</v>
      </c>
      <c r="I438" s="44">
        <v>60.216000000000001</v>
      </c>
      <c r="J438" s="44">
        <v>73.323849999999993</v>
      </c>
    </row>
    <row r="439" spans="1:10" x14ac:dyDescent="0.15">
      <c r="A439" s="41" t="s">
        <v>523</v>
      </c>
      <c r="B439" s="42" t="s">
        <v>524</v>
      </c>
      <c r="C439" s="43" t="s">
        <v>2</v>
      </c>
      <c r="D439" s="42" t="s">
        <v>5</v>
      </c>
      <c r="E439" s="36">
        <v>1.359082393</v>
      </c>
      <c r="F439" s="37">
        <v>4.1843930020000002</v>
      </c>
      <c r="G439" s="38">
        <f t="shared" si="12"/>
        <v>-0.67520202037657451</v>
      </c>
      <c r="H439" s="39">
        <f t="shared" si="13"/>
        <v>1.0425159891303619E-4</v>
      </c>
      <c r="I439" s="44">
        <v>114.456</v>
      </c>
      <c r="J439" s="44">
        <v>57.448799999999999</v>
      </c>
    </row>
    <row r="440" spans="1:10" x14ac:dyDescent="0.15">
      <c r="A440" s="41" t="s">
        <v>1147</v>
      </c>
      <c r="B440" s="42" t="s">
        <v>525</v>
      </c>
      <c r="C440" s="43" t="s">
        <v>2</v>
      </c>
      <c r="D440" s="42" t="s">
        <v>5</v>
      </c>
      <c r="E440" s="36">
        <v>0.65642999099999999</v>
      </c>
      <c r="F440" s="37">
        <v>2.553682309</v>
      </c>
      <c r="G440" s="38">
        <f t="shared" si="12"/>
        <v>-0.74294766867181206</v>
      </c>
      <c r="H440" s="39">
        <f t="shared" si="13"/>
        <v>5.0353000295413261E-5</v>
      </c>
      <c r="I440" s="44">
        <v>31.192</v>
      </c>
      <c r="J440" s="44">
        <v>47.706249999999997</v>
      </c>
    </row>
    <row r="441" spans="1:10" x14ac:dyDescent="0.15">
      <c r="A441" s="41" t="s">
        <v>526</v>
      </c>
      <c r="B441" s="42" t="s">
        <v>527</v>
      </c>
      <c r="C441" s="43" t="s">
        <v>2</v>
      </c>
      <c r="D441" s="42" t="s">
        <v>5</v>
      </c>
      <c r="E441" s="36">
        <v>1.079574998</v>
      </c>
      <c r="F441" s="37">
        <v>1.039759423</v>
      </c>
      <c r="G441" s="38">
        <f t="shared" si="12"/>
        <v>3.829306483717243E-2</v>
      </c>
      <c r="H441" s="39">
        <f t="shared" si="13"/>
        <v>8.2811329370255371E-5</v>
      </c>
      <c r="I441" s="44">
        <v>116.128</v>
      </c>
      <c r="J441" s="44">
        <v>38.1661</v>
      </c>
    </row>
    <row r="442" spans="1:10" x14ac:dyDescent="0.15">
      <c r="A442" s="41" t="s">
        <v>528</v>
      </c>
      <c r="B442" s="42" t="s">
        <v>529</v>
      </c>
      <c r="C442" s="43" t="s">
        <v>2</v>
      </c>
      <c r="D442" s="42" t="s">
        <v>5</v>
      </c>
      <c r="E442" s="36">
        <v>0.52006462499999995</v>
      </c>
      <c r="F442" s="37">
        <v>0.86276090800000005</v>
      </c>
      <c r="G442" s="38">
        <f t="shared" si="12"/>
        <v>-0.39720886727983284</v>
      </c>
      <c r="H442" s="39">
        <f t="shared" si="13"/>
        <v>3.9892775429663429E-5</v>
      </c>
      <c r="I442" s="44">
        <v>64.62</v>
      </c>
      <c r="J442" s="44">
        <v>77.644850000000005</v>
      </c>
    </row>
    <row r="443" spans="1:10" x14ac:dyDescent="0.15">
      <c r="A443" s="41" t="s">
        <v>1217</v>
      </c>
      <c r="B443" s="42" t="s">
        <v>1251</v>
      </c>
      <c r="C443" s="43" t="s">
        <v>2</v>
      </c>
      <c r="D443" s="42" t="s">
        <v>5</v>
      </c>
      <c r="E443" s="36">
        <v>0.43931846000000002</v>
      </c>
      <c r="F443" s="37">
        <v>2.9766468399999999</v>
      </c>
      <c r="G443" s="38">
        <f t="shared" si="12"/>
        <v>-0.85241162838114848</v>
      </c>
      <c r="H443" s="39">
        <f t="shared" si="13"/>
        <v>3.369895167717969E-5</v>
      </c>
      <c r="I443" s="44">
        <v>29.802127359220918</v>
      </c>
      <c r="J443" s="44">
        <v>38.387450000000001</v>
      </c>
    </row>
    <row r="444" spans="1:10" x14ac:dyDescent="0.15">
      <c r="A444" s="41" t="s">
        <v>530</v>
      </c>
      <c r="B444" s="42" t="s">
        <v>531</v>
      </c>
      <c r="C444" s="43" t="s">
        <v>2</v>
      </c>
      <c r="D444" s="42" t="s">
        <v>5</v>
      </c>
      <c r="E444" s="36">
        <v>74.670728522999994</v>
      </c>
      <c r="F444" s="37">
        <v>23.665390564999999</v>
      </c>
      <c r="G444" s="38">
        <f t="shared" si="12"/>
        <v>2.1552713367610545</v>
      </c>
      <c r="H444" s="39">
        <f t="shared" si="13"/>
        <v>5.72779316443106E-3</v>
      </c>
      <c r="I444" s="44">
        <v>56.748535920000002</v>
      </c>
      <c r="J444" s="44">
        <v>16.423549999999999</v>
      </c>
    </row>
    <row r="445" spans="1:10" x14ac:dyDescent="0.15">
      <c r="A445" s="41" t="s">
        <v>532</v>
      </c>
      <c r="B445" s="42" t="s">
        <v>533</v>
      </c>
      <c r="C445" s="43" t="s">
        <v>2</v>
      </c>
      <c r="D445" s="42" t="s">
        <v>4</v>
      </c>
      <c r="E445" s="36">
        <v>23.383095774000001</v>
      </c>
      <c r="F445" s="37">
        <v>20.896749802999999</v>
      </c>
      <c r="G445" s="38">
        <f t="shared" si="12"/>
        <v>0.11898242523069569</v>
      </c>
      <c r="H445" s="39">
        <f t="shared" si="13"/>
        <v>1.7936551415364851E-3</v>
      </c>
      <c r="I445" s="44">
        <v>95.737581652999992</v>
      </c>
      <c r="J445" s="44">
        <v>27.105</v>
      </c>
    </row>
    <row r="446" spans="1:10" x14ac:dyDescent="0.15">
      <c r="A446" s="41" t="s">
        <v>230</v>
      </c>
      <c r="B446" s="42" t="s">
        <v>535</v>
      </c>
      <c r="C446" s="43" t="s">
        <v>1</v>
      </c>
      <c r="D446" s="42" t="s">
        <v>4</v>
      </c>
      <c r="E446" s="36">
        <v>29.687867237999999</v>
      </c>
      <c r="F446" s="37">
        <v>43.983072771000003</v>
      </c>
      <c r="G446" s="38">
        <f t="shared" si="12"/>
        <v>-0.32501607169259605</v>
      </c>
      <c r="H446" s="39">
        <f t="shared" si="13"/>
        <v>2.2772774070360896E-3</v>
      </c>
      <c r="I446" s="44">
        <v>636.17033787000003</v>
      </c>
      <c r="J446" s="44">
        <v>47.249299999999998</v>
      </c>
    </row>
    <row r="447" spans="1:10" x14ac:dyDescent="0.15">
      <c r="A447" s="41" t="s">
        <v>536</v>
      </c>
      <c r="B447" s="42" t="s">
        <v>537</v>
      </c>
      <c r="C447" s="43" t="s">
        <v>1</v>
      </c>
      <c r="D447" s="42" t="s">
        <v>5</v>
      </c>
      <c r="E447" s="36">
        <v>43.558671740000001</v>
      </c>
      <c r="F447" s="37">
        <v>60.762822943000003</v>
      </c>
      <c r="G447" s="38">
        <f t="shared" si="12"/>
        <v>-0.28313614097782724</v>
      </c>
      <c r="H447" s="39">
        <f t="shared" si="13"/>
        <v>3.3412699618595417E-3</v>
      </c>
      <c r="I447" s="44">
        <v>855.10866825999994</v>
      </c>
      <c r="J447" s="44">
        <v>29.930700000000002</v>
      </c>
    </row>
    <row r="448" spans="1:10" x14ac:dyDescent="0.15">
      <c r="A448" s="41" t="s">
        <v>538</v>
      </c>
      <c r="B448" s="42" t="s">
        <v>539</v>
      </c>
      <c r="C448" s="43" t="s">
        <v>1</v>
      </c>
      <c r="D448" s="42" t="s">
        <v>4</v>
      </c>
      <c r="E448" s="36">
        <v>12.801642779</v>
      </c>
      <c r="F448" s="37">
        <v>35.381051227999997</v>
      </c>
      <c r="G448" s="38">
        <f t="shared" si="12"/>
        <v>-0.63817799825944732</v>
      </c>
      <c r="H448" s="39">
        <f t="shared" si="13"/>
        <v>9.8198000010752415E-4</v>
      </c>
      <c r="I448" s="44">
        <v>616.90251942999998</v>
      </c>
      <c r="J448" s="44">
        <v>31.533750000000001</v>
      </c>
    </row>
    <row r="449" spans="1:10" x14ac:dyDescent="0.15">
      <c r="A449" s="41" t="s">
        <v>540</v>
      </c>
      <c r="B449" s="42" t="s">
        <v>541</v>
      </c>
      <c r="C449" s="43" t="s">
        <v>1</v>
      </c>
      <c r="D449" s="42" t="s">
        <v>4</v>
      </c>
      <c r="E449" s="36">
        <v>2.2960841969999999</v>
      </c>
      <c r="F449" s="37">
        <v>4.3850852400000004</v>
      </c>
      <c r="G449" s="38">
        <f t="shared" si="12"/>
        <v>-0.47638778465341769</v>
      </c>
      <c r="H449" s="39">
        <f t="shared" si="13"/>
        <v>1.7612651742756024E-4</v>
      </c>
      <c r="I449" s="44">
        <v>104.95801666</v>
      </c>
      <c r="J449" s="44">
        <v>32.452800000000003</v>
      </c>
    </row>
    <row r="450" spans="1:10" x14ac:dyDescent="0.15">
      <c r="A450" s="41" t="s">
        <v>542</v>
      </c>
      <c r="B450" s="45" t="s">
        <v>543</v>
      </c>
      <c r="C450" s="43" t="s">
        <v>1</v>
      </c>
      <c r="D450" s="42" t="s">
        <v>4</v>
      </c>
      <c r="E450" s="36">
        <v>378.02310846799998</v>
      </c>
      <c r="F450" s="37">
        <v>346.65216048899998</v>
      </c>
      <c r="G450" s="38">
        <f t="shared" si="12"/>
        <v>9.0496905989990051E-2</v>
      </c>
      <c r="H450" s="39">
        <f t="shared" si="13"/>
        <v>2.8997148139689798E-2</v>
      </c>
      <c r="I450" s="44">
        <v>396.36234590000004</v>
      </c>
      <c r="J450" s="44">
        <v>6.9744000000000002</v>
      </c>
    </row>
    <row r="451" spans="1:10" x14ac:dyDescent="0.15">
      <c r="A451" s="41" t="s">
        <v>544</v>
      </c>
      <c r="B451" s="42" t="s">
        <v>545</v>
      </c>
      <c r="C451" s="43" t="s">
        <v>1</v>
      </c>
      <c r="D451" s="42" t="s">
        <v>4</v>
      </c>
      <c r="E451" s="36">
        <v>0.68593803200000003</v>
      </c>
      <c r="F451" s="37">
        <v>1.0679736820000001</v>
      </c>
      <c r="G451" s="38">
        <f t="shared" si="12"/>
        <v>-0.35772009782540692</v>
      </c>
      <c r="H451" s="39">
        <f t="shared" si="13"/>
        <v>5.2616483709579917E-5</v>
      </c>
      <c r="I451" s="44">
        <v>13.350105599999999</v>
      </c>
      <c r="J451" s="44">
        <v>78.283050000000003</v>
      </c>
    </row>
    <row r="452" spans="1:10" x14ac:dyDescent="0.15">
      <c r="A452" s="41" t="s">
        <v>1129</v>
      </c>
      <c r="B452" s="42" t="s">
        <v>616</v>
      </c>
      <c r="C452" s="43" t="s">
        <v>1</v>
      </c>
      <c r="D452" s="42" t="s">
        <v>4</v>
      </c>
      <c r="E452" s="36">
        <v>5.7065780190000002</v>
      </c>
      <c r="F452" s="37">
        <v>0.67240714700000004</v>
      </c>
      <c r="G452" s="38">
        <f t="shared" si="12"/>
        <v>7.4867896548398818</v>
      </c>
      <c r="H452" s="39">
        <f t="shared" si="13"/>
        <v>4.3773643589740529E-4</v>
      </c>
      <c r="I452" s="44">
        <v>37.207704560000003</v>
      </c>
      <c r="J452" s="44">
        <v>97.299400000000006</v>
      </c>
    </row>
    <row r="453" spans="1:10" x14ac:dyDescent="0.15">
      <c r="A453" s="41" t="s">
        <v>249</v>
      </c>
      <c r="B453" s="45" t="s">
        <v>617</v>
      </c>
      <c r="C453" s="43" t="s">
        <v>1</v>
      </c>
      <c r="D453" s="42" t="s">
        <v>5</v>
      </c>
      <c r="E453" s="36">
        <v>143.43958194300001</v>
      </c>
      <c r="F453" s="37">
        <v>87.447017066000001</v>
      </c>
      <c r="G453" s="38">
        <f t="shared" si="12"/>
        <v>0.64030274279956312</v>
      </c>
      <c r="H453" s="39">
        <f t="shared" si="13"/>
        <v>1.1002869172608894E-2</v>
      </c>
      <c r="I453" s="44">
        <v>5123.7290521200002</v>
      </c>
      <c r="J453" s="44">
        <v>9.5494500000000002</v>
      </c>
    </row>
    <row r="454" spans="1:10" x14ac:dyDescent="0.15">
      <c r="A454" s="41" t="s">
        <v>1162</v>
      </c>
      <c r="B454" s="42" t="s">
        <v>618</v>
      </c>
      <c r="C454" s="43" t="s">
        <v>1</v>
      </c>
      <c r="D454" s="42" t="s">
        <v>4</v>
      </c>
      <c r="E454" s="36">
        <v>9.2950909999999998E-2</v>
      </c>
      <c r="F454" s="37">
        <v>0.81374930000000001</v>
      </c>
      <c r="G454" s="38">
        <f t="shared" si="12"/>
        <v>-0.88577451310864419</v>
      </c>
      <c r="H454" s="39">
        <f t="shared" si="13"/>
        <v>7.1300173100849852E-6</v>
      </c>
      <c r="I454" s="44">
        <v>44.722448519999993</v>
      </c>
      <c r="J454" s="44">
        <v>194.6703</v>
      </c>
    </row>
    <row r="455" spans="1:10" x14ac:dyDescent="0.15">
      <c r="A455" s="41" t="s">
        <v>1138</v>
      </c>
      <c r="B455" s="42" t="s">
        <v>619</v>
      </c>
      <c r="C455" s="43" t="s">
        <v>1</v>
      </c>
      <c r="D455" s="42" t="s">
        <v>5</v>
      </c>
      <c r="E455" s="36">
        <v>4.0491553700000003</v>
      </c>
      <c r="F455" s="37">
        <v>5.1905897750000003</v>
      </c>
      <c r="G455" s="38">
        <f t="shared" ref="G455:G518" si="14">IF(ISERROR(E455/F455-1),"",((E455/F455-1)))</f>
        <v>-0.21990456855165363</v>
      </c>
      <c r="H455" s="39">
        <f t="shared" ref="H455:H518" si="15">E455/$E$580</f>
        <v>3.105999487183458E-4</v>
      </c>
      <c r="I455" s="44">
        <v>17.157156839999999</v>
      </c>
      <c r="J455" s="44">
        <v>19.599</v>
      </c>
    </row>
    <row r="456" spans="1:10" x14ac:dyDescent="0.15">
      <c r="A456" s="41" t="s">
        <v>201</v>
      </c>
      <c r="B456" s="42" t="s">
        <v>620</v>
      </c>
      <c r="C456" s="43" t="s">
        <v>1</v>
      </c>
      <c r="D456" s="42" t="s">
        <v>5</v>
      </c>
      <c r="E456" s="36">
        <v>25.340817990000001</v>
      </c>
      <c r="F456" s="37">
        <v>20.272485230000001</v>
      </c>
      <c r="G456" s="38">
        <f t="shared" si="14"/>
        <v>0.25001043051690996</v>
      </c>
      <c r="H456" s="39">
        <f t="shared" si="15"/>
        <v>1.9438268105219521E-3</v>
      </c>
      <c r="I456" s="44">
        <v>331.34409734999997</v>
      </c>
      <c r="J456" s="44">
        <v>18.0974</v>
      </c>
    </row>
    <row r="457" spans="1:10" x14ac:dyDescent="0.15">
      <c r="A457" s="41" t="s">
        <v>1174</v>
      </c>
      <c r="B457" s="42" t="s">
        <v>621</v>
      </c>
      <c r="C457" s="43" t="s">
        <v>1</v>
      </c>
      <c r="D457" s="42" t="s">
        <v>5</v>
      </c>
      <c r="E457" s="36">
        <v>27.918633790000001</v>
      </c>
      <c r="F457" s="37">
        <v>26.532829407000001</v>
      </c>
      <c r="G457" s="38">
        <f t="shared" si="14"/>
        <v>5.2229800363258416E-2</v>
      </c>
      <c r="H457" s="39">
        <f t="shared" si="15"/>
        <v>2.1415642105776437E-3</v>
      </c>
      <c r="I457" s="44">
        <v>260.6363968</v>
      </c>
      <c r="J457" s="44">
        <v>17.577300000000001</v>
      </c>
    </row>
    <row r="458" spans="1:10" x14ac:dyDescent="0.15">
      <c r="A458" s="41" t="s">
        <v>1135</v>
      </c>
      <c r="B458" s="42" t="s">
        <v>622</v>
      </c>
      <c r="C458" s="43" t="s">
        <v>1</v>
      </c>
      <c r="D458" s="42" t="s">
        <v>5</v>
      </c>
      <c r="E458" s="36">
        <v>12.78519756</v>
      </c>
      <c r="F458" s="37">
        <v>6.0464252900000002</v>
      </c>
      <c r="G458" s="38">
        <f t="shared" si="14"/>
        <v>1.1145051740149756</v>
      </c>
      <c r="H458" s="39">
        <f t="shared" si="15"/>
        <v>9.8071853105748314E-4</v>
      </c>
      <c r="I458" s="44">
        <v>30.928931999999996</v>
      </c>
      <c r="J458" s="44">
        <v>12.27885</v>
      </c>
    </row>
    <row r="459" spans="1:10" x14ac:dyDescent="0.15">
      <c r="A459" s="41" t="s">
        <v>1124</v>
      </c>
      <c r="B459" s="42" t="s">
        <v>623</v>
      </c>
      <c r="C459" s="43" t="s">
        <v>1</v>
      </c>
      <c r="D459" s="42" t="s">
        <v>5</v>
      </c>
      <c r="E459" s="36">
        <v>4.5048957200000004</v>
      </c>
      <c r="F459" s="37">
        <v>3.0995037299999999</v>
      </c>
      <c r="G459" s="38">
        <f t="shared" si="14"/>
        <v>0.45342484230531976</v>
      </c>
      <c r="H459" s="39">
        <f t="shared" si="15"/>
        <v>3.4555857993996794E-4</v>
      </c>
      <c r="I459" s="44">
        <v>25.429850859999998</v>
      </c>
      <c r="J459" s="44">
        <v>21.850650000000002</v>
      </c>
    </row>
    <row r="460" spans="1:10" x14ac:dyDescent="0.15">
      <c r="A460" s="41" t="s">
        <v>1142</v>
      </c>
      <c r="B460" s="42" t="s">
        <v>624</v>
      </c>
      <c r="C460" s="43" t="s">
        <v>1</v>
      </c>
      <c r="D460" s="42" t="s">
        <v>5</v>
      </c>
      <c r="E460" s="36">
        <v>1.35487421</v>
      </c>
      <c r="F460" s="37">
        <v>1.36051313</v>
      </c>
      <c r="G460" s="38">
        <f t="shared" si="14"/>
        <v>-4.1447009041361005E-3</v>
      </c>
      <c r="H460" s="39">
        <f t="shared" si="15"/>
        <v>1.039288003774005E-4</v>
      </c>
      <c r="I460" s="44">
        <v>17.860343969999999</v>
      </c>
      <c r="J460" s="44">
        <v>21.4267</v>
      </c>
    </row>
    <row r="461" spans="1:10" x14ac:dyDescent="0.15">
      <c r="A461" s="41" t="s">
        <v>1128</v>
      </c>
      <c r="B461" s="42" t="s">
        <v>625</v>
      </c>
      <c r="C461" s="43" t="s">
        <v>1</v>
      </c>
      <c r="D461" s="42" t="s">
        <v>5</v>
      </c>
      <c r="E461" s="36">
        <v>4.6309236299999998</v>
      </c>
      <c r="F461" s="37">
        <v>7.2162130629999997</v>
      </c>
      <c r="G461" s="38">
        <f t="shared" si="14"/>
        <v>-0.35826123902239881</v>
      </c>
      <c r="H461" s="39">
        <f t="shared" si="15"/>
        <v>3.5522584602540845E-4</v>
      </c>
      <c r="I461" s="44">
        <v>102.27384549999999</v>
      </c>
      <c r="J461" s="44">
        <v>14.22035</v>
      </c>
    </row>
    <row r="462" spans="1:10" x14ac:dyDescent="0.15">
      <c r="A462" s="41" t="s">
        <v>1175</v>
      </c>
      <c r="B462" s="42" t="s">
        <v>626</v>
      </c>
      <c r="C462" s="43" t="s">
        <v>1</v>
      </c>
      <c r="D462" s="42" t="s">
        <v>5</v>
      </c>
      <c r="E462" s="36">
        <v>6.6400871950000004</v>
      </c>
      <c r="F462" s="37">
        <v>8.8652970690000004</v>
      </c>
      <c r="G462" s="38">
        <f t="shared" si="14"/>
        <v>-0.25100229091939519</v>
      </c>
      <c r="H462" s="39">
        <f t="shared" si="15"/>
        <v>5.0934344419891809E-4</v>
      </c>
      <c r="I462" s="44">
        <v>256.91134829999999</v>
      </c>
      <c r="J462" s="44">
        <v>14.367100000000001</v>
      </c>
    </row>
    <row r="463" spans="1:10" x14ac:dyDescent="0.15">
      <c r="A463" s="41" t="s">
        <v>1152</v>
      </c>
      <c r="B463" s="42" t="s">
        <v>627</v>
      </c>
      <c r="C463" s="43" t="s">
        <v>1</v>
      </c>
      <c r="D463" s="42" t="s">
        <v>5</v>
      </c>
      <c r="E463" s="36">
        <v>2.497667453</v>
      </c>
      <c r="F463" s="37">
        <v>1.5991391800000001</v>
      </c>
      <c r="G463" s="38">
        <f t="shared" si="14"/>
        <v>0.56188247041761552</v>
      </c>
      <c r="H463" s="39">
        <f t="shared" si="15"/>
        <v>1.9158943333342167E-4</v>
      </c>
      <c r="I463" s="44">
        <v>45.26815002</v>
      </c>
      <c r="J463" s="44">
        <v>19.2378</v>
      </c>
    </row>
    <row r="464" spans="1:10" x14ac:dyDescent="0.15">
      <c r="A464" s="41" t="s">
        <v>1125</v>
      </c>
      <c r="B464" s="42" t="s">
        <v>628</v>
      </c>
      <c r="C464" s="43" t="s">
        <v>1</v>
      </c>
      <c r="D464" s="42" t="s">
        <v>5</v>
      </c>
      <c r="E464" s="36">
        <v>4.1093995999999997</v>
      </c>
      <c r="F464" s="37">
        <v>2.2596748799999999</v>
      </c>
      <c r="G464" s="38">
        <f t="shared" si="14"/>
        <v>0.81858002510520445</v>
      </c>
      <c r="H464" s="39">
        <f t="shared" si="15"/>
        <v>3.1522112351623361E-4</v>
      </c>
      <c r="I464" s="44">
        <v>107.69127687999999</v>
      </c>
      <c r="J464" s="44">
        <v>18.2744</v>
      </c>
    </row>
    <row r="465" spans="1:10" x14ac:dyDescent="0.15">
      <c r="A465" s="41" t="s">
        <v>1141</v>
      </c>
      <c r="B465" s="42" t="s">
        <v>629</v>
      </c>
      <c r="C465" s="43" t="s">
        <v>1</v>
      </c>
      <c r="D465" s="42" t="s">
        <v>5</v>
      </c>
      <c r="E465" s="36">
        <v>0.83321020000000001</v>
      </c>
      <c r="F465" s="37">
        <v>1.33503215</v>
      </c>
      <c r="G465" s="38">
        <f t="shared" si="14"/>
        <v>-0.37588753948734488</v>
      </c>
      <c r="H465" s="39">
        <f t="shared" si="15"/>
        <v>6.3913340374390886E-5</v>
      </c>
      <c r="I465" s="44">
        <v>171.18050944000001</v>
      </c>
      <c r="J465" s="44">
        <v>23.765149999999998</v>
      </c>
    </row>
    <row r="466" spans="1:10" x14ac:dyDescent="0.15">
      <c r="A466" s="41" t="s">
        <v>755</v>
      </c>
      <c r="B466" s="42" t="s">
        <v>630</v>
      </c>
      <c r="C466" s="43" t="s">
        <v>1</v>
      </c>
      <c r="D466" s="42" t="s">
        <v>5</v>
      </c>
      <c r="E466" s="36">
        <v>5.8056915399999998</v>
      </c>
      <c r="F466" s="37">
        <v>15.181113509999999</v>
      </c>
      <c r="G466" s="38">
        <f t="shared" si="14"/>
        <v>-0.6175714293832455</v>
      </c>
      <c r="H466" s="39">
        <f t="shared" si="15"/>
        <v>4.4533917072155565E-4</v>
      </c>
      <c r="I466" s="44">
        <v>250.6782915</v>
      </c>
      <c r="J466" s="44">
        <v>15.4217</v>
      </c>
    </row>
    <row r="467" spans="1:10" x14ac:dyDescent="0.15">
      <c r="A467" s="41" t="s">
        <v>1155</v>
      </c>
      <c r="B467" s="42" t="s">
        <v>631</v>
      </c>
      <c r="C467" s="43" t="s">
        <v>1</v>
      </c>
      <c r="D467" s="42" t="s">
        <v>5</v>
      </c>
      <c r="E467" s="36">
        <v>3.8505228200000001</v>
      </c>
      <c r="F467" s="37">
        <v>3.1158608800000001</v>
      </c>
      <c r="G467" s="38">
        <f t="shared" si="14"/>
        <v>0.23578136774835734</v>
      </c>
      <c r="H467" s="39">
        <f t="shared" si="15"/>
        <v>2.9536337362891073E-4</v>
      </c>
      <c r="I467" s="44">
        <v>93.523762439999999</v>
      </c>
      <c r="J467" s="44">
        <v>16.86805</v>
      </c>
    </row>
    <row r="468" spans="1:10" x14ac:dyDescent="0.15">
      <c r="A468" s="41" t="s">
        <v>1154</v>
      </c>
      <c r="B468" s="42" t="s">
        <v>632</v>
      </c>
      <c r="C468" s="43" t="s">
        <v>1</v>
      </c>
      <c r="D468" s="42" t="s">
        <v>5</v>
      </c>
      <c r="E468" s="36">
        <v>2.8369836830000001</v>
      </c>
      <c r="F468" s="37">
        <v>2.6459373799999999</v>
      </c>
      <c r="G468" s="38">
        <f t="shared" si="14"/>
        <v>7.2203637336269999E-2</v>
      </c>
      <c r="H468" s="39">
        <f t="shared" si="15"/>
        <v>2.1761747968060405E-4</v>
      </c>
      <c r="I468" s="44">
        <v>43.661067659999993</v>
      </c>
      <c r="J468" s="44">
        <v>22.574750000000002</v>
      </c>
    </row>
    <row r="469" spans="1:10" x14ac:dyDescent="0.15">
      <c r="A469" s="41" t="s">
        <v>1145</v>
      </c>
      <c r="B469" s="42" t="s">
        <v>633</v>
      </c>
      <c r="C469" s="43" t="s">
        <v>1</v>
      </c>
      <c r="D469" s="42" t="s">
        <v>5</v>
      </c>
      <c r="E469" s="36">
        <v>7.2365057100000003</v>
      </c>
      <c r="F469" s="37">
        <v>2.5018661799999999</v>
      </c>
      <c r="G469" s="38">
        <f t="shared" si="14"/>
        <v>1.8924431561723258</v>
      </c>
      <c r="H469" s="39">
        <f t="shared" si="15"/>
        <v>5.5509312363729245E-4</v>
      </c>
      <c r="I469" s="44">
        <v>57.645132780000004</v>
      </c>
      <c r="J469" s="44">
        <v>16.999099999999999</v>
      </c>
    </row>
    <row r="470" spans="1:10" x14ac:dyDescent="0.15">
      <c r="A470" s="41" t="s">
        <v>1176</v>
      </c>
      <c r="B470" s="42" t="s">
        <v>634</v>
      </c>
      <c r="C470" s="43" t="s">
        <v>1</v>
      </c>
      <c r="D470" s="42" t="s">
        <v>5</v>
      </c>
      <c r="E470" s="36">
        <v>3.1446451199999998</v>
      </c>
      <c r="F470" s="37">
        <v>2.1097799300000002</v>
      </c>
      <c r="G470" s="38">
        <f t="shared" si="14"/>
        <v>0.49050859536804836</v>
      </c>
      <c r="H470" s="39">
        <f t="shared" si="15"/>
        <v>2.4121737097220755E-4</v>
      </c>
      <c r="I470" s="44">
        <v>168.25310039999999</v>
      </c>
      <c r="J470" s="44">
        <v>14.4907</v>
      </c>
    </row>
    <row r="471" spans="1:10" x14ac:dyDescent="0.15">
      <c r="A471" s="41" t="s">
        <v>1133</v>
      </c>
      <c r="B471" s="42" t="s">
        <v>635</v>
      </c>
      <c r="C471" s="43" t="s">
        <v>1</v>
      </c>
      <c r="D471" s="42" t="s">
        <v>5</v>
      </c>
      <c r="E471" s="36">
        <v>0.98021146000000003</v>
      </c>
      <c r="F471" s="37">
        <v>2.6039934200000001</v>
      </c>
      <c r="G471" s="38">
        <f t="shared" si="14"/>
        <v>-0.62357375695672834</v>
      </c>
      <c r="H471" s="39">
        <f t="shared" si="15"/>
        <v>7.5189416406398567E-5</v>
      </c>
      <c r="I471" s="44">
        <v>15.610367199999999</v>
      </c>
      <c r="J471" s="44">
        <v>30.864049999999999</v>
      </c>
    </row>
    <row r="472" spans="1:10" x14ac:dyDescent="0.15">
      <c r="A472" s="41" t="s">
        <v>1130</v>
      </c>
      <c r="B472" s="42" t="s">
        <v>636</v>
      </c>
      <c r="C472" s="43" t="s">
        <v>1</v>
      </c>
      <c r="D472" s="42" t="s">
        <v>5</v>
      </c>
      <c r="E472" s="36">
        <v>2.917183305</v>
      </c>
      <c r="F472" s="37">
        <v>7.2937288899999997</v>
      </c>
      <c r="G472" s="38">
        <f t="shared" si="14"/>
        <v>-0.60004226247021908</v>
      </c>
      <c r="H472" s="39">
        <f t="shared" si="15"/>
        <v>2.2376937957187216E-4</v>
      </c>
      <c r="I472" s="44">
        <v>192.26142009999998</v>
      </c>
      <c r="J472" s="44">
        <v>14.273350000000001</v>
      </c>
    </row>
    <row r="473" spans="1:10" x14ac:dyDescent="0.15">
      <c r="A473" s="41" t="s">
        <v>637</v>
      </c>
      <c r="B473" s="42" t="s">
        <v>638</v>
      </c>
      <c r="C473" s="43" t="s">
        <v>1</v>
      </c>
      <c r="D473" s="42" t="s">
        <v>5</v>
      </c>
      <c r="E473" s="36">
        <v>1.2328973510000001</v>
      </c>
      <c r="F473" s="37">
        <v>4.0086188800000002</v>
      </c>
      <c r="G473" s="38">
        <f t="shared" si="14"/>
        <v>-0.69243837144228593</v>
      </c>
      <c r="H473" s="39">
        <f t="shared" si="15"/>
        <v>9.4572279649418438E-5</v>
      </c>
      <c r="I473" s="44">
        <v>115.31535488</v>
      </c>
      <c r="J473" s="44">
        <v>19.1297</v>
      </c>
    </row>
    <row r="474" spans="1:10" x14ac:dyDescent="0.15">
      <c r="A474" s="41" t="s">
        <v>239</v>
      </c>
      <c r="B474" s="42" t="s">
        <v>639</v>
      </c>
      <c r="C474" s="43" t="s">
        <v>1</v>
      </c>
      <c r="D474" s="42" t="s">
        <v>5</v>
      </c>
      <c r="E474" s="36">
        <v>46.062948839000001</v>
      </c>
      <c r="F474" s="37">
        <v>12.360954995</v>
      </c>
      <c r="G474" s="38">
        <f t="shared" si="14"/>
        <v>2.7264878690709931</v>
      </c>
      <c r="H474" s="39">
        <f t="shared" si="15"/>
        <v>3.5333664035739846E-3</v>
      </c>
      <c r="I474" s="44">
        <v>420.49466123999997</v>
      </c>
      <c r="J474" s="44">
        <v>11.1889</v>
      </c>
    </row>
    <row r="475" spans="1:10" x14ac:dyDescent="0.15">
      <c r="A475" s="41" t="s">
        <v>640</v>
      </c>
      <c r="B475" s="42" t="s">
        <v>641</v>
      </c>
      <c r="C475" s="43" t="s">
        <v>1</v>
      </c>
      <c r="D475" s="42" t="s">
        <v>5</v>
      </c>
      <c r="E475" s="36">
        <v>9.2605576870000004</v>
      </c>
      <c r="F475" s="37">
        <v>12.346637525</v>
      </c>
      <c r="G475" s="38">
        <f t="shared" si="14"/>
        <v>-0.24995306064109957</v>
      </c>
      <c r="H475" s="39">
        <f t="shared" si="15"/>
        <v>7.1035277233273545E-4</v>
      </c>
      <c r="I475" s="44">
        <v>283.61184600000001</v>
      </c>
      <c r="J475" s="44">
        <v>51.562249999999999</v>
      </c>
    </row>
    <row r="476" spans="1:10" x14ac:dyDescent="0.15">
      <c r="A476" s="41" t="s">
        <v>231</v>
      </c>
      <c r="B476" s="42" t="s">
        <v>642</v>
      </c>
      <c r="C476" s="43" t="s">
        <v>1</v>
      </c>
      <c r="D476" s="42" t="s">
        <v>4</v>
      </c>
      <c r="E476" s="36">
        <v>47.337487324000001</v>
      </c>
      <c r="F476" s="37">
        <v>49.573327825</v>
      </c>
      <c r="G476" s="38">
        <f t="shared" si="14"/>
        <v>-4.5101682680912414E-2</v>
      </c>
      <c r="H476" s="39">
        <f t="shared" si="15"/>
        <v>3.6311328639606496E-3</v>
      </c>
      <c r="I476" s="44">
        <v>1215.7226057150001</v>
      </c>
      <c r="J476" s="44">
        <v>1.1495500000000001</v>
      </c>
    </row>
    <row r="477" spans="1:10" x14ac:dyDescent="0.15">
      <c r="A477" s="41" t="s">
        <v>232</v>
      </c>
      <c r="B477" s="42" t="s">
        <v>120</v>
      </c>
      <c r="C477" s="43" t="s">
        <v>1</v>
      </c>
      <c r="D477" s="42" t="s">
        <v>4</v>
      </c>
      <c r="E477" s="36">
        <v>2.8772665499999999</v>
      </c>
      <c r="F477" s="37">
        <v>6.1368778099999997</v>
      </c>
      <c r="G477" s="38">
        <f t="shared" si="14"/>
        <v>-0.5311514031921063</v>
      </c>
      <c r="H477" s="39">
        <f t="shared" si="15"/>
        <v>2.2070747136556819E-4</v>
      </c>
      <c r="I477" s="44">
        <v>450.28011256999997</v>
      </c>
      <c r="J477" s="44">
        <v>32.343049999999998</v>
      </c>
    </row>
    <row r="478" spans="1:10" x14ac:dyDescent="0.15">
      <c r="A478" s="41" t="s">
        <v>643</v>
      </c>
      <c r="B478" s="45" t="s">
        <v>644</v>
      </c>
      <c r="C478" s="43" t="s">
        <v>1</v>
      </c>
      <c r="D478" s="42" t="s">
        <v>4</v>
      </c>
      <c r="E478" s="36">
        <v>0.69034883999999996</v>
      </c>
      <c r="F478" s="37">
        <v>2.8558309820000001</v>
      </c>
      <c r="G478" s="38">
        <f t="shared" si="14"/>
        <v>-0.75826691273006164</v>
      </c>
      <c r="H478" s="39">
        <f t="shared" si="15"/>
        <v>5.2954825070535508E-5</v>
      </c>
      <c r="I478" s="44">
        <v>306.92250000000001</v>
      </c>
      <c r="J478" s="44">
        <v>17.37735</v>
      </c>
    </row>
    <row r="479" spans="1:10" x14ac:dyDescent="0.15">
      <c r="A479" s="41" t="s">
        <v>645</v>
      </c>
      <c r="B479" s="42" t="s">
        <v>646</v>
      </c>
      <c r="C479" s="43" t="s">
        <v>1</v>
      </c>
      <c r="D479" s="42" t="s">
        <v>4</v>
      </c>
      <c r="E479" s="36">
        <v>60.496398231000001</v>
      </c>
      <c r="F479" s="37">
        <v>29.063934313000001</v>
      </c>
      <c r="G479" s="38">
        <f t="shared" si="14"/>
        <v>1.0814937709221488</v>
      </c>
      <c r="H479" s="39">
        <f t="shared" si="15"/>
        <v>4.6405179528078285E-3</v>
      </c>
      <c r="I479" s="44">
        <v>965.58011704000012</v>
      </c>
      <c r="J479" s="44">
        <v>8.1520499999999991</v>
      </c>
    </row>
    <row r="480" spans="1:10" x14ac:dyDescent="0.15">
      <c r="A480" s="41" t="s">
        <v>647</v>
      </c>
      <c r="B480" s="42" t="s">
        <v>648</v>
      </c>
      <c r="C480" s="43" t="s">
        <v>1</v>
      </c>
      <c r="D480" s="42" t="s">
        <v>4</v>
      </c>
      <c r="E480" s="36">
        <v>2.3911999999999999E-2</v>
      </c>
      <c r="F480" s="37">
        <v>0.1193623</v>
      </c>
      <c r="G480" s="38">
        <f t="shared" si="14"/>
        <v>-0.79966873962716867</v>
      </c>
      <c r="H480" s="39">
        <f t="shared" si="15"/>
        <v>1.8342259792696185E-6</v>
      </c>
      <c r="I480" s="44">
        <v>156.92312070999998</v>
      </c>
      <c r="J480" s="44">
        <v>29.857949999999999</v>
      </c>
    </row>
    <row r="481" spans="1:10" x14ac:dyDescent="0.15">
      <c r="A481" s="41" t="s">
        <v>649</v>
      </c>
      <c r="B481" s="42" t="s">
        <v>650</v>
      </c>
      <c r="C481" s="43" t="s">
        <v>1</v>
      </c>
      <c r="D481" s="42" t="s">
        <v>4</v>
      </c>
      <c r="E481" s="36">
        <v>38.694244867999998</v>
      </c>
      <c r="F481" s="37">
        <v>21.042102601</v>
      </c>
      <c r="G481" s="38">
        <f t="shared" si="14"/>
        <v>0.83889631191899539</v>
      </c>
      <c r="H481" s="39">
        <f t="shared" si="15"/>
        <v>2.9681327026223532E-3</v>
      </c>
      <c r="I481" s="44">
        <v>1124.55</v>
      </c>
      <c r="J481" s="44">
        <v>9.4779</v>
      </c>
    </row>
    <row r="482" spans="1:10" x14ac:dyDescent="0.15">
      <c r="A482" s="41" t="s">
        <v>651</v>
      </c>
      <c r="B482" s="45" t="s">
        <v>652</v>
      </c>
      <c r="C482" s="43" t="s">
        <v>1</v>
      </c>
      <c r="D482" s="42" t="s">
        <v>4</v>
      </c>
      <c r="E482" s="36">
        <v>4.18673027</v>
      </c>
      <c r="F482" s="37">
        <v>5.5961407579999998</v>
      </c>
      <c r="G482" s="38">
        <f t="shared" si="14"/>
        <v>-0.25185400956635473</v>
      </c>
      <c r="H482" s="39">
        <f t="shared" si="15"/>
        <v>3.2115295372317265E-4</v>
      </c>
      <c r="I482" s="44">
        <v>580.32012090000001</v>
      </c>
      <c r="J482" s="44">
        <v>15.73385</v>
      </c>
    </row>
    <row r="483" spans="1:10" x14ac:dyDescent="0.15">
      <c r="A483" s="41" t="s">
        <v>653</v>
      </c>
      <c r="B483" s="42" t="s">
        <v>654</v>
      </c>
      <c r="C483" s="43" t="s">
        <v>1</v>
      </c>
      <c r="D483" s="42" t="s">
        <v>4</v>
      </c>
      <c r="E483" s="36">
        <v>3.3435744600000001</v>
      </c>
      <c r="F483" s="37">
        <v>4.9222160600000002</v>
      </c>
      <c r="G483" s="38">
        <f t="shared" si="14"/>
        <v>-0.32071765659145002</v>
      </c>
      <c r="H483" s="39">
        <f t="shared" si="15"/>
        <v>2.5647671203389035E-4</v>
      </c>
      <c r="I483" s="44">
        <v>389.77261993000002</v>
      </c>
      <c r="J483" s="44">
        <v>17.122150000000001</v>
      </c>
    </row>
    <row r="484" spans="1:10" x14ac:dyDescent="0.15">
      <c r="A484" s="41" t="s">
        <v>655</v>
      </c>
      <c r="B484" s="42" t="s">
        <v>656</v>
      </c>
      <c r="C484" s="43" t="s">
        <v>1</v>
      </c>
      <c r="D484" s="42" t="s">
        <v>4</v>
      </c>
      <c r="E484" s="36">
        <v>0.38286251799999999</v>
      </c>
      <c r="F484" s="37">
        <v>2.8983481790000001</v>
      </c>
      <c r="G484" s="38">
        <f t="shared" si="14"/>
        <v>-0.8679032005974876</v>
      </c>
      <c r="H484" s="39">
        <f t="shared" si="15"/>
        <v>2.936836638525351E-5</v>
      </c>
      <c r="I484" s="44">
        <v>118.48011848</v>
      </c>
      <c r="J484" s="44">
        <v>40.761200000000002</v>
      </c>
    </row>
    <row r="485" spans="1:10" x14ac:dyDescent="0.15">
      <c r="A485" s="41" t="s">
        <v>677</v>
      </c>
      <c r="B485" s="42" t="s">
        <v>678</v>
      </c>
      <c r="C485" s="43" t="s">
        <v>1</v>
      </c>
      <c r="D485" s="42" t="s">
        <v>4</v>
      </c>
      <c r="E485" s="36">
        <v>40.809928927999998</v>
      </c>
      <c r="F485" s="37">
        <v>3.2740311530000001</v>
      </c>
      <c r="G485" s="38">
        <f t="shared" si="14"/>
        <v>11.464734457583212</v>
      </c>
      <c r="H485" s="39">
        <f t="shared" si="15"/>
        <v>3.1304212049131953E-3</v>
      </c>
      <c r="I485" s="44">
        <v>860.53499999999997</v>
      </c>
      <c r="J485" s="44">
        <v>17.441749999999999</v>
      </c>
    </row>
    <row r="486" spans="1:10" x14ac:dyDescent="0.15">
      <c r="A486" s="41" t="s">
        <v>679</v>
      </c>
      <c r="B486" s="42" t="s">
        <v>680</v>
      </c>
      <c r="C486" s="43" t="s">
        <v>1</v>
      </c>
      <c r="D486" s="42" t="s">
        <v>4</v>
      </c>
      <c r="E486" s="36">
        <v>13.843622684</v>
      </c>
      <c r="F486" s="37">
        <v>3.2486873909999998</v>
      </c>
      <c r="G486" s="38">
        <f t="shared" si="14"/>
        <v>3.2612972618885019</v>
      </c>
      <c r="H486" s="39">
        <f t="shared" si="15"/>
        <v>1.061907509794204E-3</v>
      </c>
      <c r="I486" s="44">
        <v>755.10500000000002</v>
      </c>
      <c r="J486" s="44">
        <v>35.722099999999998</v>
      </c>
    </row>
    <row r="487" spans="1:10" x14ac:dyDescent="0.15">
      <c r="A487" s="41" t="s">
        <v>681</v>
      </c>
      <c r="B487" s="42" t="s">
        <v>682</v>
      </c>
      <c r="C487" s="43" t="s">
        <v>1</v>
      </c>
      <c r="D487" s="42" t="s">
        <v>5</v>
      </c>
      <c r="E487" s="36">
        <v>1.28402551</v>
      </c>
      <c r="F487" s="37">
        <v>0.80377036400000001</v>
      </c>
      <c r="G487" s="38">
        <f t="shared" si="14"/>
        <v>0.59750292808755501</v>
      </c>
      <c r="H487" s="39">
        <f t="shared" si="15"/>
        <v>9.8494184864792632E-5</v>
      </c>
      <c r="I487" s="44">
        <v>19.563728640000001</v>
      </c>
      <c r="J487" s="44">
        <v>64.907399999999996</v>
      </c>
    </row>
    <row r="488" spans="1:10" x14ac:dyDescent="0.15">
      <c r="A488" s="41" t="s">
        <v>1456</v>
      </c>
      <c r="B488" s="42" t="s">
        <v>1457</v>
      </c>
      <c r="C488" s="43" t="s">
        <v>1</v>
      </c>
      <c r="D488" s="42" t="s">
        <v>5</v>
      </c>
      <c r="E488" s="36">
        <v>0.29878382999999997</v>
      </c>
      <c r="F488" s="37">
        <v>6.7388210000000004E-2</v>
      </c>
      <c r="G488" s="38">
        <f t="shared" si="14"/>
        <v>3.4337700912370277</v>
      </c>
      <c r="H488" s="39">
        <f t="shared" si="15"/>
        <v>2.2918913648865724E-5</v>
      </c>
      <c r="I488" s="44">
        <v>34.405786599999992</v>
      </c>
      <c r="J488" s="44">
        <v>57.219000000000001</v>
      </c>
    </row>
    <row r="489" spans="1:10" x14ac:dyDescent="0.15">
      <c r="A489" s="41" t="s">
        <v>1458</v>
      </c>
      <c r="B489" s="42" t="s">
        <v>1459</v>
      </c>
      <c r="C489" s="43" t="s">
        <v>1</v>
      </c>
      <c r="D489" s="42" t="s">
        <v>5</v>
      </c>
      <c r="E489" s="36">
        <v>20.321306422999999</v>
      </c>
      <c r="F489" s="37">
        <v>18.420660045000002</v>
      </c>
      <c r="G489" s="38">
        <f t="shared" si="14"/>
        <v>0.10318014519332586</v>
      </c>
      <c r="H489" s="39">
        <f t="shared" si="15"/>
        <v>1.5587934164338058E-3</v>
      </c>
      <c r="I489" s="44">
        <v>135.47859903999998</v>
      </c>
      <c r="J489" s="44">
        <v>59.2517</v>
      </c>
    </row>
    <row r="490" spans="1:10" x14ac:dyDescent="0.15">
      <c r="A490" s="41" t="s">
        <v>233</v>
      </c>
      <c r="B490" s="42" t="s">
        <v>1460</v>
      </c>
      <c r="C490" s="43" t="s">
        <v>1</v>
      </c>
      <c r="D490" s="42" t="s">
        <v>5</v>
      </c>
      <c r="E490" s="36">
        <v>6.9565999380000001</v>
      </c>
      <c r="F490" s="37">
        <v>11.118959329000001</v>
      </c>
      <c r="G490" s="38">
        <f t="shared" si="14"/>
        <v>-0.37434792842023534</v>
      </c>
      <c r="H490" s="39">
        <f t="shared" si="15"/>
        <v>5.3362229565343834E-4</v>
      </c>
      <c r="I490" s="44">
        <v>411.95816060000004</v>
      </c>
      <c r="J490" s="44">
        <v>34.050150000000002</v>
      </c>
    </row>
    <row r="491" spans="1:10" x14ac:dyDescent="0.15">
      <c r="A491" s="41" t="s">
        <v>1461</v>
      </c>
      <c r="B491" s="45" t="s">
        <v>1462</v>
      </c>
      <c r="C491" s="43" t="s">
        <v>1</v>
      </c>
      <c r="D491" s="42" t="s">
        <v>4</v>
      </c>
      <c r="E491" s="36">
        <v>190.59087647999999</v>
      </c>
      <c r="F491" s="37">
        <v>246.68251021899999</v>
      </c>
      <c r="G491" s="38">
        <f t="shared" si="14"/>
        <v>-0.22738391014913428</v>
      </c>
      <c r="H491" s="39">
        <f t="shared" si="15"/>
        <v>1.4619719682643981E-2</v>
      </c>
      <c r="I491" s="44">
        <v>215.17510608000001</v>
      </c>
      <c r="J491" s="44">
        <v>16.76125</v>
      </c>
    </row>
    <row r="492" spans="1:10" x14ac:dyDescent="0.15">
      <c r="A492" s="41" t="s">
        <v>256</v>
      </c>
      <c r="B492" s="42" t="s">
        <v>1463</v>
      </c>
      <c r="C492" s="43" t="s">
        <v>1</v>
      </c>
      <c r="D492" s="42" t="s">
        <v>5</v>
      </c>
      <c r="E492" s="36">
        <v>122.136010545</v>
      </c>
      <c r="F492" s="37">
        <v>150.495748711</v>
      </c>
      <c r="G492" s="38">
        <f t="shared" si="14"/>
        <v>-0.18844212151440753</v>
      </c>
      <c r="H492" s="39">
        <f t="shared" si="15"/>
        <v>9.368728820089791E-3</v>
      </c>
      <c r="I492" s="44">
        <v>195.10128785999999</v>
      </c>
      <c r="J492" s="44">
        <v>19.5547</v>
      </c>
    </row>
    <row r="493" spans="1:10" x14ac:dyDescent="0.15">
      <c r="A493" s="41" t="s">
        <v>1114</v>
      </c>
      <c r="B493" s="42" t="s">
        <v>1464</v>
      </c>
      <c r="C493" s="43" t="s">
        <v>1</v>
      </c>
      <c r="D493" s="42" t="s">
        <v>5</v>
      </c>
      <c r="E493" s="36">
        <v>9.1782022419999993</v>
      </c>
      <c r="F493" s="37">
        <v>8.1514731010000006</v>
      </c>
      <c r="G493" s="38">
        <f t="shared" si="14"/>
        <v>0.1259562692875773</v>
      </c>
      <c r="H493" s="39">
        <f t="shared" si="15"/>
        <v>7.0403550498774909E-4</v>
      </c>
      <c r="I493" s="44">
        <v>533.36096524000004</v>
      </c>
      <c r="J493" s="44">
        <v>52.100450000000002</v>
      </c>
    </row>
    <row r="494" spans="1:10" x14ac:dyDescent="0.15">
      <c r="A494" s="41" t="s">
        <v>473</v>
      </c>
      <c r="B494" s="42" t="s">
        <v>474</v>
      </c>
      <c r="C494" s="43" t="s">
        <v>1</v>
      </c>
      <c r="D494" s="42" t="s">
        <v>5</v>
      </c>
      <c r="E494" s="36">
        <v>1.19744122</v>
      </c>
      <c r="F494" s="37">
        <v>1.1453782400000001</v>
      </c>
      <c r="G494" s="38">
        <f t="shared" si="14"/>
        <v>4.545483595008748E-2</v>
      </c>
      <c r="H494" s="39">
        <f t="shared" si="15"/>
        <v>9.1852534057055321E-5</v>
      </c>
      <c r="I494" s="44">
        <v>23.43011139</v>
      </c>
      <c r="J494" s="44">
        <v>50.297150000000002</v>
      </c>
    </row>
    <row r="495" spans="1:10" x14ac:dyDescent="0.15">
      <c r="A495" s="41" t="s">
        <v>12</v>
      </c>
      <c r="B495" s="42" t="s">
        <v>13</v>
      </c>
      <c r="C495" s="43" t="s">
        <v>1</v>
      </c>
      <c r="D495" s="42" t="s">
        <v>5</v>
      </c>
      <c r="E495" s="36">
        <v>7.1465001770000001</v>
      </c>
      <c r="F495" s="37">
        <v>7.9844313189999996</v>
      </c>
      <c r="G495" s="38">
        <f t="shared" si="14"/>
        <v>-0.10494562587144218</v>
      </c>
      <c r="H495" s="39">
        <f t="shared" si="15"/>
        <v>5.481890383702044E-4</v>
      </c>
      <c r="I495" s="44">
        <v>251.33108196000001</v>
      </c>
      <c r="J495" s="44">
        <v>94.548050000000003</v>
      </c>
    </row>
    <row r="496" spans="1:10" x14ac:dyDescent="0.15">
      <c r="A496" s="41" t="s">
        <v>14</v>
      </c>
      <c r="B496" s="42" t="s">
        <v>15</v>
      </c>
      <c r="C496" s="43" t="s">
        <v>1</v>
      </c>
      <c r="D496" s="42" t="s">
        <v>5</v>
      </c>
      <c r="E496" s="36">
        <v>24.822371088000001</v>
      </c>
      <c r="F496" s="37">
        <v>21.055631073000001</v>
      </c>
      <c r="G496" s="38">
        <f t="shared" si="14"/>
        <v>0.17889466252237662</v>
      </c>
      <c r="H496" s="39">
        <f t="shared" si="15"/>
        <v>1.9040581263248858E-3</v>
      </c>
      <c r="I496" s="44">
        <v>828.32286650000003</v>
      </c>
      <c r="J496" s="44">
        <v>35.276400000000002</v>
      </c>
    </row>
    <row r="497" spans="1:10" x14ac:dyDescent="0.15">
      <c r="A497" s="41" t="s">
        <v>308</v>
      </c>
      <c r="B497" s="42" t="s">
        <v>745</v>
      </c>
      <c r="C497" s="43" t="s">
        <v>1</v>
      </c>
      <c r="D497" s="42" t="s">
        <v>5</v>
      </c>
      <c r="E497" s="36">
        <v>1.36695806</v>
      </c>
      <c r="F497" s="37">
        <v>1.3911580100000001</v>
      </c>
      <c r="G497" s="38">
        <f t="shared" si="14"/>
        <v>-1.739554373122576E-2</v>
      </c>
      <c r="H497" s="39">
        <f t="shared" si="15"/>
        <v>1.0485572040080285E-4</v>
      </c>
      <c r="I497" s="44">
        <v>347.19657739999997</v>
      </c>
      <c r="J497" s="44">
        <v>23.872350000000001</v>
      </c>
    </row>
    <row r="498" spans="1:10" x14ac:dyDescent="0.15">
      <c r="A498" s="41" t="s">
        <v>16</v>
      </c>
      <c r="B498" s="42" t="s">
        <v>17</v>
      </c>
      <c r="C498" s="43" t="s">
        <v>1</v>
      </c>
      <c r="D498" s="42" t="s">
        <v>5</v>
      </c>
      <c r="E498" s="36">
        <v>1.1255924399999999</v>
      </c>
      <c r="F498" s="37">
        <v>0.39247121000000001</v>
      </c>
      <c r="G498" s="38">
        <f t="shared" si="14"/>
        <v>1.8679618054022353</v>
      </c>
      <c r="H498" s="39">
        <f t="shared" si="15"/>
        <v>8.6341205065133784E-5</v>
      </c>
      <c r="I498" s="44">
        <v>44.620929620000005</v>
      </c>
      <c r="J498" s="44">
        <v>18.982500000000002</v>
      </c>
    </row>
    <row r="499" spans="1:10" x14ac:dyDescent="0.15">
      <c r="A499" s="41" t="s">
        <v>18</v>
      </c>
      <c r="B499" s="42" t="s">
        <v>19</v>
      </c>
      <c r="C499" s="43" t="s">
        <v>1</v>
      </c>
      <c r="D499" s="42" t="s">
        <v>5</v>
      </c>
      <c r="E499" s="36">
        <v>0.544741947</v>
      </c>
      <c r="F499" s="37">
        <v>1.397604219</v>
      </c>
      <c r="G499" s="38">
        <f t="shared" si="14"/>
        <v>-0.61023160949688005</v>
      </c>
      <c r="H499" s="39">
        <f t="shared" si="15"/>
        <v>4.1785707225882973E-5</v>
      </c>
      <c r="I499" s="44">
        <v>163.79929709999999</v>
      </c>
      <c r="J499" s="44">
        <v>30.497450000000001</v>
      </c>
    </row>
    <row r="500" spans="1:10" x14ac:dyDescent="0.15">
      <c r="A500" s="41" t="s">
        <v>20</v>
      </c>
      <c r="B500" s="42" t="s">
        <v>21</v>
      </c>
      <c r="C500" s="43" t="s">
        <v>1</v>
      </c>
      <c r="D500" s="42" t="s">
        <v>5</v>
      </c>
      <c r="E500" s="36">
        <v>2.994423614</v>
      </c>
      <c r="F500" s="37">
        <v>4.1566476970000004</v>
      </c>
      <c r="G500" s="38">
        <f t="shared" si="14"/>
        <v>-0.27960610754642945</v>
      </c>
      <c r="H500" s="39">
        <f t="shared" si="15"/>
        <v>2.2969427842661511E-4</v>
      </c>
      <c r="I500" s="44">
        <v>146.90878620000001</v>
      </c>
      <c r="J500" s="44">
        <v>39.103949999999998</v>
      </c>
    </row>
    <row r="501" spans="1:10" x14ac:dyDescent="0.15">
      <c r="A501" s="41" t="s">
        <v>22</v>
      </c>
      <c r="B501" s="42" t="s">
        <v>23</v>
      </c>
      <c r="C501" s="43" t="s">
        <v>1</v>
      </c>
      <c r="D501" s="42" t="s">
        <v>5</v>
      </c>
      <c r="E501" s="36">
        <v>42.729853796</v>
      </c>
      <c r="F501" s="37">
        <v>18.350824715000002</v>
      </c>
      <c r="G501" s="38">
        <f t="shared" si="14"/>
        <v>1.3284977356397794</v>
      </c>
      <c r="H501" s="39">
        <f t="shared" si="15"/>
        <v>3.2776935397714839E-3</v>
      </c>
      <c r="I501" s="44">
        <v>899.46248900000001</v>
      </c>
      <c r="J501" s="44">
        <v>13.878299999999999</v>
      </c>
    </row>
    <row r="502" spans="1:10" x14ac:dyDescent="0.15">
      <c r="A502" s="41" t="s">
        <v>24</v>
      </c>
      <c r="B502" s="42" t="s">
        <v>25</v>
      </c>
      <c r="C502" s="43" t="s">
        <v>1</v>
      </c>
      <c r="D502" s="42" t="s">
        <v>5</v>
      </c>
      <c r="E502" s="36">
        <v>8.0606856479999998</v>
      </c>
      <c r="F502" s="37">
        <v>7.7098023700000002</v>
      </c>
      <c r="G502" s="38">
        <f t="shared" si="14"/>
        <v>4.5511319377697479E-2</v>
      </c>
      <c r="H502" s="39">
        <f t="shared" si="15"/>
        <v>6.1831377660954165E-4</v>
      </c>
      <c r="I502" s="44">
        <v>37.811566259999999</v>
      </c>
      <c r="J502" s="44">
        <v>121.26795</v>
      </c>
    </row>
    <row r="503" spans="1:10" x14ac:dyDescent="0.15">
      <c r="A503" s="41" t="s">
        <v>26</v>
      </c>
      <c r="B503" s="45" t="s">
        <v>27</v>
      </c>
      <c r="C503" s="43" t="s">
        <v>1</v>
      </c>
      <c r="D503" s="42" t="s">
        <v>5</v>
      </c>
      <c r="E503" s="36">
        <v>18.368948966000001</v>
      </c>
      <c r="F503" s="37">
        <v>44.208363925</v>
      </c>
      <c r="G503" s="38">
        <f t="shared" si="14"/>
        <v>-0.58449154560066652</v>
      </c>
      <c r="H503" s="39">
        <f t="shared" si="15"/>
        <v>1.4090332638555954E-3</v>
      </c>
      <c r="I503" s="44">
        <v>952.82200440000008</v>
      </c>
      <c r="J503" s="44">
        <v>45.283700000000003</v>
      </c>
    </row>
    <row r="504" spans="1:10" x14ac:dyDescent="0.15">
      <c r="A504" s="41" t="s">
        <v>67</v>
      </c>
      <c r="B504" s="42" t="s">
        <v>68</v>
      </c>
      <c r="C504" s="43" t="s">
        <v>1</v>
      </c>
      <c r="D504" s="42" t="s">
        <v>5</v>
      </c>
      <c r="E504" s="36">
        <v>3.1930496009999998</v>
      </c>
      <c r="F504" s="37">
        <v>8.2152859449999998</v>
      </c>
      <c r="G504" s="38">
        <f t="shared" si="14"/>
        <v>-0.61132824561714028</v>
      </c>
      <c r="H504" s="39">
        <f t="shared" si="15"/>
        <v>2.4493035008575983E-4</v>
      </c>
      <c r="I504" s="44">
        <v>106.3548</v>
      </c>
      <c r="J504" s="44">
        <v>61.641399999999997</v>
      </c>
    </row>
    <row r="505" spans="1:10" x14ac:dyDescent="0.15">
      <c r="A505" s="41" t="s">
        <v>255</v>
      </c>
      <c r="B505" s="42" t="s">
        <v>746</v>
      </c>
      <c r="C505" s="43" t="s">
        <v>1</v>
      </c>
      <c r="D505" s="42" t="s">
        <v>5</v>
      </c>
      <c r="E505" s="36">
        <v>1.7326725549999999</v>
      </c>
      <c r="F505" s="37">
        <v>0.20732829999999999</v>
      </c>
      <c r="G505" s="38">
        <f t="shared" si="14"/>
        <v>7.3571444660473269</v>
      </c>
      <c r="H505" s="39">
        <f t="shared" si="15"/>
        <v>1.3290870750871808E-4</v>
      </c>
      <c r="I505" s="44">
        <v>19.26267</v>
      </c>
      <c r="J505" s="44">
        <v>119.08750000000001</v>
      </c>
    </row>
    <row r="506" spans="1:10" x14ac:dyDescent="0.15">
      <c r="A506" s="41" t="s">
        <v>737</v>
      </c>
      <c r="B506" s="42" t="s">
        <v>747</v>
      </c>
      <c r="C506" s="43" t="s">
        <v>1</v>
      </c>
      <c r="D506" s="42" t="s">
        <v>5</v>
      </c>
      <c r="E506" s="36">
        <v>1.3430821100000001</v>
      </c>
      <c r="F506" s="37">
        <v>0.50824910999999995</v>
      </c>
      <c r="G506" s="38">
        <f t="shared" si="14"/>
        <v>1.6425665752764433</v>
      </c>
      <c r="H506" s="39">
        <f t="shared" si="15"/>
        <v>1.0302425972123853E-4</v>
      </c>
      <c r="I506" s="44">
        <v>21.261188299999997</v>
      </c>
      <c r="J506" s="44">
        <v>76.375649999999993</v>
      </c>
    </row>
    <row r="507" spans="1:10" x14ac:dyDescent="0.15">
      <c r="A507" s="41" t="s">
        <v>70</v>
      </c>
      <c r="B507" s="42" t="s">
        <v>71</v>
      </c>
      <c r="C507" s="43" t="s">
        <v>1</v>
      </c>
      <c r="D507" s="42" t="s">
        <v>5</v>
      </c>
      <c r="E507" s="36">
        <v>12.014379912000001</v>
      </c>
      <c r="F507" s="37">
        <v>19.67450277</v>
      </c>
      <c r="G507" s="38">
        <f t="shared" si="14"/>
        <v>-0.38934264044935751</v>
      </c>
      <c r="H507" s="39">
        <f t="shared" si="15"/>
        <v>9.215911575529205E-4</v>
      </c>
      <c r="I507" s="44">
        <v>363.57923887999999</v>
      </c>
      <c r="J507" s="44">
        <v>13.35005</v>
      </c>
    </row>
    <row r="508" spans="1:10" x14ac:dyDescent="0.15">
      <c r="A508" s="41" t="s">
        <v>72</v>
      </c>
      <c r="B508" s="42" t="s">
        <v>73</v>
      </c>
      <c r="C508" s="43" t="s">
        <v>1</v>
      </c>
      <c r="D508" s="42" t="s">
        <v>5</v>
      </c>
      <c r="E508" s="36">
        <v>15.671515965999999</v>
      </c>
      <c r="F508" s="37">
        <v>9.5300852000000003</v>
      </c>
      <c r="G508" s="38">
        <f t="shared" si="14"/>
        <v>0.64442558876598488</v>
      </c>
      <c r="H508" s="39">
        <f t="shared" si="15"/>
        <v>1.2021203462435517E-3</v>
      </c>
      <c r="I508" s="44">
        <v>720.60653735000005</v>
      </c>
      <c r="J508" s="44">
        <v>16.2653</v>
      </c>
    </row>
    <row r="509" spans="1:10" x14ac:dyDescent="0.15">
      <c r="A509" s="41" t="s">
        <v>234</v>
      </c>
      <c r="B509" s="42" t="s">
        <v>69</v>
      </c>
      <c r="C509" s="43" t="s">
        <v>1</v>
      </c>
      <c r="D509" s="42" t="s">
        <v>5</v>
      </c>
      <c r="E509" s="36">
        <v>6.9405518839999996</v>
      </c>
      <c r="F509" s="37">
        <v>25.066450015000001</v>
      </c>
      <c r="G509" s="38">
        <f t="shared" si="14"/>
        <v>-0.72311388809158428</v>
      </c>
      <c r="H509" s="39">
        <f t="shared" si="15"/>
        <v>5.3239129207517124E-4</v>
      </c>
      <c r="I509" s="44">
        <v>180.154627632</v>
      </c>
      <c r="J509" s="44">
        <v>21.439250000000001</v>
      </c>
    </row>
    <row r="510" spans="1:10" x14ac:dyDescent="0.15">
      <c r="A510" s="41" t="s">
        <v>74</v>
      </c>
      <c r="B510" s="42" t="s">
        <v>75</v>
      </c>
      <c r="C510" s="43" t="s">
        <v>1</v>
      </c>
      <c r="D510" s="42" t="s">
        <v>5</v>
      </c>
      <c r="E510" s="36">
        <v>1.852721965</v>
      </c>
      <c r="F510" s="37">
        <v>2.8524938500000001</v>
      </c>
      <c r="G510" s="38">
        <f t="shared" si="14"/>
        <v>-0.35049046118013549</v>
      </c>
      <c r="H510" s="39">
        <f t="shared" si="15"/>
        <v>1.4211737874566982E-4</v>
      </c>
      <c r="I510" s="44">
        <v>89.1243348</v>
      </c>
      <c r="J510" s="44">
        <v>126.13325</v>
      </c>
    </row>
    <row r="511" spans="1:10" x14ac:dyDescent="0.15">
      <c r="A511" s="41" t="s">
        <v>736</v>
      </c>
      <c r="B511" s="42" t="s">
        <v>381</v>
      </c>
      <c r="C511" s="43" t="s">
        <v>1</v>
      </c>
      <c r="D511" s="42" t="s">
        <v>5</v>
      </c>
      <c r="E511" s="36">
        <v>1.0908353099999999</v>
      </c>
      <c r="F511" s="37">
        <v>4.8722775900000004</v>
      </c>
      <c r="G511" s="38">
        <f t="shared" si="14"/>
        <v>-0.7761138831172385</v>
      </c>
      <c r="H511" s="39">
        <f t="shared" si="15"/>
        <v>8.3675077982043648E-5</v>
      </c>
      <c r="I511" s="44">
        <v>51.027708173000001</v>
      </c>
      <c r="J511" s="44">
        <v>100.7611</v>
      </c>
    </row>
    <row r="512" spans="1:10" x14ac:dyDescent="0.15">
      <c r="A512" s="41" t="s">
        <v>235</v>
      </c>
      <c r="B512" s="42" t="s">
        <v>206</v>
      </c>
      <c r="C512" s="43" t="s">
        <v>2</v>
      </c>
      <c r="D512" s="42" t="s">
        <v>4</v>
      </c>
      <c r="E512" s="36">
        <v>2.2511949999999999E-2</v>
      </c>
      <c r="F512" s="37">
        <v>0.12295515</v>
      </c>
      <c r="G512" s="38">
        <f t="shared" si="14"/>
        <v>-0.81690925512270129</v>
      </c>
      <c r="H512" s="39">
        <f t="shared" si="15"/>
        <v>1.7268318640857599E-6</v>
      </c>
      <c r="I512" s="44">
        <v>10.7207685</v>
      </c>
      <c r="J512" s="44">
        <v>78.753100000000003</v>
      </c>
    </row>
    <row r="513" spans="1:10" x14ac:dyDescent="0.15">
      <c r="A513" s="41" t="s">
        <v>236</v>
      </c>
      <c r="B513" s="42" t="s">
        <v>93</v>
      </c>
      <c r="C513" s="43" t="s">
        <v>1</v>
      </c>
      <c r="D513" s="42" t="s">
        <v>5</v>
      </c>
      <c r="E513" s="36">
        <v>0.12398063300000001</v>
      </c>
      <c r="F513" s="37">
        <v>0.39361741099999997</v>
      </c>
      <c r="G513" s="38">
        <f t="shared" si="14"/>
        <v>-0.68502248748341055</v>
      </c>
      <c r="H513" s="39">
        <f t="shared" si="15"/>
        <v>9.5102249069459761E-6</v>
      </c>
      <c r="I513" s="44">
        <v>40.888765106999998</v>
      </c>
      <c r="J513" s="44">
        <v>101.58345</v>
      </c>
    </row>
    <row r="514" spans="1:10" x14ac:dyDescent="0.15">
      <c r="A514" s="41" t="s">
        <v>761</v>
      </c>
      <c r="B514" s="42" t="s">
        <v>1261</v>
      </c>
      <c r="C514" s="43" t="s">
        <v>1</v>
      </c>
      <c r="D514" s="42" t="s">
        <v>5</v>
      </c>
      <c r="E514" s="36">
        <v>14.198021199999999</v>
      </c>
      <c r="F514" s="37">
        <v>18.689777541000002</v>
      </c>
      <c r="G514" s="38">
        <f t="shared" si="14"/>
        <v>-0.24033225281287485</v>
      </c>
      <c r="H514" s="39">
        <f t="shared" si="15"/>
        <v>1.0890924782226833E-3</v>
      </c>
      <c r="I514" s="44">
        <v>544.94603162999999</v>
      </c>
      <c r="J514" s="44">
        <v>44.115400000000001</v>
      </c>
    </row>
    <row r="515" spans="1:10" x14ac:dyDescent="0.15">
      <c r="A515" s="41" t="s">
        <v>214</v>
      </c>
      <c r="B515" s="42" t="s">
        <v>215</v>
      </c>
      <c r="C515" s="43" t="s">
        <v>1</v>
      </c>
      <c r="D515" s="42" t="s">
        <v>5</v>
      </c>
      <c r="E515" s="36">
        <v>3.64903055</v>
      </c>
      <c r="F515" s="37">
        <v>8.8040187999999997</v>
      </c>
      <c r="G515" s="38">
        <f t="shared" si="14"/>
        <v>-0.58552671991113869</v>
      </c>
      <c r="H515" s="39">
        <f t="shared" si="15"/>
        <v>2.7990743701733457E-4</v>
      </c>
      <c r="I515" s="44">
        <v>26.555496000000002</v>
      </c>
      <c r="J515" s="44">
        <v>115.574</v>
      </c>
    </row>
    <row r="516" spans="1:10" x14ac:dyDescent="0.15">
      <c r="A516" s="41" t="s">
        <v>1140</v>
      </c>
      <c r="B516" s="42" t="s">
        <v>1262</v>
      </c>
      <c r="C516" s="43" t="s">
        <v>1</v>
      </c>
      <c r="D516" s="42" t="s">
        <v>5</v>
      </c>
      <c r="E516" s="36">
        <v>5.4980216410000002</v>
      </c>
      <c r="F516" s="37">
        <v>3.752945752</v>
      </c>
      <c r="G516" s="38">
        <f t="shared" si="14"/>
        <v>0.46498830633776778</v>
      </c>
      <c r="H516" s="39">
        <f t="shared" si="15"/>
        <v>4.2173863033241805E-4</v>
      </c>
      <c r="I516" s="44">
        <v>127.58194</v>
      </c>
      <c r="J516" s="44">
        <v>59.772599999999997</v>
      </c>
    </row>
    <row r="517" spans="1:10" x14ac:dyDescent="0.15">
      <c r="A517" s="41" t="s">
        <v>1068</v>
      </c>
      <c r="B517" s="42" t="s">
        <v>1263</v>
      </c>
      <c r="C517" s="43" t="s">
        <v>1</v>
      </c>
      <c r="D517" s="42" t="s">
        <v>5</v>
      </c>
      <c r="E517" s="36">
        <v>5.5031744979999999</v>
      </c>
      <c r="F517" s="37">
        <v>11.538280928000001</v>
      </c>
      <c r="G517" s="38">
        <f t="shared" si="14"/>
        <v>-0.52305074453115274</v>
      </c>
      <c r="H517" s="39">
        <f t="shared" si="15"/>
        <v>4.2213389230033626E-4</v>
      </c>
      <c r="I517" s="44">
        <v>144.18493362000001</v>
      </c>
      <c r="J517" s="44">
        <v>86.793999999999997</v>
      </c>
    </row>
    <row r="518" spans="1:10" x14ac:dyDescent="0.15">
      <c r="A518" s="41" t="s">
        <v>1264</v>
      </c>
      <c r="B518" s="45" t="s">
        <v>1265</v>
      </c>
      <c r="C518" s="43" t="s">
        <v>1</v>
      </c>
      <c r="D518" s="42" t="s">
        <v>5</v>
      </c>
      <c r="E518" s="36">
        <v>1.4690601599999999</v>
      </c>
      <c r="F518" s="37">
        <v>0.87659757999999999</v>
      </c>
      <c r="G518" s="38">
        <f t="shared" si="14"/>
        <v>0.67586609125706221</v>
      </c>
      <c r="H518" s="39">
        <f t="shared" si="15"/>
        <v>1.1268770117857069E-4</v>
      </c>
      <c r="I518" s="44">
        <v>48.004789079999995</v>
      </c>
      <c r="J518" s="44">
        <v>85.273150000000001</v>
      </c>
    </row>
    <row r="519" spans="1:10" ht="12.75" customHeight="1" x14ac:dyDescent="0.15">
      <c r="A519" s="41" t="s">
        <v>758</v>
      </c>
      <c r="B519" s="42" t="s">
        <v>1266</v>
      </c>
      <c r="C519" s="43" t="s">
        <v>1</v>
      </c>
      <c r="D519" s="42" t="s">
        <v>4</v>
      </c>
      <c r="E519" s="36">
        <v>29.536809259999998</v>
      </c>
      <c r="F519" s="37">
        <v>18.819154640000001</v>
      </c>
      <c r="G519" s="38">
        <f t="shared" ref="G519:G580" si="16">IF(ISERROR(E519/F519-1),"",((E519/F519-1)))</f>
        <v>0.5695077608438206</v>
      </c>
      <c r="H519" s="39">
        <f t="shared" ref="H519:H580" si="17">E519/$E$580</f>
        <v>2.2656901509461123E-3</v>
      </c>
      <c r="I519" s="44">
        <v>100.91670090000001</v>
      </c>
      <c r="J519" s="44">
        <v>87.836550000000003</v>
      </c>
    </row>
    <row r="520" spans="1:10" x14ac:dyDescent="0.15">
      <c r="A520" s="41" t="s">
        <v>1267</v>
      </c>
      <c r="B520" s="42" t="s">
        <v>1268</v>
      </c>
      <c r="C520" s="43" t="s">
        <v>1</v>
      </c>
      <c r="D520" s="42" t="s">
        <v>4</v>
      </c>
      <c r="E520" s="36">
        <v>1.144081495</v>
      </c>
      <c r="F520" s="37">
        <v>0.64274907000000003</v>
      </c>
      <c r="G520" s="38">
        <f t="shared" si="16"/>
        <v>0.77998156418958331</v>
      </c>
      <c r="H520" s="39">
        <f t="shared" si="17"/>
        <v>8.7759451343702915E-5</v>
      </c>
      <c r="I520" s="44">
        <v>18.978451739999997</v>
      </c>
      <c r="J520" s="44">
        <v>250.14105000000001</v>
      </c>
    </row>
    <row r="521" spans="1:10" x14ac:dyDescent="0.15">
      <c r="A521" s="41" t="s">
        <v>1269</v>
      </c>
      <c r="B521" s="42" t="s">
        <v>1270</v>
      </c>
      <c r="C521" s="43" t="s">
        <v>1</v>
      </c>
      <c r="D521" s="42" t="s">
        <v>4</v>
      </c>
      <c r="E521" s="36">
        <v>2.1537010350000001</v>
      </c>
      <c r="F521" s="37">
        <v>4.1082050639999999</v>
      </c>
      <c r="G521" s="38">
        <f t="shared" si="16"/>
        <v>-0.47575619973969241</v>
      </c>
      <c r="H521" s="39">
        <f t="shared" si="17"/>
        <v>1.652046834215819E-4</v>
      </c>
      <c r="I521" s="44">
        <v>45.236058920000005</v>
      </c>
      <c r="J521" s="44">
        <v>133.47104999999999</v>
      </c>
    </row>
    <row r="522" spans="1:10" x14ac:dyDescent="0.15">
      <c r="A522" s="41" t="s">
        <v>1271</v>
      </c>
      <c r="B522" s="42" t="s">
        <v>1272</v>
      </c>
      <c r="C522" s="43" t="s">
        <v>1</v>
      </c>
      <c r="D522" s="42" t="s">
        <v>4</v>
      </c>
      <c r="E522" s="36">
        <v>2.9912321080000002</v>
      </c>
      <c r="F522" s="37">
        <v>3.6557031790000001</v>
      </c>
      <c r="G522" s="38">
        <f t="shared" si="16"/>
        <v>-0.18176286160676824</v>
      </c>
      <c r="H522" s="39">
        <f t="shared" si="17"/>
        <v>2.2944946648206029E-4</v>
      </c>
      <c r="I522" s="44">
        <v>27.69759904</v>
      </c>
      <c r="J522" s="44">
        <v>90.281549999999996</v>
      </c>
    </row>
    <row r="523" spans="1:10" x14ac:dyDescent="0.15">
      <c r="A523" s="41" t="s">
        <v>1273</v>
      </c>
      <c r="B523" s="42" t="s">
        <v>1274</v>
      </c>
      <c r="C523" s="43" t="s">
        <v>1</v>
      </c>
      <c r="D523" s="42" t="s">
        <v>4</v>
      </c>
      <c r="E523" s="36">
        <v>0.69198996099999999</v>
      </c>
      <c r="F523" s="37">
        <v>0.10136523</v>
      </c>
      <c r="G523" s="38">
        <f t="shared" si="16"/>
        <v>5.8266994609492819</v>
      </c>
      <c r="H523" s="39">
        <f t="shared" si="17"/>
        <v>5.3080711101537727E-5</v>
      </c>
      <c r="I523" s="44">
        <v>6.5315000000000003</v>
      </c>
      <c r="J523" s="44">
        <v>118.00745000000001</v>
      </c>
    </row>
    <row r="524" spans="1:10" x14ac:dyDescent="0.15">
      <c r="A524" s="41" t="s">
        <v>1275</v>
      </c>
      <c r="B524" s="42" t="s">
        <v>1276</v>
      </c>
      <c r="C524" s="43" t="s">
        <v>1</v>
      </c>
      <c r="D524" s="42" t="s">
        <v>4</v>
      </c>
      <c r="E524" s="36">
        <v>0.22718118000000001</v>
      </c>
      <c r="F524" s="37">
        <v>0.54364741000000005</v>
      </c>
      <c r="G524" s="38">
        <f t="shared" si="16"/>
        <v>-0.58211668846173659</v>
      </c>
      <c r="H524" s="39">
        <f t="shared" si="17"/>
        <v>1.7426464635209412E-5</v>
      </c>
      <c r="I524" s="44">
        <v>9.7304576600000008</v>
      </c>
      <c r="J524" s="44">
        <v>91.369799999999998</v>
      </c>
    </row>
    <row r="525" spans="1:10" x14ac:dyDescent="0.15">
      <c r="A525" s="41" t="s">
        <v>1177</v>
      </c>
      <c r="B525" s="42" t="s">
        <v>1277</v>
      </c>
      <c r="C525" s="43" t="s">
        <v>1</v>
      </c>
      <c r="D525" s="42" t="s">
        <v>4</v>
      </c>
      <c r="E525" s="36">
        <v>8.5500301650000008</v>
      </c>
      <c r="F525" s="37">
        <v>8.8458849550000007</v>
      </c>
      <c r="G525" s="38">
        <f t="shared" si="16"/>
        <v>-3.3445471143367378E-2</v>
      </c>
      <c r="H525" s="39">
        <f t="shared" si="17"/>
        <v>6.5585009418626234E-4</v>
      </c>
      <c r="I525" s="44">
        <v>196.38970399999999</v>
      </c>
      <c r="J525" s="44">
        <v>55.300899999999999</v>
      </c>
    </row>
    <row r="526" spans="1:10" x14ac:dyDescent="0.15">
      <c r="A526" s="41" t="s">
        <v>1118</v>
      </c>
      <c r="B526" s="42" t="s">
        <v>1278</v>
      </c>
      <c r="C526" s="43" t="s">
        <v>1</v>
      </c>
      <c r="D526" s="42" t="s">
        <v>4</v>
      </c>
      <c r="E526" s="36">
        <v>5.7693419800000001</v>
      </c>
      <c r="F526" s="37">
        <v>5.0517013200000003</v>
      </c>
      <c r="G526" s="38">
        <f t="shared" si="16"/>
        <v>0.14205920234413227</v>
      </c>
      <c r="H526" s="39">
        <f t="shared" si="17"/>
        <v>4.4255089256468801E-4</v>
      </c>
      <c r="I526" s="44">
        <v>113.67364393999999</v>
      </c>
      <c r="J526" s="44">
        <v>51.218350000000001</v>
      </c>
    </row>
    <row r="527" spans="1:10" x14ac:dyDescent="0.15">
      <c r="A527" s="41" t="s">
        <v>1136</v>
      </c>
      <c r="B527" s="42" t="s">
        <v>1279</v>
      </c>
      <c r="C527" s="43" t="s">
        <v>1</v>
      </c>
      <c r="D527" s="42" t="s">
        <v>4</v>
      </c>
      <c r="E527" s="36">
        <v>2.0873009300000001</v>
      </c>
      <c r="F527" s="37">
        <v>4.3837824699999999</v>
      </c>
      <c r="G527" s="38">
        <f t="shared" si="16"/>
        <v>-0.52385846143501724</v>
      </c>
      <c r="H527" s="39">
        <f t="shared" si="17"/>
        <v>1.6011130781028922E-4</v>
      </c>
      <c r="I527" s="44">
        <v>34.716557350000002</v>
      </c>
      <c r="J527" s="44">
        <v>51.363399999999999</v>
      </c>
    </row>
    <row r="528" spans="1:10" x14ac:dyDescent="0.15">
      <c r="A528" s="41" t="s">
        <v>1319</v>
      </c>
      <c r="B528" s="42" t="s">
        <v>1320</v>
      </c>
      <c r="C528" s="43" t="s">
        <v>1</v>
      </c>
      <c r="D528" s="42" t="s">
        <v>4</v>
      </c>
      <c r="E528" s="36">
        <v>0.113032988</v>
      </c>
      <c r="F528" s="37">
        <v>0.21771384699999999</v>
      </c>
      <c r="G528" s="38">
        <f t="shared" si="16"/>
        <v>-0.48081856272559453</v>
      </c>
      <c r="H528" s="39">
        <f t="shared" si="17"/>
        <v>8.6704601498858749E-6</v>
      </c>
      <c r="I528" s="44">
        <v>4.8817076399999992</v>
      </c>
      <c r="J528" s="44">
        <v>320.74599999999998</v>
      </c>
    </row>
    <row r="529" spans="1:10" x14ac:dyDescent="0.15">
      <c r="A529" s="41" t="s">
        <v>606</v>
      </c>
      <c r="B529" s="42" t="s">
        <v>106</v>
      </c>
      <c r="C529" s="43" t="s">
        <v>1</v>
      </c>
      <c r="D529" s="42" t="s">
        <v>4</v>
      </c>
      <c r="E529" s="36">
        <v>1.1120782300000001</v>
      </c>
      <c r="F529" s="37">
        <v>2.3895292399999999</v>
      </c>
      <c r="G529" s="38">
        <f t="shared" si="16"/>
        <v>-0.53460363180155102</v>
      </c>
      <c r="H529" s="39">
        <f t="shared" si="17"/>
        <v>8.5304565926989551E-5</v>
      </c>
      <c r="I529" s="44">
        <v>90.755355199999997</v>
      </c>
      <c r="J529" s="44">
        <v>20.69145</v>
      </c>
    </row>
    <row r="530" spans="1:10" x14ac:dyDescent="0.15">
      <c r="A530" s="41" t="s">
        <v>607</v>
      </c>
      <c r="B530" s="42" t="s">
        <v>111</v>
      </c>
      <c r="C530" s="43" t="s">
        <v>1</v>
      </c>
      <c r="D530" s="42" t="s">
        <v>4</v>
      </c>
      <c r="E530" s="36">
        <v>2.382876</v>
      </c>
      <c r="F530" s="37">
        <v>0.2555</v>
      </c>
      <c r="G530" s="38">
        <f t="shared" si="16"/>
        <v>8.3263248532289627</v>
      </c>
      <c r="H530" s="39">
        <f t="shared" si="17"/>
        <v>1.8278408600610872E-4</v>
      </c>
      <c r="I530" s="44">
        <v>64.155432044404407</v>
      </c>
      <c r="J530" s="44">
        <v>22.421299999999999</v>
      </c>
    </row>
    <row r="531" spans="1:10" x14ac:dyDescent="0.15">
      <c r="A531" s="41" t="s">
        <v>608</v>
      </c>
      <c r="B531" s="42" t="s">
        <v>113</v>
      </c>
      <c r="C531" s="43" t="s">
        <v>1</v>
      </c>
      <c r="D531" s="42" t="s">
        <v>4</v>
      </c>
      <c r="E531" s="36">
        <v>1.3137599099999999</v>
      </c>
      <c r="F531" s="37">
        <v>0</v>
      </c>
      <c r="G531" s="38" t="str">
        <f t="shared" si="16"/>
        <v/>
      </c>
      <c r="H531" s="39">
        <f t="shared" si="17"/>
        <v>1.0077503167635144E-4</v>
      </c>
      <c r="I531" s="44">
        <v>180.96943073045762</v>
      </c>
      <c r="J531" s="44">
        <v>18.4237</v>
      </c>
    </row>
    <row r="532" spans="1:10" x14ac:dyDescent="0.15">
      <c r="A532" s="41" t="s">
        <v>609</v>
      </c>
      <c r="B532" s="42" t="s">
        <v>110</v>
      </c>
      <c r="C532" s="43" t="s">
        <v>1</v>
      </c>
      <c r="D532" s="42" t="s">
        <v>4</v>
      </c>
      <c r="E532" s="36">
        <v>13.21360685</v>
      </c>
      <c r="F532" s="37">
        <v>3.50799029</v>
      </c>
      <c r="G532" s="38">
        <f t="shared" si="16"/>
        <v>2.7667170538262806</v>
      </c>
      <c r="H532" s="39">
        <f t="shared" si="17"/>
        <v>1.0135806692926142E-3</v>
      </c>
      <c r="I532" s="44">
        <v>184.73139438161519</v>
      </c>
      <c r="J532" s="44">
        <v>28.254200000000001</v>
      </c>
    </row>
    <row r="533" spans="1:10" x14ac:dyDescent="0.15">
      <c r="A533" s="41" t="s">
        <v>1323</v>
      </c>
      <c r="B533" s="42" t="s">
        <v>1324</v>
      </c>
      <c r="C533" s="43" t="s">
        <v>2</v>
      </c>
      <c r="D533" s="42" t="s">
        <v>5</v>
      </c>
      <c r="E533" s="36">
        <v>7.2589999999999998E-3</v>
      </c>
      <c r="F533" s="37">
        <v>0</v>
      </c>
      <c r="G533" s="38" t="str">
        <f t="shared" si="16"/>
        <v/>
      </c>
      <c r="H533" s="39">
        <f t="shared" si="17"/>
        <v>5.5681860084970558E-7</v>
      </c>
      <c r="I533" s="44">
        <v>19.647005309999997</v>
      </c>
      <c r="J533" s="44">
        <v>76.872150000000005</v>
      </c>
    </row>
    <row r="534" spans="1:10" x14ac:dyDescent="0.15">
      <c r="A534" s="41" t="s">
        <v>1325</v>
      </c>
      <c r="B534" s="42" t="s">
        <v>1326</v>
      </c>
      <c r="C534" s="43" t="s">
        <v>2</v>
      </c>
      <c r="D534" s="42" t="s">
        <v>5</v>
      </c>
      <c r="E534" s="36">
        <v>19.97926288</v>
      </c>
      <c r="F534" s="37">
        <v>7.0071268150000003</v>
      </c>
      <c r="G534" s="38">
        <f t="shared" si="16"/>
        <v>1.8512774789848012</v>
      </c>
      <c r="H534" s="39">
        <f t="shared" si="17"/>
        <v>1.5325561651536106E-3</v>
      </c>
      <c r="I534" s="44">
        <v>514.96</v>
      </c>
      <c r="J534" s="44">
        <v>19.5944</v>
      </c>
    </row>
    <row r="535" spans="1:10" x14ac:dyDescent="0.15">
      <c r="A535" s="41" t="s">
        <v>322</v>
      </c>
      <c r="B535" s="42" t="s">
        <v>321</v>
      </c>
      <c r="C535" s="43" t="s">
        <v>1</v>
      </c>
      <c r="D535" s="42" t="s">
        <v>4</v>
      </c>
      <c r="E535" s="36">
        <v>5.5539885399999998</v>
      </c>
      <c r="F535" s="37">
        <v>3.5454572099999999</v>
      </c>
      <c r="G535" s="38">
        <f t="shared" si="16"/>
        <v>0.56650841091380699</v>
      </c>
      <c r="H535" s="39">
        <f t="shared" si="17"/>
        <v>4.2603170243533532E-4</v>
      </c>
      <c r="I535" s="44">
        <v>95.539601099999999</v>
      </c>
      <c r="J535" s="44">
        <v>5.7618</v>
      </c>
    </row>
    <row r="536" spans="1:10" x14ac:dyDescent="0.15">
      <c r="A536" s="41" t="s">
        <v>1470</v>
      </c>
      <c r="B536" s="42" t="s">
        <v>1322</v>
      </c>
      <c r="C536" s="43" t="s">
        <v>2</v>
      </c>
      <c r="D536" s="42" t="s">
        <v>5</v>
      </c>
      <c r="E536" s="36">
        <v>1.0103999999999999E-4</v>
      </c>
      <c r="F536" s="37">
        <v>1.8806199999999999E-4</v>
      </c>
      <c r="G536" s="38">
        <f t="shared" si="16"/>
        <v>-0.46273037615254542</v>
      </c>
      <c r="H536" s="39">
        <f t="shared" si="17"/>
        <v>7.750509909058308E-9</v>
      </c>
      <c r="I536" s="44">
        <v>1.7988044969999999</v>
      </c>
      <c r="J536" s="44">
        <v>69.432900000000004</v>
      </c>
    </row>
    <row r="537" spans="1:10" x14ac:dyDescent="0.15">
      <c r="A537" s="41" t="s">
        <v>1327</v>
      </c>
      <c r="B537" s="42" t="s">
        <v>1328</v>
      </c>
      <c r="C537" s="43" t="s">
        <v>2</v>
      </c>
      <c r="D537" s="42" t="s">
        <v>5</v>
      </c>
      <c r="E537" s="36">
        <v>2.66527E-3</v>
      </c>
      <c r="F537" s="37">
        <v>2.2565209999999999E-2</v>
      </c>
      <c r="G537" s="38">
        <f t="shared" si="16"/>
        <v>-0.88188587653294603</v>
      </c>
      <c r="H537" s="39">
        <f t="shared" si="17"/>
        <v>2.044457793479398E-7</v>
      </c>
      <c r="I537" s="44">
        <v>4.0825081649999992</v>
      </c>
      <c r="J537" s="44">
        <v>49.375749999999996</v>
      </c>
    </row>
    <row r="538" spans="1:10" x14ac:dyDescent="0.15">
      <c r="A538" s="41" t="s">
        <v>1329</v>
      </c>
      <c r="B538" s="42" t="s">
        <v>1330</v>
      </c>
      <c r="C538" s="43" t="s">
        <v>2</v>
      </c>
      <c r="D538" s="42" t="s">
        <v>5</v>
      </c>
      <c r="E538" s="36">
        <v>0.53656740999999997</v>
      </c>
      <c r="F538" s="37">
        <v>0.56573420500000005</v>
      </c>
      <c r="G538" s="38">
        <f t="shared" si="16"/>
        <v>-5.1555650590368818E-2</v>
      </c>
      <c r="H538" s="39">
        <f t="shared" si="17"/>
        <v>4.1158660214595723E-5</v>
      </c>
      <c r="I538" s="44">
        <v>4.5948076579999997</v>
      </c>
      <c r="J538" s="44">
        <v>47.730550000000001</v>
      </c>
    </row>
    <row r="539" spans="1:10" x14ac:dyDescent="0.15">
      <c r="A539" s="41" t="s">
        <v>1471</v>
      </c>
      <c r="B539" s="42" t="s">
        <v>1321</v>
      </c>
      <c r="C539" s="43" t="s">
        <v>2</v>
      </c>
      <c r="D539" s="42" t="s">
        <v>5</v>
      </c>
      <c r="E539" s="36">
        <v>6.1843139999999998E-2</v>
      </c>
      <c r="F539" s="37">
        <v>0.65208865500000002</v>
      </c>
      <c r="G539" s="38">
        <f t="shared" si="16"/>
        <v>-0.90516145385170055</v>
      </c>
      <c r="H539" s="39">
        <f t="shared" si="17"/>
        <v>4.743822935246241E-6</v>
      </c>
      <c r="I539" s="44">
        <v>6.3100063099999995</v>
      </c>
      <c r="J539" s="44">
        <v>103.77025</v>
      </c>
    </row>
    <row r="540" spans="1:10" x14ac:dyDescent="0.15">
      <c r="A540" s="41" t="s">
        <v>1331</v>
      </c>
      <c r="B540" s="42" t="s">
        <v>1332</v>
      </c>
      <c r="C540" s="43" t="s">
        <v>2</v>
      </c>
      <c r="D540" s="42" t="s">
        <v>5</v>
      </c>
      <c r="E540" s="36">
        <v>0.20474027</v>
      </c>
      <c r="F540" s="37">
        <v>5.6895434000000002E-2</v>
      </c>
      <c r="G540" s="38">
        <f t="shared" si="16"/>
        <v>2.5985360442105074</v>
      </c>
      <c r="H540" s="39">
        <f t="shared" si="17"/>
        <v>1.5705082060750925E-5</v>
      </c>
      <c r="I540" s="44">
        <v>10.212006808</v>
      </c>
      <c r="J540" s="44">
        <v>38.514850000000003</v>
      </c>
    </row>
    <row r="541" spans="1:10" x14ac:dyDescent="0.15">
      <c r="A541" s="41" t="s">
        <v>1333</v>
      </c>
      <c r="B541" s="42" t="s">
        <v>1334</v>
      </c>
      <c r="C541" s="43" t="s">
        <v>2</v>
      </c>
      <c r="D541" s="42" t="s">
        <v>5</v>
      </c>
      <c r="E541" s="36">
        <v>0.16118091000000001</v>
      </c>
      <c r="F541" s="37">
        <v>2.2414199999999999E-2</v>
      </c>
      <c r="G541" s="38">
        <f t="shared" si="16"/>
        <v>6.1910177476778125</v>
      </c>
      <c r="H541" s="39">
        <f t="shared" si="17"/>
        <v>1.236375930429568E-5</v>
      </c>
      <c r="I541" s="44">
        <v>19.992005880000001</v>
      </c>
      <c r="J541" s="44">
        <v>36.513800000000003</v>
      </c>
    </row>
    <row r="542" spans="1:10" x14ac:dyDescent="0.15">
      <c r="A542" s="41" t="s">
        <v>1335</v>
      </c>
      <c r="B542" s="42" t="s">
        <v>1336</v>
      </c>
      <c r="C542" s="43" t="s">
        <v>2</v>
      </c>
      <c r="D542" s="42" t="s">
        <v>5</v>
      </c>
      <c r="E542" s="36">
        <v>0.84947052700000003</v>
      </c>
      <c r="F542" s="37">
        <v>0.87699494</v>
      </c>
      <c r="G542" s="38">
        <f t="shared" si="16"/>
        <v>-3.1384916542391839E-2</v>
      </c>
      <c r="H542" s="39">
        <f t="shared" si="17"/>
        <v>6.5160626850420454E-5</v>
      </c>
      <c r="I542" s="44">
        <v>7.4820049880000008</v>
      </c>
      <c r="J542" s="44">
        <v>52.934600000000003</v>
      </c>
    </row>
    <row r="543" spans="1:10" x14ac:dyDescent="0.15">
      <c r="A543" s="41" t="s">
        <v>1337</v>
      </c>
      <c r="B543" s="42" t="s">
        <v>1338</v>
      </c>
      <c r="C543" s="43" t="s">
        <v>1</v>
      </c>
      <c r="D543" s="42" t="s">
        <v>5</v>
      </c>
      <c r="E543" s="36">
        <v>1.3669938E-2</v>
      </c>
      <c r="F543" s="37">
        <v>2.6599054E-2</v>
      </c>
      <c r="G543" s="38">
        <f t="shared" si="16"/>
        <v>-0.4860742791830116</v>
      </c>
      <c r="H543" s="39">
        <f t="shared" si="17"/>
        <v>1.048584619212319E-6</v>
      </c>
      <c r="I543" s="44">
        <v>2.5015050030000001</v>
      </c>
      <c r="J543" s="44">
        <v>60.53125</v>
      </c>
    </row>
    <row r="544" spans="1:10" x14ac:dyDescent="0.15">
      <c r="A544" s="41" t="s">
        <v>1339</v>
      </c>
      <c r="B544" s="42" t="s">
        <v>1340</v>
      </c>
      <c r="C544" s="43" t="s">
        <v>2</v>
      </c>
      <c r="D544" s="42" t="s">
        <v>5</v>
      </c>
      <c r="E544" s="36">
        <v>8.0737784000000007E-2</v>
      </c>
      <c r="F544" s="37">
        <v>0.27760550899999997</v>
      </c>
      <c r="G544" s="38">
        <f t="shared" si="16"/>
        <v>-0.70916361029420338</v>
      </c>
      <c r="H544" s="39">
        <f t="shared" si="17"/>
        <v>6.193180868244352E-6</v>
      </c>
      <c r="I544" s="44">
        <v>4.9175070250000008</v>
      </c>
      <c r="J544" s="44">
        <v>44.805199999999999</v>
      </c>
    </row>
    <row r="545" spans="1:10" x14ac:dyDescent="0.15">
      <c r="A545" s="41" t="s">
        <v>610</v>
      </c>
      <c r="B545" s="42" t="s">
        <v>107</v>
      </c>
      <c r="C545" s="43" t="s">
        <v>1</v>
      </c>
      <c r="D545" s="42" t="s">
        <v>4</v>
      </c>
      <c r="E545" s="36">
        <v>0.2039</v>
      </c>
      <c r="F545" s="37">
        <v>0.95243440000000001</v>
      </c>
      <c r="G545" s="38">
        <f t="shared" si="16"/>
        <v>-0.78591701433715544</v>
      </c>
      <c r="H545" s="39">
        <f t="shared" si="17"/>
        <v>1.5640627181878355E-5</v>
      </c>
      <c r="I545" s="44">
        <v>29.853329699569603</v>
      </c>
      <c r="J545" s="44">
        <v>20.833600000000001</v>
      </c>
    </row>
    <row r="546" spans="1:10" x14ac:dyDescent="0.15">
      <c r="A546" s="41" t="s">
        <v>1342</v>
      </c>
      <c r="B546" s="42" t="s">
        <v>1341</v>
      </c>
      <c r="C546" s="43" t="s">
        <v>2</v>
      </c>
      <c r="D546" s="42" t="s">
        <v>5</v>
      </c>
      <c r="E546" s="36">
        <v>15.2647721</v>
      </c>
      <c r="F546" s="37">
        <v>25.094058189999998</v>
      </c>
      <c r="G546" s="38">
        <f t="shared" si="16"/>
        <v>-0.39169774835052296</v>
      </c>
      <c r="H546" s="39">
        <f t="shared" si="17"/>
        <v>1.1709201051124979E-3</v>
      </c>
      <c r="I546" s="44">
        <v>412.49711989172965</v>
      </c>
      <c r="J546" s="44">
        <v>14.61675</v>
      </c>
    </row>
    <row r="547" spans="1:10" x14ac:dyDescent="0.15">
      <c r="A547" s="41" t="s">
        <v>1180</v>
      </c>
      <c r="B547" s="42" t="s">
        <v>1343</v>
      </c>
      <c r="C547" s="43" t="s">
        <v>2</v>
      </c>
      <c r="D547" s="42" t="s">
        <v>5</v>
      </c>
      <c r="E547" s="36">
        <v>12.16998461</v>
      </c>
      <c r="F547" s="37">
        <v>8.9395984199999994</v>
      </c>
      <c r="G547" s="38">
        <f t="shared" si="16"/>
        <v>0.36135696909750004</v>
      </c>
      <c r="H547" s="39">
        <f t="shared" si="17"/>
        <v>9.3352718045221802E-4</v>
      </c>
      <c r="I547" s="44">
        <v>382.71330697124017</v>
      </c>
      <c r="J547" s="44">
        <v>10.0944</v>
      </c>
    </row>
    <row r="548" spans="1:10" x14ac:dyDescent="0.15">
      <c r="A548" s="41" t="s">
        <v>1465</v>
      </c>
      <c r="B548" s="42" t="s">
        <v>1081</v>
      </c>
      <c r="C548" s="43" t="s">
        <v>2</v>
      </c>
      <c r="D548" s="42" t="s">
        <v>5</v>
      </c>
      <c r="E548" s="36">
        <v>0.11905248</v>
      </c>
      <c r="F548" s="37">
        <v>0</v>
      </c>
      <c r="G548" s="38" t="str">
        <f t="shared" si="16"/>
        <v/>
      </c>
      <c r="H548" s="39">
        <f t="shared" si="17"/>
        <v>9.1321993857676772E-6</v>
      </c>
      <c r="I548" s="44">
        <v>90.593672150779625</v>
      </c>
      <c r="J548" s="44">
        <v>20.012</v>
      </c>
    </row>
    <row r="549" spans="1:10" x14ac:dyDescent="0.15">
      <c r="A549" s="41" t="s">
        <v>1347</v>
      </c>
      <c r="B549" s="42" t="s">
        <v>1348</v>
      </c>
      <c r="C549" s="43" t="s">
        <v>2</v>
      </c>
      <c r="D549" s="42" t="s">
        <v>5</v>
      </c>
      <c r="E549" s="36">
        <v>1.2710093</v>
      </c>
      <c r="F549" s="37">
        <v>2.132358</v>
      </c>
      <c r="G549" s="38">
        <f t="shared" si="16"/>
        <v>-0.40394188030340117</v>
      </c>
      <c r="H549" s="39">
        <f t="shared" si="17"/>
        <v>9.7495745983326043E-5</v>
      </c>
      <c r="I549" s="44">
        <v>177.72732518953896</v>
      </c>
      <c r="J549" s="44">
        <v>39.827950000000001</v>
      </c>
    </row>
    <row r="550" spans="1:10" x14ac:dyDescent="0.15">
      <c r="A550" s="41" t="s">
        <v>1071</v>
      </c>
      <c r="B550" s="42" t="s">
        <v>1072</v>
      </c>
      <c r="C550" s="43" t="s">
        <v>2</v>
      </c>
      <c r="D550" s="42" t="s">
        <v>5</v>
      </c>
      <c r="E550" s="36">
        <v>0.30102846</v>
      </c>
      <c r="F550" s="37">
        <v>0.97710096000000002</v>
      </c>
      <c r="G550" s="38">
        <f t="shared" si="16"/>
        <v>-0.6919167288506195</v>
      </c>
      <c r="H550" s="39">
        <f t="shared" si="17"/>
        <v>2.3091093251569304E-5</v>
      </c>
      <c r="I550" s="44">
        <v>13.85254433422867</v>
      </c>
      <c r="J550" s="44">
        <v>47.353349999999999</v>
      </c>
    </row>
    <row r="551" spans="1:10" x14ac:dyDescent="0.15">
      <c r="A551" s="41" t="s">
        <v>1468</v>
      </c>
      <c r="B551" s="42" t="s">
        <v>1469</v>
      </c>
      <c r="C551" s="43" t="s">
        <v>2</v>
      </c>
      <c r="D551" s="42" t="s">
        <v>5</v>
      </c>
      <c r="E551" s="36">
        <v>0</v>
      </c>
      <c r="F551" s="37">
        <v>0.96636546000000001</v>
      </c>
      <c r="G551" s="38">
        <f t="shared" si="16"/>
        <v>-1</v>
      </c>
      <c r="H551" s="39">
        <f t="shared" si="17"/>
        <v>0</v>
      </c>
      <c r="I551" s="44">
        <v>0</v>
      </c>
      <c r="J551" s="44">
        <v>39.266789473700001</v>
      </c>
    </row>
    <row r="552" spans="1:10" x14ac:dyDescent="0.15">
      <c r="A552" s="41" t="s">
        <v>198</v>
      </c>
      <c r="B552" s="42" t="s">
        <v>1344</v>
      </c>
      <c r="C552" s="43" t="s">
        <v>2</v>
      </c>
      <c r="D552" s="42" t="s">
        <v>5</v>
      </c>
      <c r="E552" s="36">
        <v>8.7608621150000001</v>
      </c>
      <c r="F552" s="37">
        <v>12.38542017</v>
      </c>
      <c r="G552" s="38">
        <f t="shared" si="16"/>
        <v>-0.29264716135988789</v>
      </c>
      <c r="H552" s="39">
        <f t="shared" si="17"/>
        <v>6.7202245283255171E-4</v>
      </c>
      <c r="I552" s="44">
        <v>209.46691099001603</v>
      </c>
      <c r="J552" s="44">
        <v>15.518750000000001</v>
      </c>
    </row>
    <row r="553" spans="1:10" x14ac:dyDescent="0.15">
      <c r="A553" s="41" t="s">
        <v>1466</v>
      </c>
      <c r="B553" s="42" t="s">
        <v>1467</v>
      </c>
      <c r="C553" s="43" t="s">
        <v>2</v>
      </c>
      <c r="D553" s="42" t="s">
        <v>5</v>
      </c>
      <c r="E553" s="36">
        <v>0</v>
      </c>
      <c r="F553" s="37">
        <v>0</v>
      </c>
      <c r="G553" s="38" t="str">
        <f t="shared" si="16"/>
        <v/>
      </c>
      <c r="H553" s="39">
        <f t="shared" si="17"/>
        <v>0</v>
      </c>
      <c r="I553" s="44">
        <v>0</v>
      </c>
      <c r="J553" s="44">
        <v>20</v>
      </c>
    </row>
    <row r="554" spans="1:10" x14ac:dyDescent="0.15">
      <c r="A554" s="41" t="s">
        <v>1073</v>
      </c>
      <c r="B554" s="42" t="s">
        <v>1074</v>
      </c>
      <c r="C554" s="43" t="s">
        <v>2</v>
      </c>
      <c r="D554" s="42" t="s">
        <v>5</v>
      </c>
      <c r="E554" s="36">
        <v>0</v>
      </c>
      <c r="F554" s="37">
        <v>0</v>
      </c>
      <c r="G554" s="38" t="str">
        <f t="shared" si="16"/>
        <v/>
      </c>
      <c r="H554" s="39">
        <f t="shared" si="17"/>
        <v>0</v>
      </c>
      <c r="I554" s="44">
        <v>12.910780132954818</v>
      </c>
      <c r="J554" s="44">
        <v>19.996473684200001</v>
      </c>
    </row>
    <row r="555" spans="1:10" x14ac:dyDescent="0.15">
      <c r="A555" s="41" t="s">
        <v>1075</v>
      </c>
      <c r="B555" s="42" t="s">
        <v>1076</v>
      </c>
      <c r="C555" s="43" t="s">
        <v>2</v>
      </c>
      <c r="D555" s="42" t="s">
        <v>5</v>
      </c>
      <c r="E555" s="36">
        <v>0</v>
      </c>
      <c r="F555" s="37">
        <v>0</v>
      </c>
      <c r="G555" s="38" t="str">
        <f t="shared" si="16"/>
        <v/>
      </c>
      <c r="H555" s="39">
        <f t="shared" si="17"/>
        <v>0</v>
      </c>
      <c r="I555" s="44">
        <v>17.219523035929001</v>
      </c>
      <c r="J555" s="44">
        <v>20</v>
      </c>
    </row>
    <row r="556" spans="1:10" x14ac:dyDescent="0.15">
      <c r="A556" s="41" t="s">
        <v>199</v>
      </c>
      <c r="B556" s="45" t="s">
        <v>1346</v>
      </c>
      <c r="C556" s="43" t="s">
        <v>2</v>
      </c>
      <c r="D556" s="42" t="s">
        <v>5</v>
      </c>
      <c r="E556" s="36">
        <v>3.6650131500000001</v>
      </c>
      <c r="F556" s="37">
        <v>2.611358487</v>
      </c>
      <c r="G556" s="38">
        <f t="shared" si="16"/>
        <v>0.40348909130835864</v>
      </c>
      <c r="H556" s="39">
        <f t="shared" si="17"/>
        <v>2.8113341979319086E-4</v>
      </c>
      <c r="I556" s="44">
        <v>220.0964959772586</v>
      </c>
      <c r="J556" s="44">
        <v>30.274699999999999</v>
      </c>
    </row>
    <row r="557" spans="1:10" x14ac:dyDescent="0.15">
      <c r="A557" s="41" t="s">
        <v>237</v>
      </c>
      <c r="B557" s="42" t="s">
        <v>238</v>
      </c>
      <c r="C557" s="43" t="s">
        <v>2</v>
      </c>
      <c r="D557" s="42" t="s">
        <v>5</v>
      </c>
      <c r="E557" s="36">
        <v>0</v>
      </c>
      <c r="F557" s="37">
        <v>1.011889</v>
      </c>
      <c r="G557" s="38">
        <f t="shared" si="16"/>
        <v>-1</v>
      </c>
      <c r="H557" s="39">
        <f t="shared" si="17"/>
        <v>0</v>
      </c>
      <c r="I557" s="44">
        <v>184.01258511735011</v>
      </c>
      <c r="J557" s="44">
        <v>35</v>
      </c>
    </row>
    <row r="558" spans="1:10" x14ac:dyDescent="0.15">
      <c r="A558" s="41" t="s">
        <v>1079</v>
      </c>
      <c r="B558" s="42" t="s">
        <v>1080</v>
      </c>
      <c r="C558" s="43" t="s">
        <v>2</v>
      </c>
      <c r="D558" s="42" t="s">
        <v>5</v>
      </c>
      <c r="E558" s="36">
        <v>6.6453659999999998E-2</v>
      </c>
      <c r="F558" s="37">
        <v>0.14902625</v>
      </c>
      <c r="G558" s="38">
        <f t="shared" si="16"/>
        <v>-0.55408084146249403</v>
      </c>
      <c r="H558" s="39">
        <f t="shared" si="17"/>
        <v>5.0974836730323798E-6</v>
      </c>
      <c r="I558" s="44">
        <v>12.700312221402212</v>
      </c>
      <c r="J558" s="44">
        <v>40.070250000000001</v>
      </c>
    </row>
    <row r="559" spans="1:10" x14ac:dyDescent="0.15">
      <c r="A559" s="41" t="s">
        <v>200</v>
      </c>
      <c r="B559" s="42" t="s">
        <v>1345</v>
      </c>
      <c r="C559" s="43" t="s">
        <v>2</v>
      </c>
      <c r="D559" s="42" t="s">
        <v>5</v>
      </c>
      <c r="E559" s="36">
        <v>10.41933611</v>
      </c>
      <c r="F559" s="37">
        <v>12.1324837</v>
      </c>
      <c r="G559" s="38">
        <f t="shared" si="16"/>
        <v>-0.14120337041952924</v>
      </c>
      <c r="H559" s="39">
        <f t="shared" si="17"/>
        <v>7.9923958596955704E-4</v>
      </c>
      <c r="I559" s="44">
        <v>305.6728750774908</v>
      </c>
      <c r="J559" s="44">
        <v>17.436499999999999</v>
      </c>
    </row>
    <row r="560" spans="1:10" x14ac:dyDescent="0.15">
      <c r="A560" s="41" t="s">
        <v>1069</v>
      </c>
      <c r="B560" s="42" t="s">
        <v>1070</v>
      </c>
      <c r="C560" s="43" t="s">
        <v>2</v>
      </c>
      <c r="D560" s="42" t="s">
        <v>5</v>
      </c>
      <c r="E560" s="36">
        <v>0</v>
      </c>
      <c r="F560" s="37">
        <v>0</v>
      </c>
      <c r="G560" s="38" t="str">
        <f t="shared" si="16"/>
        <v/>
      </c>
      <c r="H560" s="39">
        <f t="shared" si="17"/>
        <v>0</v>
      </c>
      <c r="I560" s="44">
        <v>19.651593697416978</v>
      </c>
      <c r="J560" s="44">
        <v>20</v>
      </c>
    </row>
    <row r="561" spans="1:11" x14ac:dyDescent="0.15">
      <c r="A561" s="41" t="s">
        <v>212</v>
      </c>
      <c r="B561" s="42" t="s">
        <v>213</v>
      </c>
      <c r="C561" s="43" t="s">
        <v>2</v>
      </c>
      <c r="D561" s="42" t="s">
        <v>5</v>
      </c>
      <c r="E561" s="36">
        <v>2.5351587499999999</v>
      </c>
      <c r="F561" s="37">
        <v>2.3650960799999998</v>
      </c>
      <c r="G561" s="38">
        <f t="shared" si="16"/>
        <v>7.1905184503117558E-2</v>
      </c>
      <c r="H561" s="39">
        <f t="shared" si="17"/>
        <v>1.9446529110165155E-4</v>
      </c>
      <c r="I561" s="44">
        <v>98.643463151291499</v>
      </c>
      <c r="J561" s="44">
        <v>22.8688</v>
      </c>
    </row>
    <row r="562" spans="1:11" x14ac:dyDescent="0.15">
      <c r="A562" s="41" t="s">
        <v>1077</v>
      </c>
      <c r="B562" s="42" t="s">
        <v>1078</v>
      </c>
      <c r="C562" s="43" t="s">
        <v>3</v>
      </c>
      <c r="D562" s="42" t="s">
        <v>5</v>
      </c>
      <c r="E562" s="36">
        <v>0</v>
      </c>
      <c r="F562" s="37">
        <v>0</v>
      </c>
      <c r="G562" s="38" t="str">
        <f t="shared" si="16"/>
        <v/>
      </c>
      <c r="H562" s="39">
        <f t="shared" si="17"/>
        <v>0</v>
      </c>
      <c r="I562" s="44">
        <v>8.4314769298892998</v>
      </c>
      <c r="J562" s="44">
        <v>30</v>
      </c>
    </row>
    <row r="563" spans="1:11" x14ac:dyDescent="0.15">
      <c r="A563" s="41" t="s">
        <v>1102</v>
      </c>
      <c r="B563" s="42" t="s">
        <v>1103</v>
      </c>
      <c r="C563" s="43" t="s">
        <v>2</v>
      </c>
      <c r="D563" s="42" t="s">
        <v>4</v>
      </c>
      <c r="E563" s="36">
        <v>0</v>
      </c>
      <c r="F563" s="37">
        <v>0</v>
      </c>
      <c r="G563" s="38" t="str">
        <f t="shared" si="16"/>
        <v/>
      </c>
      <c r="H563" s="39">
        <f t="shared" si="17"/>
        <v>0</v>
      </c>
      <c r="I563" s="44">
        <v>38.232269500000001</v>
      </c>
      <c r="J563" s="44">
        <v>17.939</v>
      </c>
    </row>
    <row r="564" spans="1:11" x14ac:dyDescent="0.15">
      <c r="A564" s="41" t="s">
        <v>1104</v>
      </c>
      <c r="B564" s="42" t="s">
        <v>1105</v>
      </c>
      <c r="C564" s="43" t="s">
        <v>2</v>
      </c>
      <c r="D564" s="42" t="s">
        <v>4</v>
      </c>
      <c r="E564" s="36">
        <v>0</v>
      </c>
      <c r="F564" s="37">
        <v>2.9061199999999999E-2</v>
      </c>
      <c r="G564" s="38">
        <f t="shared" si="16"/>
        <v>-1</v>
      </c>
      <c r="H564" s="39">
        <f t="shared" si="17"/>
        <v>0</v>
      </c>
      <c r="I564" s="44">
        <v>43.903663800000004</v>
      </c>
      <c r="J564" s="44">
        <v>21.836500000000001</v>
      </c>
    </row>
    <row r="565" spans="1:11" x14ac:dyDescent="0.15">
      <c r="A565" s="41" t="s">
        <v>1106</v>
      </c>
      <c r="B565" s="42" t="s">
        <v>1107</v>
      </c>
      <c r="C565" s="43" t="s">
        <v>2</v>
      </c>
      <c r="D565" s="42" t="s">
        <v>4</v>
      </c>
      <c r="E565" s="36">
        <v>0</v>
      </c>
      <c r="F565" s="37">
        <v>1.2295284</v>
      </c>
      <c r="G565" s="38">
        <f t="shared" si="16"/>
        <v>-1</v>
      </c>
      <c r="H565" s="39">
        <f t="shared" si="17"/>
        <v>0</v>
      </c>
      <c r="I565" s="44">
        <v>9.6187812200000007</v>
      </c>
      <c r="J565" s="44">
        <v>31.755600000000001</v>
      </c>
    </row>
    <row r="566" spans="1:11" x14ac:dyDescent="0.15">
      <c r="A566" s="41" t="s">
        <v>1110</v>
      </c>
      <c r="B566" s="42" t="s">
        <v>1111</v>
      </c>
      <c r="C566" s="43" t="s">
        <v>2</v>
      </c>
      <c r="D566" s="42" t="s">
        <v>4</v>
      </c>
      <c r="E566" s="36">
        <v>1.1640372400000001</v>
      </c>
      <c r="F566" s="37">
        <v>0</v>
      </c>
      <c r="G566" s="38" t="str">
        <f t="shared" si="16"/>
        <v/>
      </c>
      <c r="H566" s="39">
        <f t="shared" si="17"/>
        <v>8.9290203514775176E-5</v>
      </c>
      <c r="I566" s="44">
        <v>21.887418400000001</v>
      </c>
      <c r="J566" s="44">
        <v>43.714449999999999</v>
      </c>
    </row>
    <row r="567" spans="1:11" x14ac:dyDescent="0.15">
      <c r="A567" s="41" t="s">
        <v>1096</v>
      </c>
      <c r="B567" s="42" t="s">
        <v>1097</v>
      </c>
      <c r="C567" s="43" t="s">
        <v>2</v>
      </c>
      <c r="D567" s="42" t="s">
        <v>4</v>
      </c>
      <c r="E567" s="36">
        <v>0</v>
      </c>
      <c r="F567" s="37">
        <v>0</v>
      </c>
      <c r="G567" s="38" t="str">
        <f t="shared" si="16"/>
        <v/>
      </c>
      <c r="H567" s="39">
        <f t="shared" si="17"/>
        <v>0</v>
      </c>
      <c r="I567" s="44">
        <v>12.16987398</v>
      </c>
      <c r="J567" s="44">
        <v>13.56115</v>
      </c>
    </row>
    <row r="568" spans="1:11" x14ac:dyDescent="0.15">
      <c r="A568" s="41" t="s">
        <v>1098</v>
      </c>
      <c r="B568" s="42" t="s">
        <v>1099</v>
      </c>
      <c r="C568" s="43" t="s">
        <v>2</v>
      </c>
      <c r="D568" s="42" t="s">
        <v>4</v>
      </c>
      <c r="E568" s="36">
        <v>0</v>
      </c>
      <c r="F568" s="37">
        <v>0</v>
      </c>
      <c r="G568" s="38" t="str">
        <f t="shared" si="16"/>
        <v/>
      </c>
      <c r="H568" s="39">
        <f t="shared" si="17"/>
        <v>0</v>
      </c>
      <c r="I568" s="44">
        <v>47.50557628</v>
      </c>
      <c r="J568" s="44">
        <v>18.884799999999998</v>
      </c>
    </row>
    <row r="569" spans="1:11" x14ac:dyDescent="0.15">
      <c r="A569" s="41" t="s">
        <v>1100</v>
      </c>
      <c r="B569" s="42" t="s">
        <v>1101</v>
      </c>
      <c r="C569" s="43" t="s">
        <v>2</v>
      </c>
      <c r="D569" s="42" t="s">
        <v>4</v>
      </c>
      <c r="E569" s="36">
        <v>0</v>
      </c>
      <c r="F569" s="37">
        <v>0</v>
      </c>
      <c r="G569" s="38" t="str">
        <f t="shared" si="16"/>
        <v/>
      </c>
      <c r="H569" s="39">
        <f t="shared" si="17"/>
        <v>0</v>
      </c>
      <c r="I569" s="44">
        <v>12.42069598</v>
      </c>
      <c r="J569" s="44">
        <v>33.731949999999998</v>
      </c>
    </row>
    <row r="570" spans="1:11" x14ac:dyDescent="0.15">
      <c r="A570" s="41" t="s">
        <v>1108</v>
      </c>
      <c r="B570" s="42" t="s">
        <v>1109</v>
      </c>
      <c r="C570" s="43" t="s">
        <v>2</v>
      </c>
      <c r="D570" s="42" t="s">
        <v>4</v>
      </c>
      <c r="E570" s="36">
        <v>0</v>
      </c>
      <c r="F570" s="37">
        <v>0</v>
      </c>
      <c r="G570" s="38" t="str">
        <f t="shared" si="16"/>
        <v/>
      </c>
      <c r="H570" s="39">
        <f t="shared" si="17"/>
        <v>0</v>
      </c>
      <c r="I570" s="44">
        <v>19.083488600000003</v>
      </c>
      <c r="J570" s="44">
        <v>73.936300000000003</v>
      </c>
    </row>
    <row r="571" spans="1:11" x14ac:dyDescent="0.15">
      <c r="A571" s="41" t="s">
        <v>1094</v>
      </c>
      <c r="B571" s="42" t="s">
        <v>1095</v>
      </c>
      <c r="C571" s="43" t="s">
        <v>2</v>
      </c>
      <c r="D571" s="42" t="s">
        <v>4</v>
      </c>
      <c r="E571" s="36">
        <v>0.2889564</v>
      </c>
      <c r="F571" s="37">
        <v>0.58529335999999998</v>
      </c>
      <c r="G571" s="38">
        <f t="shared" si="16"/>
        <v>-0.50630500916668519</v>
      </c>
      <c r="H571" s="39">
        <f t="shared" si="17"/>
        <v>2.2165077607737689E-5</v>
      </c>
      <c r="I571" s="44">
        <v>21.850450799999997</v>
      </c>
      <c r="J571" s="44">
        <v>44.718649999999997</v>
      </c>
    </row>
    <row r="572" spans="1:11" s="32" customFormat="1" x14ac:dyDescent="0.15">
      <c r="A572" s="41" t="s">
        <v>1090</v>
      </c>
      <c r="B572" s="42" t="s">
        <v>1091</v>
      </c>
      <c r="C572" s="43" t="s">
        <v>2</v>
      </c>
      <c r="D572" s="42" t="s">
        <v>4</v>
      </c>
      <c r="E572" s="36">
        <v>1.3860999999999999E-3</v>
      </c>
      <c r="F572" s="37">
        <v>0</v>
      </c>
      <c r="G572" s="38" t="str">
        <f t="shared" si="16"/>
        <v/>
      </c>
      <c r="H572" s="39">
        <f t="shared" si="17"/>
        <v>1.0632404775282779E-7</v>
      </c>
      <c r="I572" s="44">
        <v>410.81599346000002</v>
      </c>
      <c r="J572" s="44">
        <v>78.549499999999995</v>
      </c>
      <c r="K572" s="24"/>
    </row>
    <row r="573" spans="1:11" x14ac:dyDescent="0.15">
      <c r="A573" s="41" t="s">
        <v>1092</v>
      </c>
      <c r="B573" s="42" t="s">
        <v>1093</v>
      </c>
      <c r="C573" s="43" t="s">
        <v>2</v>
      </c>
      <c r="D573" s="42" t="s">
        <v>4</v>
      </c>
      <c r="E573" s="36">
        <v>0.16438140000000001</v>
      </c>
      <c r="F573" s="37">
        <v>2.5992729999999999E-2</v>
      </c>
      <c r="G573" s="38">
        <f t="shared" si="16"/>
        <v>5.3241298624653899</v>
      </c>
      <c r="H573" s="39">
        <f t="shared" si="17"/>
        <v>1.2609260387617552E-5</v>
      </c>
      <c r="I573" s="44">
        <v>16.751886160000002</v>
      </c>
      <c r="J573" s="44">
        <v>208.50145000000001</v>
      </c>
    </row>
    <row r="574" spans="1:11" x14ac:dyDescent="0.15">
      <c r="A574" s="41" t="s">
        <v>1082</v>
      </c>
      <c r="B574" s="45" t="s">
        <v>1083</v>
      </c>
      <c r="C574" s="43" t="s">
        <v>2</v>
      </c>
      <c r="D574" s="42" t="s">
        <v>4</v>
      </c>
      <c r="E574" s="36">
        <v>0</v>
      </c>
      <c r="F574" s="37">
        <v>2.86244302117593E-3</v>
      </c>
      <c r="G574" s="38">
        <f t="shared" si="16"/>
        <v>-1</v>
      </c>
      <c r="H574" s="39">
        <f t="shared" si="17"/>
        <v>0</v>
      </c>
      <c r="I574" s="44">
        <v>34.068473640000001</v>
      </c>
      <c r="J574" s="44">
        <v>70.662450000000007</v>
      </c>
    </row>
    <row r="575" spans="1:11" x14ac:dyDescent="0.15">
      <c r="A575" s="41" t="s">
        <v>1084</v>
      </c>
      <c r="B575" s="42" t="s">
        <v>1085</v>
      </c>
      <c r="C575" s="43" t="s">
        <v>2</v>
      </c>
      <c r="D575" s="42" t="s">
        <v>4</v>
      </c>
      <c r="E575" s="36">
        <v>0</v>
      </c>
      <c r="F575" s="37">
        <v>0</v>
      </c>
      <c r="G575" s="38" t="str">
        <f t="shared" si="16"/>
        <v/>
      </c>
      <c r="H575" s="39">
        <f t="shared" si="17"/>
        <v>0</v>
      </c>
      <c r="I575" s="44">
        <v>9.4918882799999995</v>
      </c>
      <c r="J575" s="44">
        <v>93.804550000000006</v>
      </c>
    </row>
    <row r="576" spans="1:11" x14ac:dyDescent="0.15">
      <c r="A576" s="41" t="s">
        <v>1086</v>
      </c>
      <c r="B576" s="42" t="s">
        <v>1087</v>
      </c>
      <c r="C576" s="43" t="s">
        <v>2</v>
      </c>
      <c r="D576" s="42" t="s">
        <v>4</v>
      </c>
      <c r="E576" s="36">
        <v>0.37879534063349801</v>
      </c>
      <c r="F576" s="37">
        <v>0</v>
      </c>
      <c r="G576" s="38" t="str">
        <f t="shared" si="16"/>
        <v/>
      </c>
      <c r="H576" s="39">
        <f t="shared" si="17"/>
        <v>2.9056384017072875E-5</v>
      </c>
      <c r="I576" s="44">
        <v>85.253958049999994</v>
      </c>
      <c r="J576" s="44">
        <v>17.238900000000001</v>
      </c>
    </row>
    <row r="577" spans="1:10" x14ac:dyDescent="0.15">
      <c r="A577" s="41" t="s">
        <v>1088</v>
      </c>
      <c r="B577" s="42" t="s">
        <v>1089</v>
      </c>
      <c r="C577" s="43" t="s">
        <v>2</v>
      </c>
      <c r="D577" s="42" t="s">
        <v>4</v>
      </c>
      <c r="E577" s="36">
        <v>0</v>
      </c>
      <c r="F577" s="37">
        <v>0</v>
      </c>
      <c r="G577" s="38" t="str">
        <f t="shared" si="16"/>
        <v/>
      </c>
      <c r="H577" s="39">
        <f t="shared" si="17"/>
        <v>0</v>
      </c>
      <c r="I577" s="44">
        <v>23.656868560000003</v>
      </c>
      <c r="J577" s="44">
        <v>76.775649999999999</v>
      </c>
    </row>
    <row r="578" spans="1:10" x14ac:dyDescent="0.15">
      <c r="A578" s="41" t="s">
        <v>1112</v>
      </c>
      <c r="B578" s="42" t="s">
        <v>1113</v>
      </c>
      <c r="C578" s="43" t="s">
        <v>2</v>
      </c>
      <c r="D578" s="42" t="s">
        <v>5</v>
      </c>
      <c r="E578" s="36">
        <v>0.48588673515187403</v>
      </c>
      <c r="F578" s="37">
        <v>2.8864069555916001</v>
      </c>
      <c r="G578" s="38">
        <f t="shared" si="16"/>
        <v>-0.83166381503806819</v>
      </c>
      <c r="H578" s="39">
        <f t="shared" si="17"/>
        <v>3.7271080319423885E-5</v>
      </c>
      <c r="I578" s="44">
        <v>301.22438244</v>
      </c>
      <c r="J578" s="44">
        <v>58.29</v>
      </c>
    </row>
    <row r="579" spans="1:10" x14ac:dyDescent="0.15">
      <c r="A579" s="46" t="s">
        <v>1349</v>
      </c>
      <c r="B579" s="42" t="s">
        <v>1350</v>
      </c>
      <c r="C579" s="47" t="s">
        <v>2</v>
      </c>
      <c r="D579" s="48" t="s">
        <v>5</v>
      </c>
      <c r="E579" s="36">
        <v>3.6741578069999998</v>
      </c>
      <c r="F579" s="37">
        <v>5.6215333799999998</v>
      </c>
      <c r="G579" s="38">
        <f t="shared" si="16"/>
        <v>-0.34641359240670377</v>
      </c>
      <c r="H579" s="62">
        <f t="shared" si="17"/>
        <v>2.8183488213180365E-4</v>
      </c>
      <c r="I579" s="49">
        <v>887.42540543999996</v>
      </c>
      <c r="J579" s="49">
        <v>22.364599999999999</v>
      </c>
    </row>
    <row r="580" spans="1:10" x14ac:dyDescent="0.15">
      <c r="A580" s="50" t="s">
        <v>1178</v>
      </c>
      <c r="B580" s="51">
        <f>COUNTA(B7:B579)</f>
        <v>573</v>
      </c>
      <c r="C580" s="51"/>
      <c r="D580" s="51"/>
      <c r="E580" s="9">
        <f>SUM(E7:E579)</f>
        <v>13036.561617953783</v>
      </c>
      <c r="F580" s="9">
        <f>SUM(F7:F579)</f>
        <v>13053.483298991605</v>
      </c>
      <c r="G580" s="10">
        <f t="shared" si="16"/>
        <v>-1.2963345223822031E-3</v>
      </c>
      <c r="H580" s="64">
        <f t="shared" si="17"/>
        <v>1</v>
      </c>
      <c r="I580" s="52">
        <f>SUM(I7:I579)</f>
        <v>124478.92299177975</v>
      </c>
    </row>
    <row r="581" spans="1:10" x14ac:dyDescent="0.15">
      <c r="A581" s="53"/>
      <c r="B581" s="53"/>
      <c r="C581" s="53"/>
      <c r="D581" s="53"/>
      <c r="E581" s="53"/>
      <c r="F581" s="53"/>
      <c r="G581" s="54"/>
      <c r="H581" s="91"/>
    </row>
    <row r="582" spans="1:10" x14ac:dyDescent="0.15">
      <c r="A582" s="26" t="s">
        <v>96</v>
      </c>
      <c r="B582" s="53"/>
      <c r="C582" s="53"/>
      <c r="D582" s="53"/>
      <c r="E582" s="53"/>
      <c r="F582" s="53"/>
      <c r="G582" s="54"/>
      <c r="H582" s="53"/>
    </row>
    <row r="583" spans="1:10" x14ac:dyDescent="0.15">
      <c r="A583" s="53"/>
      <c r="B583" s="53"/>
      <c r="C583" s="53"/>
      <c r="D583" s="53"/>
      <c r="E583" s="53"/>
      <c r="F583" s="53"/>
      <c r="G583" s="54"/>
      <c r="H583" s="53"/>
    </row>
    <row r="584" spans="1:10" x14ac:dyDescent="0.15">
      <c r="A584" s="63" t="s">
        <v>1280</v>
      </c>
      <c r="B584" s="53"/>
      <c r="C584" s="53"/>
      <c r="D584" s="53"/>
      <c r="E584" s="53"/>
      <c r="F584" s="53"/>
      <c r="G584" s="54"/>
      <c r="H584" s="53"/>
    </row>
    <row r="585" spans="1:10" x14ac:dyDescent="0.15">
      <c r="A585" s="53"/>
      <c r="B585" s="53"/>
      <c r="C585" s="53"/>
      <c r="D585" s="53"/>
      <c r="E585" s="53"/>
      <c r="F585" s="53"/>
      <c r="G585" s="54"/>
      <c r="H585" s="53"/>
    </row>
    <row r="586" spans="1:10" x14ac:dyDescent="0.15">
      <c r="A586" s="53"/>
      <c r="B586" s="53"/>
      <c r="C586" s="53"/>
      <c r="D586" s="53"/>
      <c r="E586" s="53"/>
      <c r="F586" s="53"/>
      <c r="G586" s="54"/>
      <c r="H586" s="53"/>
    </row>
    <row r="587" spans="1:10" x14ac:dyDescent="0.15">
      <c r="A587" s="53"/>
      <c r="B587" s="53"/>
      <c r="C587" s="53"/>
      <c r="D587" s="53"/>
      <c r="E587" s="53"/>
      <c r="F587" s="53"/>
      <c r="G587" s="54"/>
      <c r="H587" s="53"/>
    </row>
    <row r="588" spans="1:10" x14ac:dyDescent="0.15">
      <c r="A588" s="53"/>
      <c r="B588" s="53"/>
      <c r="C588" s="53"/>
      <c r="D588" s="53"/>
      <c r="E588" s="53"/>
      <c r="F588" s="53"/>
    </row>
    <row r="589" spans="1:10" x14ac:dyDescent="0.15">
      <c r="A589" s="53"/>
      <c r="B589" s="53"/>
      <c r="C589" s="53"/>
      <c r="D589" s="53"/>
      <c r="E589" s="53"/>
      <c r="F589" s="53"/>
    </row>
    <row r="590" spans="1:10" x14ac:dyDescent="0.15">
      <c r="A590" s="53"/>
      <c r="B590" s="53"/>
      <c r="C590" s="53"/>
      <c r="D590" s="53"/>
      <c r="E590" s="53"/>
      <c r="F590" s="53"/>
    </row>
    <row r="591" spans="1:10" x14ac:dyDescent="0.15">
      <c r="A591" s="53"/>
      <c r="B591" s="53"/>
      <c r="C591" s="53"/>
      <c r="D591" s="53"/>
      <c r="E591" s="53"/>
      <c r="F591" s="53"/>
    </row>
    <row r="592" spans="1:10" x14ac:dyDescent="0.15">
      <c r="A592" s="53"/>
      <c r="B592" s="53"/>
      <c r="C592" s="53"/>
      <c r="D592" s="53"/>
      <c r="E592" s="53"/>
      <c r="F592" s="53"/>
    </row>
    <row r="593" spans="1:6" x14ac:dyDescent="0.15">
      <c r="A593" s="53"/>
      <c r="B593" s="53"/>
      <c r="C593" s="53"/>
      <c r="D593" s="53"/>
      <c r="E593" s="53"/>
      <c r="F593" s="53"/>
    </row>
    <row r="594" spans="1:6" x14ac:dyDescent="0.15">
      <c r="A594" s="53"/>
      <c r="B594" s="53"/>
      <c r="C594" s="53"/>
      <c r="D594" s="53"/>
      <c r="E594" s="53"/>
      <c r="F594" s="53"/>
    </row>
    <row r="595" spans="1:6" x14ac:dyDescent="0.15">
      <c r="A595" s="53"/>
      <c r="B595" s="53"/>
      <c r="C595" s="53"/>
      <c r="D595" s="53"/>
      <c r="E595" s="53"/>
      <c r="F595" s="53"/>
    </row>
  </sheetData>
  <autoFilter ref="A6:J580"/>
  <mergeCells count="1">
    <mergeCell ref="E5:G5"/>
  </mergeCells>
  <phoneticPr fontId="2" type="noConversion"/>
  <pageMargins left="0.75" right="0.75" top="1" bottom="1" header="0.5" footer="0.5"/>
  <pageSetup paperSize="9" scale="51" orientation="portrait" verticalDpi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82"/>
  <sheetViews>
    <sheetView showGridLines="0" workbookViewId="0"/>
  </sheetViews>
  <sheetFormatPr baseColWidth="10" defaultColWidth="9.1640625" defaultRowHeight="13" x14ac:dyDescent="0.15"/>
  <cols>
    <col min="1" max="1" width="53.6640625" style="32" customWidth="1"/>
    <col min="2" max="2" width="12.6640625" style="15" bestFit="1" customWidth="1"/>
    <col min="3" max="3" width="14.5" style="26" bestFit="1" customWidth="1"/>
    <col min="4" max="4" width="13.83203125" style="26" customWidth="1"/>
    <col min="5" max="11" width="10.6640625" style="32" customWidth="1"/>
    <col min="12" max="12" width="11.5" style="24" bestFit="1" customWidth="1"/>
    <col min="13" max="16384" width="9.1640625" style="24"/>
  </cols>
  <sheetData>
    <row r="1" spans="1:12" ht="20" x14ac:dyDescent="0.15">
      <c r="A1" s="20" t="s">
        <v>97</v>
      </c>
      <c r="B1" s="11"/>
      <c r="E1" s="55"/>
      <c r="F1" s="56"/>
      <c r="G1" s="57"/>
      <c r="H1" s="56"/>
      <c r="I1" s="56"/>
      <c r="J1" s="57"/>
      <c r="K1" s="56"/>
    </row>
    <row r="2" spans="1:12" ht="16" x14ac:dyDescent="0.15">
      <c r="A2" s="25" t="s">
        <v>1318</v>
      </c>
      <c r="B2" s="12"/>
      <c r="E2" s="56"/>
      <c r="F2" s="56"/>
      <c r="G2" s="57"/>
      <c r="H2" s="56"/>
      <c r="I2" s="56"/>
      <c r="J2" s="57"/>
      <c r="K2" s="56"/>
    </row>
    <row r="3" spans="1:12" ht="16" x14ac:dyDescent="0.15">
      <c r="A3" s="25"/>
      <c r="B3" s="12"/>
      <c r="E3" s="56"/>
      <c r="F3" s="56"/>
      <c r="G3" s="57"/>
      <c r="H3" s="56"/>
      <c r="I3" s="56"/>
      <c r="J3" s="57"/>
      <c r="K3" s="56"/>
    </row>
    <row r="4" spans="1:12" x14ac:dyDescent="0.15">
      <c r="A4" s="58"/>
      <c r="B4" s="13"/>
      <c r="C4" s="24"/>
      <c r="D4" s="24"/>
      <c r="E4" s="56"/>
      <c r="F4" s="56"/>
      <c r="G4" s="57"/>
      <c r="H4" s="56"/>
      <c r="I4" s="56"/>
      <c r="J4" s="57"/>
      <c r="K4" s="56"/>
    </row>
    <row r="5" spans="1:12" ht="22.5" customHeight="1" x14ac:dyDescent="0.15">
      <c r="A5" s="59" t="s">
        <v>1356</v>
      </c>
      <c r="B5" s="60" t="s">
        <v>1357</v>
      </c>
      <c r="C5" s="70" t="s">
        <v>0</v>
      </c>
      <c r="D5" s="71" t="s">
        <v>1403</v>
      </c>
      <c r="E5" s="107" t="s">
        <v>749</v>
      </c>
      <c r="F5" s="108"/>
      <c r="G5" s="109"/>
      <c r="H5" s="110" t="s">
        <v>1354</v>
      </c>
      <c r="I5" s="111"/>
      <c r="J5" s="111"/>
      <c r="K5" s="112"/>
    </row>
    <row r="6" spans="1:12" ht="24" x14ac:dyDescent="0.15">
      <c r="A6" s="1"/>
      <c r="B6" s="16"/>
      <c r="C6" s="1"/>
      <c r="D6" s="1"/>
      <c r="E6" s="17" t="s">
        <v>1317</v>
      </c>
      <c r="F6" s="18" t="s">
        <v>1480</v>
      </c>
      <c r="G6" s="18" t="s">
        <v>1351</v>
      </c>
      <c r="H6" s="17" t="s">
        <v>1317</v>
      </c>
      <c r="I6" s="18" t="s">
        <v>1480</v>
      </c>
      <c r="J6" s="14" t="s">
        <v>1351</v>
      </c>
      <c r="K6" s="14" t="s">
        <v>1355</v>
      </c>
    </row>
    <row r="7" spans="1:12" x14ac:dyDescent="0.15">
      <c r="A7" s="33" t="s">
        <v>1283</v>
      </c>
      <c r="B7" s="34" t="s">
        <v>1284</v>
      </c>
      <c r="C7" s="35" t="s">
        <v>1</v>
      </c>
      <c r="D7" s="34" t="s">
        <v>4</v>
      </c>
      <c r="E7" s="36">
        <v>9.7056400000000001E-2</v>
      </c>
      <c r="F7" s="37"/>
      <c r="G7" s="38" t="str">
        <f t="shared" ref="G7:G70" si="0">IF(ISERROR(E7/F7-1),"",((E7/F7-1)))</f>
        <v/>
      </c>
      <c r="H7" s="65">
        <v>9.7056400000000001E-2</v>
      </c>
      <c r="I7" s="66"/>
      <c r="J7" s="67" t="str">
        <f t="shared" ref="J7:J23" si="1">IF(ISERROR(H7/I7-1),"",(H7/I7-1))</f>
        <v/>
      </c>
      <c r="K7" s="68">
        <f t="shared" ref="K7:K70" si="2">IF(ISERROR(H7/E7),"",(H7/E7))</f>
        <v>1</v>
      </c>
      <c r="L7" s="96"/>
    </row>
    <row r="8" spans="1:12" x14ac:dyDescent="0.15">
      <c r="A8" s="41" t="s">
        <v>1281</v>
      </c>
      <c r="B8" s="42" t="s">
        <v>1282</v>
      </c>
      <c r="C8" s="43" t="s">
        <v>1</v>
      </c>
      <c r="D8" s="42" t="s">
        <v>4</v>
      </c>
      <c r="E8" s="36">
        <v>0.11189651</v>
      </c>
      <c r="F8" s="37"/>
      <c r="G8" s="38" t="str">
        <f t="shared" si="0"/>
        <v/>
      </c>
      <c r="H8" s="65">
        <v>1.7446509999999998E-2</v>
      </c>
      <c r="I8" s="66"/>
      <c r="J8" s="67" t="str">
        <f t="shared" si="1"/>
        <v/>
      </c>
      <c r="K8" s="68">
        <f t="shared" si="2"/>
        <v>0.1559164803263301</v>
      </c>
      <c r="L8" s="96"/>
    </row>
    <row r="9" spans="1:12" x14ac:dyDescent="0.15">
      <c r="A9" s="41" t="s">
        <v>1285</v>
      </c>
      <c r="B9" s="42" t="s">
        <v>1286</v>
      </c>
      <c r="C9" s="43" t="s">
        <v>1</v>
      </c>
      <c r="D9" s="42" t="s">
        <v>4</v>
      </c>
      <c r="E9" s="36">
        <v>1.5420000000000001E-4</v>
      </c>
      <c r="F9" s="37"/>
      <c r="G9" s="38" t="str">
        <f t="shared" si="0"/>
        <v/>
      </c>
      <c r="H9" s="65">
        <v>1.5419999999999998E-4</v>
      </c>
      <c r="I9" s="66"/>
      <c r="J9" s="67" t="str">
        <f t="shared" si="1"/>
        <v/>
      </c>
      <c r="K9" s="68">
        <f t="shared" si="2"/>
        <v>0.99999999999999978</v>
      </c>
      <c r="L9" s="96"/>
    </row>
    <row r="10" spans="1:12" x14ac:dyDescent="0.15">
      <c r="A10" s="41" t="s">
        <v>1287</v>
      </c>
      <c r="B10" s="42" t="s">
        <v>1288</v>
      </c>
      <c r="C10" s="43" t="s">
        <v>1</v>
      </c>
      <c r="D10" s="42" t="s">
        <v>4</v>
      </c>
      <c r="E10" s="36">
        <v>0</v>
      </c>
      <c r="F10" s="37"/>
      <c r="G10" s="38" t="str">
        <f t="shared" si="0"/>
        <v/>
      </c>
      <c r="H10" s="65"/>
      <c r="I10" s="66"/>
      <c r="J10" s="67" t="str">
        <f t="shared" si="1"/>
        <v/>
      </c>
      <c r="K10" s="68" t="str">
        <f t="shared" si="2"/>
        <v/>
      </c>
      <c r="L10" s="96"/>
    </row>
    <row r="11" spans="1:12" x14ac:dyDescent="0.15">
      <c r="A11" s="41" t="s">
        <v>1289</v>
      </c>
      <c r="B11" s="42" t="s">
        <v>1290</v>
      </c>
      <c r="C11" s="43" t="s">
        <v>1</v>
      </c>
      <c r="D11" s="42" t="s">
        <v>4</v>
      </c>
      <c r="E11" s="36">
        <v>1.596147</v>
      </c>
      <c r="F11" s="37"/>
      <c r="G11" s="38" t="str">
        <f t="shared" si="0"/>
        <v/>
      </c>
      <c r="H11" s="65"/>
      <c r="I11" s="66"/>
      <c r="J11" s="67" t="str">
        <f t="shared" si="1"/>
        <v/>
      </c>
      <c r="K11" s="68">
        <f t="shared" si="2"/>
        <v>0</v>
      </c>
      <c r="L11" s="96"/>
    </row>
    <row r="12" spans="1:12" x14ac:dyDescent="0.15">
      <c r="A12" s="41" t="s">
        <v>1291</v>
      </c>
      <c r="B12" s="42" t="s">
        <v>1292</v>
      </c>
      <c r="C12" s="43" t="s">
        <v>1</v>
      </c>
      <c r="D12" s="42" t="s">
        <v>4</v>
      </c>
      <c r="E12" s="36">
        <v>0.78295999999999999</v>
      </c>
      <c r="F12" s="37"/>
      <c r="G12" s="38" t="str">
        <f t="shared" si="0"/>
        <v/>
      </c>
      <c r="H12" s="65"/>
      <c r="I12" s="66"/>
      <c r="J12" s="67" t="str">
        <f t="shared" si="1"/>
        <v/>
      </c>
      <c r="K12" s="68">
        <f t="shared" si="2"/>
        <v>0</v>
      </c>
      <c r="L12" s="96"/>
    </row>
    <row r="13" spans="1:12" x14ac:dyDescent="0.15">
      <c r="A13" s="41" t="s">
        <v>1293</v>
      </c>
      <c r="B13" s="42" t="s">
        <v>1294</v>
      </c>
      <c r="C13" s="43" t="s">
        <v>1</v>
      </c>
      <c r="D13" s="42" t="s">
        <v>4</v>
      </c>
      <c r="E13" s="36">
        <v>0</v>
      </c>
      <c r="F13" s="37"/>
      <c r="G13" s="38" t="str">
        <f t="shared" si="0"/>
        <v/>
      </c>
      <c r="H13" s="65"/>
      <c r="I13" s="66"/>
      <c r="J13" s="67" t="str">
        <f t="shared" si="1"/>
        <v/>
      </c>
      <c r="K13" s="68" t="str">
        <f t="shared" si="2"/>
        <v/>
      </c>
      <c r="L13" s="96"/>
    </row>
    <row r="14" spans="1:12" x14ac:dyDescent="0.15">
      <c r="A14" s="41" t="s">
        <v>1295</v>
      </c>
      <c r="B14" s="42" t="s">
        <v>1296</v>
      </c>
      <c r="C14" s="43" t="s">
        <v>1</v>
      </c>
      <c r="D14" s="42" t="s">
        <v>4</v>
      </c>
      <c r="E14" s="36">
        <v>0</v>
      </c>
      <c r="F14" s="37"/>
      <c r="G14" s="38" t="str">
        <f t="shared" si="0"/>
        <v/>
      </c>
      <c r="H14" s="65"/>
      <c r="I14" s="66"/>
      <c r="J14" s="67" t="str">
        <f t="shared" si="1"/>
        <v/>
      </c>
      <c r="K14" s="68" t="str">
        <f t="shared" si="2"/>
        <v/>
      </c>
      <c r="L14" s="96"/>
    </row>
    <row r="15" spans="1:12" x14ac:dyDescent="0.15">
      <c r="A15" s="41" t="s">
        <v>1297</v>
      </c>
      <c r="B15" s="42" t="s">
        <v>1298</v>
      </c>
      <c r="C15" s="43" t="s">
        <v>1</v>
      </c>
      <c r="D15" s="42" t="s">
        <v>4</v>
      </c>
      <c r="E15" s="36">
        <v>0</v>
      </c>
      <c r="F15" s="37"/>
      <c r="G15" s="38" t="str">
        <f t="shared" si="0"/>
        <v/>
      </c>
      <c r="H15" s="65"/>
      <c r="I15" s="66"/>
      <c r="J15" s="67" t="str">
        <f t="shared" si="1"/>
        <v/>
      </c>
      <c r="K15" s="68" t="str">
        <f t="shared" si="2"/>
        <v/>
      </c>
      <c r="L15" s="96"/>
    </row>
    <row r="16" spans="1:12" x14ac:dyDescent="0.15">
      <c r="A16" s="41" t="s">
        <v>1299</v>
      </c>
      <c r="B16" s="42" t="s">
        <v>1300</v>
      </c>
      <c r="C16" s="43" t="s">
        <v>1</v>
      </c>
      <c r="D16" s="42" t="s">
        <v>4</v>
      </c>
      <c r="E16" s="36">
        <v>0</v>
      </c>
      <c r="F16" s="37"/>
      <c r="G16" s="38" t="str">
        <f t="shared" si="0"/>
        <v/>
      </c>
      <c r="H16" s="65"/>
      <c r="I16" s="66"/>
      <c r="J16" s="67" t="str">
        <f t="shared" si="1"/>
        <v/>
      </c>
      <c r="K16" s="68" t="str">
        <f t="shared" si="2"/>
        <v/>
      </c>
      <c r="L16" s="96"/>
    </row>
    <row r="17" spans="1:12" x14ac:dyDescent="0.15">
      <c r="A17" s="41" t="s">
        <v>1301</v>
      </c>
      <c r="B17" s="42" t="s">
        <v>1302</v>
      </c>
      <c r="C17" s="43" t="s">
        <v>1</v>
      </c>
      <c r="D17" s="42" t="s">
        <v>4</v>
      </c>
      <c r="E17" s="36">
        <v>0</v>
      </c>
      <c r="F17" s="37"/>
      <c r="G17" s="38" t="str">
        <f t="shared" si="0"/>
        <v/>
      </c>
      <c r="H17" s="65"/>
      <c r="I17" s="66"/>
      <c r="J17" s="67" t="str">
        <f t="shared" si="1"/>
        <v/>
      </c>
      <c r="K17" s="68" t="str">
        <f t="shared" si="2"/>
        <v/>
      </c>
      <c r="L17" s="96"/>
    </row>
    <row r="18" spans="1:12" x14ac:dyDescent="0.15">
      <c r="A18" s="41" t="s">
        <v>1303</v>
      </c>
      <c r="B18" s="42" t="s">
        <v>1304</v>
      </c>
      <c r="C18" s="43" t="s">
        <v>1</v>
      </c>
      <c r="D18" s="42" t="s">
        <v>4</v>
      </c>
      <c r="E18" s="36">
        <v>0</v>
      </c>
      <c r="F18" s="37"/>
      <c r="G18" s="38" t="str">
        <f t="shared" si="0"/>
        <v/>
      </c>
      <c r="H18" s="65"/>
      <c r="I18" s="66"/>
      <c r="J18" s="67" t="str">
        <f t="shared" si="1"/>
        <v/>
      </c>
      <c r="K18" s="68" t="str">
        <f t="shared" si="2"/>
        <v/>
      </c>
      <c r="L18" s="96"/>
    </row>
    <row r="19" spans="1:12" x14ac:dyDescent="0.15">
      <c r="A19" s="41" t="s">
        <v>1305</v>
      </c>
      <c r="B19" s="42" t="s">
        <v>1306</v>
      </c>
      <c r="C19" s="43" t="s">
        <v>1</v>
      </c>
      <c r="D19" s="42" t="s">
        <v>4</v>
      </c>
      <c r="E19" s="36">
        <v>1.065293</v>
      </c>
      <c r="F19" s="37"/>
      <c r="G19" s="38" t="str">
        <f t="shared" si="0"/>
        <v/>
      </c>
      <c r="H19" s="65">
        <v>1.065293</v>
      </c>
      <c r="I19" s="66"/>
      <c r="J19" s="67" t="str">
        <f t="shared" si="1"/>
        <v/>
      </c>
      <c r="K19" s="68">
        <f t="shared" si="2"/>
        <v>1</v>
      </c>
      <c r="L19" s="96"/>
    </row>
    <row r="20" spans="1:12" x14ac:dyDescent="0.15">
      <c r="A20" s="41" t="s">
        <v>1307</v>
      </c>
      <c r="B20" s="42" t="s">
        <v>1308</v>
      </c>
      <c r="C20" s="43" t="s">
        <v>1</v>
      </c>
      <c r="D20" s="42" t="s">
        <v>4</v>
      </c>
      <c r="E20" s="36">
        <v>0</v>
      </c>
      <c r="F20" s="37"/>
      <c r="G20" s="38" t="str">
        <f t="shared" si="0"/>
        <v/>
      </c>
      <c r="H20" s="65"/>
      <c r="I20" s="66"/>
      <c r="J20" s="67" t="str">
        <f t="shared" si="1"/>
        <v/>
      </c>
      <c r="K20" s="68" t="str">
        <f t="shared" si="2"/>
        <v/>
      </c>
      <c r="L20" s="96"/>
    </row>
    <row r="21" spans="1:12" x14ac:dyDescent="0.15">
      <c r="A21" s="41" t="s">
        <v>1309</v>
      </c>
      <c r="B21" s="42" t="s">
        <v>1310</v>
      </c>
      <c r="C21" s="43" t="s">
        <v>1</v>
      </c>
      <c r="D21" s="42" t="s">
        <v>4</v>
      </c>
      <c r="E21" s="36">
        <v>0</v>
      </c>
      <c r="F21" s="37"/>
      <c r="G21" s="38" t="str">
        <f t="shared" si="0"/>
        <v/>
      </c>
      <c r="H21" s="65"/>
      <c r="I21" s="66"/>
      <c r="J21" s="67" t="str">
        <f t="shared" si="1"/>
        <v/>
      </c>
      <c r="K21" s="68" t="str">
        <f t="shared" si="2"/>
        <v/>
      </c>
      <c r="L21" s="96"/>
    </row>
    <row r="22" spans="1:12" x14ac:dyDescent="0.15">
      <c r="A22" s="41" t="s">
        <v>1311</v>
      </c>
      <c r="B22" s="42" t="s">
        <v>1312</v>
      </c>
      <c r="C22" s="43" t="s">
        <v>1</v>
      </c>
      <c r="D22" s="42" t="s">
        <v>4</v>
      </c>
      <c r="E22" s="36">
        <v>0.49532570999999997</v>
      </c>
      <c r="F22" s="37"/>
      <c r="G22" s="38" t="str">
        <f t="shared" si="0"/>
        <v/>
      </c>
      <c r="H22" s="65">
        <v>1.4211000000000001E-4</v>
      </c>
      <c r="I22" s="66"/>
      <c r="J22" s="67" t="str">
        <f t="shared" si="1"/>
        <v/>
      </c>
      <c r="K22" s="68">
        <f t="shared" si="2"/>
        <v>2.8690212749102003E-4</v>
      </c>
      <c r="L22" s="96"/>
    </row>
    <row r="23" spans="1:12" x14ac:dyDescent="0.15">
      <c r="A23" s="41" t="s">
        <v>1313</v>
      </c>
      <c r="B23" s="42" t="s">
        <v>1314</v>
      </c>
      <c r="C23" s="43" t="s">
        <v>1</v>
      </c>
      <c r="D23" s="42" t="s">
        <v>4</v>
      </c>
      <c r="E23" s="36">
        <v>3.8449999999999999E-5</v>
      </c>
      <c r="F23" s="37"/>
      <c r="G23" s="38" t="str">
        <f t="shared" si="0"/>
        <v/>
      </c>
      <c r="H23" s="65">
        <v>3.8449999999999999E-5</v>
      </c>
      <c r="I23" s="66"/>
      <c r="J23" s="67" t="str">
        <f t="shared" si="1"/>
        <v/>
      </c>
      <c r="K23" s="68">
        <f t="shared" si="2"/>
        <v>1</v>
      </c>
      <c r="L23" s="96"/>
    </row>
    <row r="24" spans="1:12" x14ac:dyDescent="0.15">
      <c r="A24" s="41" t="s">
        <v>602</v>
      </c>
      <c r="B24" s="42" t="s">
        <v>603</v>
      </c>
      <c r="C24" s="43" t="s">
        <v>1</v>
      </c>
      <c r="D24" s="42" t="s">
        <v>4</v>
      </c>
      <c r="E24" s="36">
        <v>2.7693453200000002</v>
      </c>
      <c r="F24" s="37">
        <v>3.51757864</v>
      </c>
      <c r="G24" s="38">
        <f t="shared" si="0"/>
        <v>-0.2127126061920821</v>
      </c>
      <c r="H24" s="65">
        <v>3.8791799999999999E-3</v>
      </c>
      <c r="I24" s="66">
        <v>6.9694149999999996E-2</v>
      </c>
      <c r="J24" s="67">
        <f t="shared" ref="J24:J79" si="3">IF(ISERROR(H24/I24-1),"",(H24/I24-1))</f>
        <v>-0.9443399481879039</v>
      </c>
      <c r="K24" s="68">
        <f t="shared" si="2"/>
        <v>1.4007570569061426E-3</v>
      </c>
      <c r="L24" s="96"/>
    </row>
    <row r="25" spans="1:12" x14ac:dyDescent="0.15">
      <c r="A25" s="41" t="s">
        <v>1202</v>
      </c>
      <c r="B25" s="42" t="s">
        <v>1203</v>
      </c>
      <c r="C25" s="43" t="s">
        <v>1</v>
      </c>
      <c r="D25" s="42" t="s">
        <v>4</v>
      </c>
      <c r="E25" s="36">
        <v>1.2500841</v>
      </c>
      <c r="F25" s="37">
        <v>4.2455378000000001</v>
      </c>
      <c r="G25" s="38">
        <f t="shared" si="0"/>
        <v>-0.70555341657775372</v>
      </c>
      <c r="H25" s="65">
        <v>2.1701741700000001</v>
      </c>
      <c r="I25" s="66">
        <v>4.5184593233207444</v>
      </c>
      <c r="J25" s="67">
        <f t="shared" si="3"/>
        <v>-0.51970926045538079</v>
      </c>
      <c r="K25" s="68">
        <f t="shared" si="2"/>
        <v>1.7360225364037507</v>
      </c>
      <c r="L25" s="96"/>
    </row>
    <row r="26" spans="1:12" x14ac:dyDescent="0.15">
      <c r="A26" s="41" t="s">
        <v>377</v>
      </c>
      <c r="B26" s="45" t="s">
        <v>378</v>
      </c>
      <c r="C26" s="43" t="s">
        <v>1</v>
      </c>
      <c r="D26" s="42" t="s">
        <v>4</v>
      </c>
      <c r="E26" s="36">
        <v>22.756960115999998</v>
      </c>
      <c r="F26" s="37">
        <v>84.754432663000003</v>
      </c>
      <c r="G26" s="38">
        <f t="shared" si="0"/>
        <v>-0.73149534011411455</v>
      </c>
      <c r="H26" s="65">
        <v>54.75208825</v>
      </c>
      <c r="I26" s="66">
        <v>45.26974508</v>
      </c>
      <c r="J26" s="67">
        <f t="shared" si="3"/>
        <v>0.20946314482758743</v>
      </c>
      <c r="K26" s="68">
        <f t="shared" si="2"/>
        <v>2.4059491237366459</v>
      </c>
      <c r="L26" s="96"/>
    </row>
    <row r="27" spans="1:12" x14ac:dyDescent="0.15">
      <c r="A27" s="41" t="s">
        <v>379</v>
      </c>
      <c r="B27" s="42" t="s">
        <v>380</v>
      </c>
      <c r="C27" s="43" t="s">
        <v>1</v>
      </c>
      <c r="D27" s="42" t="s">
        <v>4</v>
      </c>
      <c r="E27" s="36">
        <v>5.7851814700000004</v>
      </c>
      <c r="F27" s="37">
        <v>0.13805870000000001</v>
      </c>
      <c r="G27" s="38">
        <f t="shared" si="0"/>
        <v>40.903780565802805</v>
      </c>
      <c r="H27" s="65">
        <v>7.4687275499999997</v>
      </c>
      <c r="I27" s="66"/>
      <c r="J27" s="67" t="str">
        <f t="shared" si="3"/>
        <v/>
      </c>
      <c r="K27" s="68">
        <f t="shared" si="2"/>
        <v>1.2910100726710652</v>
      </c>
      <c r="L27" s="96"/>
    </row>
    <row r="28" spans="1:12" x14ac:dyDescent="0.15">
      <c r="A28" s="41" t="s">
        <v>328</v>
      </c>
      <c r="B28" s="45" t="s">
        <v>329</v>
      </c>
      <c r="C28" s="43" t="s">
        <v>1</v>
      </c>
      <c r="D28" s="42" t="s">
        <v>4</v>
      </c>
      <c r="E28" s="36">
        <v>352.45466465099997</v>
      </c>
      <c r="F28" s="37">
        <v>309.978018566</v>
      </c>
      <c r="G28" s="38">
        <f t="shared" si="0"/>
        <v>0.13703115556871626</v>
      </c>
      <c r="H28" s="65">
        <v>32.843245570000001</v>
      </c>
      <c r="I28" s="66">
        <v>10.20590076</v>
      </c>
      <c r="J28" s="67">
        <f t="shared" si="3"/>
        <v>2.2180643671083473</v>
      </c>
      <c r="K28" s="68">
        <f t="shared" si="2"/>
        <v>9.3184312378221265E-2</v>
      </c>
      <c r="L28" s="96"/>
    </row>
    <row r="29" spans="1:12" x14ac:dyDescent="0.15">
      <c r="A29" s="41" t="s">
        <v>217</v>
      </c>
      <c r="B29" s="45" t="s">
        <v>330</v>
      </c>
      <c r="C29" s="43" t="s">
        <v>1</v>
      </c>
      <c r="D29" s="42" t="s">
        <v>4</v>
      </c>
      <c r="E29" s="36">
        <v>215.00218144199999</v>
      </c>
      <c r="F29" s="37">
        <v>176.423973993</v>
      </c>
      <c r="G29" s="38">
        <f t="shared" si="0"/>
        <v>0.21866760268380903</v>
      </c>
      <c r="H29" s="65">
        <v>18.636548519999998</v>
      </c>
      <c r="I29" s="66">
        <v>20.125265120000002</v>
      </c>
      <c r="J29" s="67">
        <f t="shared" si="3"/>
        <v>-7.3972521162990912E-2</v>
      </c>
      <c r="K29" s="68">
        <f t="shared" si="2"/>
        <v>8.6680741539487502E-2</v>
      </c>
      <c r="L29" s="96"/>
    </row>
    <row r="30" spans="1:12" x14ac:dyDescent="0.15">
      <c r="A30" s="41" t="s">
        <v>600</v>
      </c>
      <c r="B30" s="42" t="s">
        <v>601</v>
      </c>
      <c r="C30" s="43" t="s">
        <v>1</v>
      </c>
      <c r="D30" s="42" t="s">
        <v>4</v>
      </c>
      <c r="E30" s="36">
        <v>1.0745742300000001</v>
      </c>
      <c r="F30" s="37">
        <v>3.6696864200000001</v>
      </c>
      <c r="G30" s="38">
        <f t="shared" si="0"/>
        <v>-0.70717546214752591</v>
      </c>
      <c r="H30" s="65">
        <v>1.54116977</v>
      </c>
      <c r="I30" s="66">
        <v>2.4643925000000002</v>
      </c>
      <c r="J30" s="67">
        <f t="shared" si="3"/>
        <v>-0.37462487408154344</v>
      </c>
      <c r="K30" s="68">
        <f t="shared" si="2"/>
        <v>1.4342143399437375</v>
      </c>
      <c r="L30" s="96"/>
    </row>
    <row r="31" spans="1:12" x14ac:dyDescent="0.15">
      <c r="A31" s="41" t="s">
        <v>598</v>
      </c>
      <c r="B31" s="42" t="s">
        <v>599</v>
      </c>
      <c r="C31" s="43" t="s">
        <v>1</v>
      </c>
      <c r="D31" s="42" t="s">
        <v>4</v>
      </c>
      <c r="E31" s="36">
        <v>4.1402850200000003</v>
      </c>
      <c r="F31" s="37">
        <v>19.889127999999999</v>
      </c>
      <c r="G31" s="38">
        <f t="shared" si="0"/>
        <v>-0.79183174747530405</v>
      </c>
      <c r="H31" s="65">
        <v>10.757882589999999</v>
      </c>
      <c r="I31" s="66">
        <v>3.6519369900000003</v>
      </c>
      <c r="J31" s="67">
        <f t="shared" si="3"/>
        <v>1.9458018085903501</v>
      </c>
      <c r="K31" s="68">
        <f t="shared" si="2"/>
        <v>2.5983434807104171</v>
      </c>
      <c r="L31" s="96"/>
    </row>
    <row r="32" spans="1:12" x14ac:dyDescent="0.15">
      <c r="A32" s="41" t="s">
        <v>331</v>
      </c>
      <c r="B32" s="42" t="s">
        <v>332</v>
      </c>
      <c r="C32" s="43" t="s">
        <v>1</v>
      </c>
      <c r="D32" s="42" t="s">
        <v>4</v>
      </c>
      <c r="E32" s="36">
        <v>0.79277284000000003</v>
      </c>
      <c r="F32" s="37">
        <v>1.5080252000000001</v>
      </c>
      <c r="G32" s="38">
        <f t="shared" si="0"/>
        <v>-0.47429735259065964</v>
      </c>
      <c r="H32" s="65">
        <v>0.18133895</v>
      </c>
      <c r="I32" s="66">
        <v>0.23319614000000002</v>
      </c>
      <c r="J32" s="67">
        <f t="shared" si="3"/>
        <v>-0.22237585064658449</v>
      </c>
      <c r="K32" s="68">
        <f t="shared" si="2"/>
        <v>0.22874011425517554</v>
      </c>
      <c r="L32" s="96"/>
    </row>
    <row r="33" spans="1:12" x14ac:dyDescent="0.15">
      <c r="A33" s="41" t="s">
        <v>335</v>
      </c>
      <c r="B33" s="42" t="s">
        <v>336</v>
      </c>
      <c r="C33" s="43" t="s">
        <v>1</v>
      </c>
      <c r="D33" s="42" t="s">
        <v>4</v>
      </c>
      <c r="E33" s="36">
        <v>0.13423535</v>
      </c>
      <c r="F33" s="37">
        <v>1.475375E-2</v>
      </c>
      <c r="G33" s="38">
        <f t="shared" si="0"/>
        <v>8.098388545285097</v>
      </c>
      <c r="H33" s="65">
        <v>2.2979969800000002</v>
      </c>
      <c r="I33" s="66">
        <v>9.8383009999999993E-2</v>
      </c>
      <c r="J33" s="67">
        <f t="shared" si="3"/>
        <v>22.357660840016994</v>
      </c>
      <c r="K33" s="68">
        <f t="shared" si="2"/>
        <v>17.119164065203393</v>
      </c>
      <c r="L33" s="96"/>
    </row>
    <row r="34" spans="1:12" x14ac:dyDescent="0.15">
      <c r="A34" s="41" t="s">
        <v>337</v>
      </c>
      <c r="B34" s="42" t="s">
        <v>338</v>
      </c>
      <c r="C34" s="43" t="s">
        <v>1</v>
      </c>
      <c r="D34" s="42" t="s">
        <v>4</v>
      </c>
      <c r="E34" s="36">
        <v>7.5531388100000001</v>
      </c>
      <c r="F34" s="37">
        <v>4.8807545489999997</v>
      </c>
      <c r="G34" s="38">
        <f t="shared" si="0"/>
        <v>0.54753506536146856</v>
      </c>
      <c r="H34" s="65">
        <v>1.26689611</v>
      </c>
      <c r="I34" s="66">
        <v>2.0637177800000002</v>
      </c>
      <c r="J34" s="67">
        <f t="shared" si="3"/>
        <v>-0.38610980518857574</v>
      </c>
      <c r="K34" s="68">
        <f t="shared" si="2"/>
        <v>0.16773107735325732</v>
      </c>
      <c r="L34" s="96"/>
    </row>
    <row r="35" spans="1:12" x14ac:dyDescent="0.15">
      <c r="A35" s="41" t="s">
        <v>339</v>
      </c>
      <c r="B35" s="42" t="s">
        <v>340</v>
      </c>
      <c r="C35" s="43" t="s">
        <v>1</v>
      </c>
      <c r="D35" s="42" t="s">
        <v>4</v>
      </c>
      <c r="E35" s="36">
        <v>24.205119289999999</v>
      </c>
      <c r="F35" s="37">
        <v>15.785842304000001</v>
      </c>
      <c r="G35" s="38">
        <f t="shared" si="0"/>
        <v>0.53334353808074098</v>
      </c>
      <c r="H35" s="65">
        <v>1.1995962099999999</v>
      </c>
      <c r="I35" s="66">
        <v>1.1074414299999999</v>
      </c>
      <c r="J35" s="67">
        <f t="shared" si="3"/>
        <v>8.3214134403478024E-2</v>
      </c>
      <c r="K35" s="68">
        <f t="shared" si="2"/>
        <v>4.9559607437902449E-2</v>
      </c>
      <c r="L35" s="96"/>
    </row>
    <row r="36" spans="1:12" x14ac:dyDescent="0.15">
      <c r="A36" s="41" t="s">
        <v>341</v>
      </c>
      <c r="B36" s="42" t="s">
        <v>342</v>
      </c>
      <c r="C36" s="43" t="s">
        <v>1</v>
      </c>
      <c r="D36" s="42" t="s">
        <v>4</v>
      </c>
      <c r="E36" s="36">
        <v>5.3859015000000003E-2</v>
      </c>
      <c r="F36" s="37">
        <v>3.1089233780000001</v>
      </c>
      <c r="G36" s="38">
        <f t="shared" si="0"/>
        <v>-0.98267599150846618</v>
      </c>
      <c r="H36" s="65">
        <v>1.47280956</v>
      </c>
      <c r="I36" s="66">
        <v>0.53046663999999999</v>
      </c>
      <c r="J36" s="67">
        <f t="shared" si="3"/>
        <v>1.7764414365434931</v>
      </c>
      <c r="K36" s="68">
        <f t="shared" si="2"/>
        <v>27.345646035301609</v>
      </c>
      <c r="L36" s="96"/>
    </row>
    <row r="37" spans="1:12" x14ac:dyDescent="0.15">
      <c r="A37" s="41" t="s">
        <v>343</v>
      </c>
      <c r="B37" s="42" t="s">
        <v>344</v>
      </c>
      <c r="C37" s="43" t="s">
        <v>1</v>
      </c>
      <c r="D37" s="42" t="s">
        <v>4</v>
      </c>
      <c r="E37" s="36">
        <v>5.9884149999999997E-2</v>
      </c>
      <c r="F37" s="37">
        <v>3.4011735000000001E-2</v>
      </c>
      <c r="G37" s="38">
        <f t="shared" si="0"/>
        <v>0.76069083214955069</v>
      </c>
      <c r="H37" s="65">
        <v>2.8664005499999998</v>
      </c>
      <c r="I37" s="66">
        <v>8.4605470000000002E-2</v>
      </c>
      <c r="J37" s="67">
        <f t="shared" si="3"/>
        <v>32.879612630247188</v>
      </c>
      <c r="K37" s="68">
        <f t="shared" si="2"/>
        <v>47.865763311326951</v>
      </c>
      <c r="L37" s="96"/>
    </row>
    <row r="38" spans="1:12" x14ac:dyDescent="0.15">
      <c r="A38" s="41" t="s">
        <v>345</v>
      </c>
      <c r="B38" s="42" t="s">
        <v>346</v>
      </c>
      <c r="C38" s="43" t="s">
        <v>1</v>
      </c>
      <c r="D38" s="42" t="s">
        <v>4</v>
      </c>
      <c r="E38" s="36">
        <v>0.19432395</v>
      </c>
      <c r="F38" s="37">
        <v>0.137193961</v>
      </c>
      <c r="G38" s="38">
        <f t="shared" si="0"/>
        <v>0.41641766578923978</v>
      </c>
      <c r="H38" s="65">
        <v>1.0754990500000001</v>
      </c>
      <c r="I38" s="66">
        <v>0.15628204000000001</v>
      </c>
      <c r="J38" s="67">
        <f t="shared" si="3"/>
        <v>5.8817827691524887</v>
      </c>
      <c r="K38" s="68">
        <f t="shared" si="2"/>
        <v>5.5345676639446664</v>
      </c>
      <c r="L38" s="96"/>
    </row>
    <row r="39" spans="1:12" x14ac:dyDescent="0.15">
      <c r="A39" s="41" t="s">
        <v>347</v>
      </c>
      <c r="B39" s="42" t="s">
        <v>348</v>
      </c>
      <c r="C39" s="43" t="s">
        <v>1</v>
      </c>
      <c r="D39" s="42" t="s">
        <v>4</v>
      </c>
      <c r="E39" s="36">
        <v>3.4465534330000001</v>
      </c>
      <c r="F39" s="37">
        <v>0.71415602099999997</v>
      </c>
      <c r="G39" s="38">
        <f t="shared" si="0"/>
        <v>3.8260510751893531</v>
      </c>
      <c r="H39" s="65">
        <v>3.3663132400000002</v>
      </c>
      <c r="I39" s="66">
        <v>0.80553173999999994</v>
      </c>
      <c r="J39" s="67">
        <f t="shared" si="3"/>
        <v>3.1789951566650876</v>
      </c>
      <c r="K39" s="68">
        <f t="shared" si="2"/>
        <v>0.97671871492496898</v>
      </c>
      <c r="L39" s="96"/>
    </row>
    <row r="40" spans="1:12" x14ac:dyDescent="0.15">
      <c r="A40" s="41" t="s">
        <v>349</v>
      </c>
      <c r="B40" s="42" t="s">
        <v>350</v>
      </c>
      <c r="C40" s="43" t="s">
        <v>1</v>
      </c>
      <c r="D40" s="42" t="s">
        <v>4</v>
      </c>
      <c r="E40" s="36">
        <v>2.7372524660000002</v>
      </c>
      <c r="F40" s="37">
        <v>0.87535636100000003</v>
      </c>
      <c r="G40" s="38">
        <f t="shared" si="0"/>
        <v>2.1270149940682272</v>
      </c>
      <c r="H40" s="65">
        <v>2.8409824399999999</v>
      </c>
      <c r="I40" s="66">
        <v>8.2470089999999996E-2</v>
      </c>
      <c r="J40" s="67">
        <f t="shared" si="3"/>
        <v>33.448639985720881</v>
      </c>
      <c r="K40" s="68">
        <f t="shared" si="2"/>
        <v>1.0378956545983433</v>
      </c>
      <c r="L40" s="96"/>
    </row>
    <row r="41" spans="1:12" x14ac:dyDescent="0.15">
      <c r="A41" s="41" t="s">
        <v>351</v>
      </c>
      <c r="B41" s="42" t="s">
        <v>352</v>
      </c>
      <c r="C41" s="43" t="s">
        <v>1</v>
      </c>
      <c r="D41" s="42" t="s">
        <v>4</v>
      </c>
      <c r="E41" s="36">
        <v>0.42028736</v>
      </c>
      <c r="F41" s="37">
        <v>4.6305190000000003E-2</v>
      </c>
      <c r="G41" s="38">
        <f t="shared" si="0"/>
        <v>8.0764633510844028</v>
      </c>
      <c r="H41" s="65">
        <v>1.14114731</v>
      </c>
      <c r="I41" s="66">
        <v>8.5795330000000003E-2</v>
      </c>
      <c r="J41" s="67">
        <f t="shared" si="3"/>
        <v>12.300809146605065</v>
      </c>
      <c r="K41" s="68">
        <f t="shared" si="2"/>
        <v>2.7151597183412797</v>
      </c>
      <c r="L41" s="96"/>
    </row>
    <row r="42" spans="1:12" x14ac:dyDescent="0.15">
      <c r="A42" s="41" t="s">
        <v>353</v>
      </c>
      <c r="B42" s="42" t="s">
        <v>354</v>
      </c>
      <c r="C42" s="43" t="s">
        <v>1</v>
      </c>
      <c r="D42" s="42" t="s">
        <v>4</v>
      </c>
      <c r="E42" s="36">
        <v>3.2571345000000002E-2</v>
      </c>
      <c r="F42" s="37">
        <v>5.5780077999999997E-2</v>
      </c>
      <c r="G42" s="38">
        <f t="shared" si="0"/>
        <v>-0.41607566414661512</v>
      </c>
      <c r="H42" s="65">
        <v>1.40042819</v>
      </c>
      <c r="I42" s="66">
        <v>7.9836740000000003E-2</v>
      </c>
      <c r="J42" s="67">
        <f t="shared" si="3"/>
        <v>16.541149475792722</v>
      </c>
      <c r="K42" s="68">
        <f t="shared" si="2"/>
        <v>42.995712642508309</v>
      </c>
      <c r="L42" s="96"/>
    </row>
    <row r="43" spans="1:12" x14ac:dyDescent="0.15">
      <c r="A43" s="41" t="s">
        <v>355</v>
      </c>
      <c r="B43" s="42" t="s">
        <v>356</v>
      </c>
      <c r="C43" s="43" t="s">
        <v>1</v>
      </c>
      <c r="D43" s="42" t="s">
        <v>4</v>
      </c>
      <c r="E43" s="36">
        <v>1.0070528999999999</v>
      </c>
      <c r="F43" s="37">
        <v>2.5563377599999999</v>
      </c>
      <c r="G43" s="38">
        <f t="shared" si="0"/>
        <v>-0.60605639999621963</v>
      </c>
      <c r="H43" s="65">
        <v>2.3369088499999999</v>
      </c>
      <c r="I43" s="66">
        <v>0.11681764</v>
      </c>
      <c r="J43" s="67">
        <f t="shared" si="3"/>
        <v>19.004759983166924</v>
      </c>
      <c r="K43" s="68">
        <f t="shared" si="2"/>
        <v>2.3205422972318535</v>
      </c>
      <c r="L43" s="96"/>
    </row>
    <row r="44" spans="1:12" x14ac:dyDescent="0.15">
      <c r="A44" s="41" t="s">
        <v>357</v>
      </c>
      <c r="B44" s="42" t="s">
        <v>358</v>
      </c>
      <c r="C44" s="43" t="s">
        <v>1</v>
      </c>
      <c r="D44" s="42" t="s">
        <v>4</v>
      </c>
      <c r="E44" s="36">
        <v>5.6641102700000001</v>
      </c>
      <c r="F44" s="37">
        <v>2.8697338079999999</v>
      </c>
      <c r="G44" s="38">
        <f t="shared" si="0"/>
        <v>0.97374064946723471</v>
      </c>
      <c r="H44" s="65">
        <v>0.24748170999999999</v>
      </c>
      <c r="I44" s="66">
        <v>2.4139357299999999</v>
      </c>
      <c r="J44" s="67">
        <f t="shared" si="3"/>
        <v>-0.89747792083925948</v>
      </c>
      <c r="K44" s="68">
        <f t="shared" si="2"/>
        <v>4.3692954092152583E-2</v>
      </c>
      <c r="L44" s="96"/>
    </row>
    <row r="45" spans="1:12" x14ac:dyDescent="0.15">
      <c r="A45" s="41" t="s">
        <v>359</v>
      </c>
      <c r="B45" s="42" t="s">
        <v>360</v>
      </c>
      <c r="C45" s="43" t="s">
        <v>1</v>
      </c>
      <c r="D45" s="42" t="s">
        <v>4</v>
      </c>
      <c r="E45" s="36">
        <v>0.21681792</v>
      </c>
      <c r="F45" s="37">
        <v>3.7443174579999998</v>
      </c>
      <c r="G45" s="38">
        <f t="shared" si="0"/>
        <v>-0.94209414067262032</v>
      </c>
      <c r="H45" s="65">
        <v>0.97142521999999998</v>
      </c>
      <c r="I45" s="66">
        <v>0.11777691999999999</v>
      </c>
      <c r="J45" s="67">
        <f t="shared" si="3"/>
        <v>7.2480100515449042</v>
      </c>
      <c r="K45" s="68">
        <f t="shared" si="2"/>
        <v>4.4803733012474245</v>
      </c>
      <c r="L45" s="96"/>
    </row>
    <row r="46" spans="1:12" x14ac:dyDescent="0.15">
      <c r="A46" s="41" t="s">
        <v>309</v>
      </c>
      <c r="B46" s="42" t="s">
        <v>310</v>
      </c>
      <c r="C46" s="43" t="s">
        <v>1</v>
      </c>
      <c r="D46" s="42" t="s">
        <v>4</v>
      </c>
      <c r="E46" s="36">
        <v>6.5211649999999996E-2</v>
      </c>
      <c r="F46" s="37">
        <v>0.22422958000000001</v>
      </c>
      <c r="G46" s="38">
        <f t="shared" si="0"/>
        <v>-0.70917463253510094</v>
      </c>
      <c r="H46" s="65"/>
      <c r="I46" s="66">
        <v>5.5719999999999997E-3</v>
      </c>
      <c r="J46" s="67">
        <f t="shared" si="3"/>
        <v>-1</v>
      </c>
      <c r="K46" s="68">
        <f t="shared" si="2"/>
        <v>0</v>
      </c>
      <c r="L46" s="96"/>
    </row>
    <row r="47" spans="1:12" x14ac:dyDescent="0.15">
      <c r="A47" s="41" t="s">
        <v>361</v>
      </c>
      <c r="B47" s="42" t="s">
        <v>362</v>
      </c>
      <c r="C47" s="43" t="s">
        <v>1</v>
      </c>
      <c r="D47" s="42" t="s">
        <v>4</v>
      </c>
      <c r="E47" s="36">
        <v>0.47089847000000001</v>
      </c>
      <c r="F47" s="37">
        <v>0.60873299999999997</v>
      </c>
      <c r="G47" s="38">
        <f t="shared" si="0"/>
        <v>-0.22642854913402088</v>
      </c>
      <c r="H47" s="65">
        <v>1.15112339</v>
      </c>
      <c r="I47" s="66">
        <v>0.12147411</v>
      </c>
      <c r="J47" s="67">
        <f t="shared" si="3"/>
        <v>8.4762858521869386</v>
      </c>
      <c r="K47" s="68">
        <f t="shared" si="2"/>
        <v>2.4445256532687396</v>
      </c>
      <c r="L47" s="96"/>
    </row>
    <row r="48" spans="1:12" x14ac:dyDescent="0.15">
      <c r="A48" s="41" t="s">
        <v>363</v>
      </c>
      <c r="B48" s="42" t="s">
        <v>364</v>
      </c>
      <c r="C48" s="43" t="s">
        <v>1</v>
      </c>
      <c r="D48" s="42" t="s">
        <v>4</v>
      </c>
      <c r="E48" s="36">
        <v>0.183656441</v>
      </c>
      <c r="F48" s="37">
        <v>0.12731967299999999</v>
      </c>
      <c r="G48" s="38">
        <f t="shared" si="0"/>
        <v>0.44248282038864506</v>
      </c>
      <c r="H48" s="65">
        <v>0.73939084999999993</v>
      </c>
      <c r="I48" s="66">
        <v>9.7362399999999988E-2</v>
      </c>
      <c r="J48" s="67">
        <f t="shared" si="3"/>
        <v>6.5942134746062138</v>
      </c>
      <c r="K48" s="68">
        <f t="shared" si="2"/>
        <v>4.0259456514242258</v>
      </c>
      <c r="L48" s="96"/>
    </row>
    <row r="49" spans="1:12" x14ac:dyDescent="0.15">
      <c r="A49" s="41" t="s">
        <v>365</v>
      </c>
      <c r="B49" s="42" t="s">
        <v>366</v>
      </c>
      <c r="C49" s="43" t="s">
        <v>1</v>
      </c>
      <c r="D49" s="42" t="s">
        <v>4</v>
      </c>
      <c r="E49" s="36">
        <v>0.59504190499999998</v>
      </c>
      <c r="F49" s="37">
        <v>0.406796449</v>
      </c>
      <c r="G49" s="38">
        <f t="shared" si="0"/>
        <v>0.46275098138823711</v>
      </c>
      <c r="H49" s="65">
        <v>1.9901156299999998</v>
      </c>
      <c r="I49" s="66">
        <v>0.1777088</v>
      </c>
      <c r="J49" s="67">
        <f t="shared" si="3"/>
        <v>10.198745532016421</v>
      </c>
      <c r="K49" s="68">
        <f t="shared" si="2"/>
        <v>3.3444966031425971</v>
      </c>
      <c r="L49" s="96"/>
    </row>
    <row r="50" spans="1:12" x14ac:dyDescent="0.15">
      <c r="A50" s="41" t="s">
        <v>333</v>
      </c>
      <c r="B50" s="42" t="s">
        <v>334</v>
      </c>
      <c r="C50" s="43" t="s">
        <v>1</v>
      </c>
      <c r="D50" s="42" t="s">
        <v>4</v>
      </c>
      <c r="E50" s="36">
        <v>9.7420518969999996</v>
      </c>
      <c r="F50" s="37">
        <v>12.091771231999999</v>
      </c>
      <c r="G50" s="38">
        <f t="shared" si="0"/>
        <v>-0.19432383311897572</v>
      </c>
      <c r="H50" s="65">
        <v>11.16923734</v>
      </c>
      <c r="I50" s="66">
        <v>18.520961230000001</v>
      </c>
      <c r="J50" s="67">
        <f t="shared" si="3"/>
        <v>-0.39694073102921779</v>
      </c>
      <c r="K50" s="68">
        <f t="shared" si="2"/>
        <v>1.1464974173910418</v>
      </c>
      <c r="L50" s="96"/>
    </row>
    <row r="51" spans="1:12" x14ac:dyDescent="0.15">
      <c r="A51" s="41" t="s">
        <v>367</v>
      </c>
      <c r="B51" s="42" t="s">
        <v>368</v>
      </c>
      <c r="C51" s="43" t="s">
        <v>1</v>
      </c>
      <c r="D51" s="42" t="s">
        <v>4</v>
      </c>
      <c r="E51" s="36">
        <v>0.52185634999999997</v>
      </c>
      <c r="F51" s="37">
        <v>1.1596200000000001E-3</v>
      </c>
      <c r="G51" s="38">
        <f t="shared" si="0"/>
        <v>449.02358531242987</v>
      </c>
      <c r="H51" s="65">
        <v>1.6831672499999999</v>
      </c>
      <c r="I51" s="66">
        <v>0.11167639</v>
      </c>
      <c r="J51" s="67">
        <f t="shared" si="3"/>
        <v>14.071827178511052</v>
      </c>
      <c r="K51" s="68">
        <f t="shared" si="2"/>
        <v>3.2253459213440632</v>
      </c>
      <c r="L51" s="96"/>
    </row>
    <row r="52" spans="1:12" x14ac:dyDescent="0.15">
      <c r="A52" s="41" t="s">
        <v>369</v>
      </c>
      <c r="B52" s="42" t="s">
        <v>370</v>
      </c>
      <c r="C52" s="43" t="s">
        <v>1</v>
      </c>
      <c r="D52" s="42" t="s">
        <v>4</v>
      </c>
      <c r="E52" s="36">
        <v>5.9985568679999997</v>
      </c>
      <c r="F52" s="37">
        <v>4.2669982690000001</v>
      </c>
      <c r="G52" s="38">
        <f t="shared" si="0"/>
        <v>0.40580250795503647</v>
      </c>
      <c r="H52" s="65">
        <v>1.6521769199999998</v>
      </c>
      <c r="I52" s="66">
        <v>0.26741109999999996</v>
      </c>
      <c r="J52" s="67">
        <f t="shared" si="3"/>
        <v>5.1784156304656017</v>
      </c>
      <c r="K52" s="68">
        <f t="shared" si="2"/>
        <v>0.27542906674999285</v>
      </c>
      <c r="L52" s="96"/>
    </row>
    <row r="53" spans="1:12" x14ac:dyDescent="0.15">
      <c r="A53" s="41" t="s">
        <v>371</v>
      </c>
      <c r="B53" s="42" t="s">
        <v>372</v>
      </c>
      <c r="C53" s="43" t="s">
        <v>1</v>
      </c>
      <c r="D53" s="42" t="s">
        <v>4</v>
      </c>
      <c r="E53" s="36">
        <v>0.63249108700000001</v>
      </c>
      <c r="F53" s="37">
        <v>0.69655596399999997</v>
      </c>
      <c r="G53" s="38">
        <f t="shared" si="0"/>
        <v>-9.1973768528382016E-2</v>
      </c>
      <c r="H53" s="65">
        <v>0.15447545000000001</v>
      </c>
      <c r="I53" s="66">
        <v>0.19209189999999998</v>
      </c>
      <c r="J53" s="67">
        <f t="shared" si="3"/>
        <v>-0.19582527946259043</v>
      </c>
      <c r="K53" s="68">
        <f t="shared" si="2"/>
        <v>0.2442334021380447</v>
      </c>
      <c r="L53" s="96"/>
    </row>
    <row r="54" spans="1:12" x14ac:dyDescent="0.15">
      <c r="A54" s="41" t="s">
        <v>286</v>
      </c>
      <c r="B54" s="42" t="s">
        <v>287</v>
      </c>
      <c r="C54" s="43" t="s">
        <v>1</v>
      </c>
      <c r="D54" s="42" t="s">
        <v>4</v>
      </c>
      <c r="E54" s="36">
        <v>3.9752700000000001</v>
      </c>
      <c r="F54" s="37">
        <v>2.2279999999999999E-4</v>
      </c>
      <c r="G54" s="38">
        <f t="shared" si="0"/>
        <v>17841.324955116699</v>
      </c>
      <c r="H54" s="65"/>
      <c r="I54" s="66"/>
      <c r="J54" s="67" t="str">
        <f t="shared" si="3"/>
        <v/>
      </c>
      <c r="K54" s="68">
        <f t="shared" si="2"/>
        <v>0</v>
      </c>
      <c r="L54" s="96"/>
    </row>
    <row r="55" spans="1:12" x14ac:dyDescent="0.15">
      <c r="A55" s="41" t="s">
        <v>278</v>
      </c>
      <c r="B55" s="42" t="s">
        <v>279</v>
      </c>
      <c r="C55" s="43" t="s">
        <v>1</v>
      </c>
      <c r="D55" s="42" t="s">
        <v>4</v>
      </c>
      <c r="E55" s="36">
        <v>3.6477722899999998</v>
      </c>
      <c r="F55" s="37">
        <v>9.6378317800000008</v>
      </c>
      <c r="G55" s="38">
        <f t="shared" si="0"/>
        <v>-0.62151525641174876</v>
      </c>
      <c r="H55" s="65">
        <v>5.9912275300000006</v>
      </c>
      <c r="I55" s="66">
        <v>3.8145533899999999</v>
      </c>
      <c r="J55" s="67">
        <f t="shared" si="3"/>
        <v>0.57062358747061626</v>
      </c>
      <c r="K55" s="68">
        <f t="shared" si="2"/>
        <v>1.6424346296023871</v>
      </c>
      <c r="L55" s="96"/>
    </row>
    <row r="56" spans="1:12" x14ac:dyDescent="0.15">
      <c r="A56" s="41" t="s">
        <v>288</v>
      </c>
      <c r="B56" s="42" t="s">
        <v>289</v>
      </c>
      <c r="C56" s="43" t="s">
        <v>1</v>
      </c>
      <c r="D56" s="42" t="s">
        <v>4</v>
      </c>
      <c r="E56" s="36">
        <v>4.5165149400000004</v>
      </c>
      <c r="F56" s="37">
        <v>4.9477739999999999E-2</v>
      </c>
      <c r="G56" s="38">
        <f t="shared" si="0"/>
        <v>90.283776098099878</v>
      </c>
      <c r="H56" s="65"/>
      <c r="I56" s="66"/>
      <c r="J56" s="67" t="str">
        <f t="shared" si="3"/>
        <v/>
      </c>
      <c r="K56" s="68">
        <f t="shared" si="2"/>
        <v>0</v>
      </c>
      <c r="L56" s="96"/>
    </row>
    <row r="57" spans="1:12" x14ac:dyDescent="0.15">
      <c r="A57" s="41" t="s">
        <v>290</v>
      </c>
      <c r="B57" s="42" t="s">
        <v>291</v>
      </c>
      <c r="C57" s="43" t="s">
        <v>1</v>
      </c>
      <c r="D57" s="42" t="s">
        <v>4</v>
      </c>
      <c r="E57" s="36">
        <v>0.43243468000000002</v>
      </c>
      <c r="F57" s="37">
        <v>0.64470000000000005</v>
      </c>
      <c r="G57" s="38">
        <f t="shared" si="0"/>
        <v>-0.32924665736001246</v>
      </c>
      <c r="H57" s="65"/>
      <c r="I57" s="66">
        <v>0.6446868</v>
      </c>
      <c r="J57" s="67">
        <f t="shared" si="3"/>
        <v>-1</v>
      </c>
      <c r="K57" s="68">
        <f t="shared" si="2"/>
        <v>0</v>
      </c>
      <c r="L57" s="96"/>
    </row>
    <row r="58" spans="1:12" x14ac:dyDescent="0.15">
      <c r="A58" s="41" t="s">
        <v>280</v>
      </c>
      <c r="B58" s="42" t="s">
        <v>281</v>
      </c>
      <c r="C58" s="43" t="s">
        <v>1</v>
      </c>
      <c r="D58" s="42" t="s">
        <v>4</v>
      </c>
      <c r="E58" s="36">
        <v>0.28647845</v>
      </c>
      <c r="F58" s="37">
        <v>1.7268714300000001</v>
      </c>
      <c r="G58" s="38">
        <f t="shared" si="0"/>
        <v>-0.83410551299699254</v>
      </c>
      <c r="H58" s="65">
        <v>5.8429999999999995E-4</v>
      </c>
      <c r="I58" s="66">
        <v>79.630282870000002</v>
      </c>
      <c r="J58" s="67">
        <f t="shared" si="3"/>
        <v>-0.99999266233926409</v>
      </c>
      <c r="K58" s="68">
        <f t="shared" si="2"/>
        <v>2.0395949503357056E-3</v>
      </c>
      <c r="L58" s="96"/>
    </row>
    <row r="59" spans="1:12" x14ac:dyDescent="0.15">
      <c r="A59" s="41" t="s">
        <v>10</v>
      </c>
      <c r="B59" s="42" t="s">
        <v>11</v>
      </c>
      <c r="C59" s="43" t="s">
        <v>1</v>
      </c>
      <c r="D59" s="42" t="s">
        <v>4</v>
      </c>
      <c r="E59" s="36">
        <v>4.2698978500000004</v>
      </c>
      <c r="F59" s="37">
        <v>0.48223326</v>
      </c>
      <c r="G59" s="38">
        <f t="shared" si="0"/>
        <v>7.8544242054146167</v>
      </c>
      <c r="H59" s="65">
        <v>4.0064015600000005</v>
      </c>
      <c r="I59" s="66">
        <v>99.781485500000002</v>
      </c>
      <c r="J59" s="67">
        <f t="shared" si="3"/>
        <v>-0.95984824699768578</v>
      </c>
      <c r="K59" s="68">
        <f t="shared" si="2"/>
        <v>0.93828979070307272</v>
      </c>
      <c r="L59" s="96"/>
    </row>
    <row r="60" spans="1:12" x14ac:dyDescent="0.15">
      <c r="A60" s="41" t="s">
        <v>282</v>
      </c>
      <c r="B60" s="42" t="s">
        <v>283</v>
      </c>
      <c r="C60" s="43" t="s">
        <v>1</v>
      </c>
      <c r="D60" s="42" t="s">
        <v>4</v>
      </c>
      <c r="E60" s="36">
        <v>0</v>
      </c>
      <c r="F60" s="37">
        <v>1.3249968599999999</v>
      </c>
      <c r="G60" s="38">
        <f t="shared" si="0"/>
        <v>-1</v>
      </c>
      <c r="H60" s="65"/>
      <c r="I60" s="66">
        <v>19.934591000000001</v>
      </c>
      <c r="J60" s="67">
        <f t="shared" si="3"/>
        <v>-1</v>
      </c>
      <c r="K60" s="68" t="str">
        <f t="shared" si="2"/>
        <v/>
      </c>
      <c r="L60" s="96"/>
    </row>
    <row r="61" spans="1:12" x14ac:dyDescent="0.15">
      <c r="A61" s="41" t="s">
        <v>284</v>
      </c>
      <c r="B61" s="42" t="s">
        <v>285</v>
      </c>
      <c r="C61" s="43" t="s">
        <v>1</v>
      </c>
      <c r="D61" s="42" t="s">
        <v>4</v>
      </c>
      <c r="E61" s="36">
        <v>0</v>
      </c>
      <c r="F61" s="37">
        <v>0</v>
      </c>
      <c r="G61" s="38" t="str">
        <f t="shared" si="0"/>
        <v/>
      </c>
      <c r="H61" s="65"/>
      <c r="I61" s="66"/>
      <c r="J61" s="67" t="str">
        <f t="shared" si="3"/>
        <v/>
      </c>
      <c r="K61" s="68" t="str">
        <f t="shared" si="2"/>
        <v/>
      </c>
      <c r="L61" s="96"/>
    </row>
    <row r="62" spans="1:12" x14ac:dyDescent="0.15">
      <c r="A62" s="41" t="s">
        <v>276</v>
      </c>
      <c r="B62" s="42" t="s">
        <v>277</v>
      </c>
      <c r="C62" s="43" t="s">
        <v>1</v>
      </c>
      <c r="D62" s="42" t="s">
        <v>4</v>
      </c>
      <c r="E62" s="36">
        <v>8.2618299999999995E-3</v>
      </c>
      <c r="F62" s="37">
        <v>0.15193213999999999</v>
      </c>
      <c r="G62" s="38">
        <f t="shared" si="0"/>
        <v>-0.9456215781598285</v>
      </c>
      <c r="H62" s="65">
        <v>3.3328398099999998</v>
      </c>
      <c r="I62" s="66"/>
      <c r="J62" s="67" t="str">
        <f t="shared" si="3"/>
        <v/>
      </c>
      <c r="K62" s="68">
        <f t="shared" si="2"/>
        <v>403.40212882618016</v>
      </c>
      <c r="L62" s="96"/>
    </row>
    <row r="63" spans="1:12" x14ac:dyDescent="0.15">
      <c r="A63" s="41" t="s">
        <v>296</v>
      </c>
      <c r="B63" s="42" t="s">
        <v>297</v>
      </c>
      <c r="C63" s="43" t="s">
        <v>1</v>
      </c>
      <c r="D63" s="42" t="s">
        <v>4</v>
      </c>
      <c r="E63" s="36">
        <v>0.28192400000000001</v>
      </c>
      <c r="F63" s="37">
        <v>3.9203213899999998</v>
      </c>
      <c r="G63" s="38">
        <f t="shared" si="0"/>
        <v>-0.92808650823395888</v>
      </c>
      <c r="H63" s="65">
        <v>0.9260276999999999</v>
      </c>
      <c r="I63" s="66"/>
      <c r="J63" s="67" t="str">
        <f t="shared" si="3"/>
        <v/>
      </c>
      <c r="K63" s="68">
        <f t="shared" si="2"/>
        <v>3.2846714008030529</v>
      </c>
      <c r="L63" s="96"/>
    </row>
    <row r="64" spans="1:12" x14ac:dyDescent="0.15">
      <c r="A64" s="41" t="s">
        <v>292</v>
      </c>
      <c r="B64" s="42" t="s">
        <v>293</v>
      </c>
      <c r="C64" s="43" t="s">
        <v>1</v>
      </c>
      <c r="D64" s="42" t="s">
        <v>4</v>
      </c>
      <c r="E64" s="36">
        <v>7.7055780000000004E-2</v>
      </c>
      <c r="F64" s="37">
        <v>0.59662033999999997</v>
      </c>
      <c r="G64" s="38">
        <f t="shared" si="0"/>
        <v>-0.87084620681889591</v>
      </c>
      <c r="H64" s="65"/>
      <c r="I64" s="66">
        <v>2.9142593799999998</v>
      </c>
      <c r="J64" s="67">
        <f t="shared" si="3"/>
        <v>-1</v>
      </c>
      <c r="K64" s="68">
        <f t="shared" si="2"/>
        <v>0</v>
      </c>
      <c r="L64" s="96"/>
    </row>
    <row r="65" spans="1:12" x14ac:dyDescent="0.15">
      <c r="A65" s="41" t="s">
        <v>6</v>
      </c>
      <c r="B65" s="42" t="s">
        <v>7</v>
      </c>
      <c r="C65" s="43" t="s">
        <v>1</v>
      </c>
      <c r="D65" s="42" t="s">
        <v>4</v>
      </c>
      <c r="E65" s="36">
        <v>4.690122E-2</v>
      </c>
      <c r="F65" s="37">
        <v>2.0198000000000001E-2</v>
      </c>
      <c r="G65" s="38">
        <f t="shared" si="0"/>
        <v>1.3220724824240024</v>
      </c>
      <c r="H65" s="65"/>
      <c r="I65" s="66">
        <v>10.080880000000001</v>
      </c>
      <c r="J65" s="67">
        <f t="shared" si="3"/>
        <v>-1</v>
      </c>
      <c r="K65" s="68">
        <f t="shared" si="2"/>
        <v>0</v>
      </c>
      <c r="L65" s="96"/>
    </row>
    <row r="66" spans="1:12" x14ac:dyDescent="0.15">
      <c r="A66" s="41" t="s">
        <v>294</v>
      </c>
      <c r="B66" s="42" t="s">
        <v>295</v>
      </c>
      <c r="C66" s="43" t="s">
        <v>1</v>
      </c>
      <c r="D66" s="42" t="s">
        <v>4</v>
      </c>
      <c r="E66" s="36">
        <v>6.91439512</v>
      </c>
      <c r="F66" s="37">
        <v>7.0610755999999997</v>
      </c>
      <c r="G66" s="38">
        <f t="shared" si="0"/>
        <v>-2.0773107145319325E-2</v>
      </c>
      <c r="H66" s="65"/>
      <c r="I66" s="66"/>
      <c r="J66" s="67" t="str">
        <f t="shared" si="3"/>
        <v/>
      </c>
      <c r="K66" s="68">
        <f t="shared" si="2"/>
        <v>0</v>
      </c>
      <c r="L66" s="96"/>
    </row>
    <row r="67" spans="1:12" x14ac:dyDescent="0.15">
      <c r="A67" s="41" t="s">
        <v>8</v>
      </c>
      <c r="B67" s="42" t="s">
        <v>9</v>
      </c>
      <c r="C67" s="43" t="s">
        <v>1</v>
      </c>
      <c r="D67" s="42" t="s">
        <v>4</v>
      </c>
      <c r="E67" s="36">
        <v>0.37495306</v>
      </c>
      <c r="F67" s="37">
        <v>5.2585E-2</v>
      </c>
      <c r="G67" s="38">
        <f t="shared" si="0"/>
        <v>6.1304185604259773</v>
      </c>
      <c r="H67" s="65">
        <v>4.9849999999999998E-2</v>
      </c>
      <c r="I67" s="66"/>
      <c r="J67" s="67" t="str">
        <f t="shared" si="3"/>
        <v/>
      </c>
      <c r="K67" s="68">
        <f t="shared" si="2"/>
        <v>0.13294997512488629</v>
      </c>
      <c r="L67" s="96"/>
    </row>
    <row r="68" spans="1:12" x14ac:dyDescent="0.15">
      <c r="A68" s="41" t="s">
        <v>565</v>
      </c>
      <c r="B68" s="42" t="s">
        <v>566</v>
      </c>
      <c r="C68" s="43" t="s">
        <v>1</v>
      </c>
      <c r="D68" s="42" t="s">
        <v>4</v>
      </c>
      <c r="E68" s="36">
        <v>2.75965375</v>
      </c>
      <c r="F68" s="37">
        <v>1.3949056099999999</v>
      </c>
      <c r="G68" s="38">
        <f t="shared" si="0"/>
        <v>0.97838027907852498</v>
      </c>
      <c r="H68" s="65">
        <v>14.5597628016596</v>
      </c>
      <c r="I68" s="66">
        <v>0.89345237</v>
      </c>
      <c r="J68" s="67">
        <f t="shared" si="3"/>
        <v>15.296070490763373</v>
      </c>
      <c r="K68" s="68">
        <f t="shared" si="2"/>
        <v>5.2759382591600845</v>
      </c>
      <c r="L68" s="96"/>
    </row>
    <row r="69" spans="1:12" x14ac:dyDescent="0.15">
      <c r="A69" s="41" t="s">
        <v>557</v>
      </c>
      <c r="B69" s="42" t="s">
        <v>558</v>
      </c>
      <c r="C69" s="43" t="s">
        <v>1</v>
      </c>
      <c r="D69" s="42" t="s">
        <v>4</v>
      </c>
      <c r="E69" s="36">
        <v>1.5514992400000001</v>
      </c>
      <c r="F69" s="37">
        <v>0</v>
      </c>
      <c r="G69" s="38" t="str">
        <f t="shared" si="0"/>
        <v/>
      </c>
      <c r="H69" s="65"/>
      <c r="I69" s="66">
        <v>24.796199999999999</v>
      </c>
      <c r="J69" s="67">
        <f t="shared" si="3"/>
        <v>-1</v>
      </c>
      <c r="K69" s="68">
        <f t="shared" si="2"/>
        <v>0</v>
      </c>
      <c r="L69" s="96"/>
    </row>
    <row r="70" spans="1:12" x14ac:dyDescent="0.15">
      <c r="A70" s="41" t="s">
        <v>588</v>
      </c>
      <c r="B70" s="42" t="s">
        <v>589</v>
      </c>
      <c r="C70" s="43" t="s">
        <v>1</v>
      </c>
      <c r="D70" s="42" t="s">
        <v>4</v>
      </c>
      <c r="E70" s="36">
        <v>0.9829</v>
      </c>
      <c r="F70" s="37">
        <v>5.6162399999999998E-3</v>
      </c>
      <c r="G70" s="38">
        <f t="shared" si="0"/>
        <v>174.01032719399456</v>
      </c>
      <c r="H70" s="65">
        <v>17.796205433066401</v>
      </c>
      <c r="I70" s="66">
        <v>11.2465040056922</v>
      </c>
      <c r="J70" s="67">
        <f t="shared" si="3"/>
        <v>0.58237665892078083</v>
      </c>
      <c r="K70" s="68">
        <f t="shared" si="2"/>
        <v>18.105814867297184</v>
      </c>
      <c r="L70" s="96"/>
    </row>
    <row r="71" spans="1:12" x14ac:dyDescent="0.15">
      <c r="A71" s="41" t="s">
        <v>590</v>
      </c>
      <c r="B71" s="42" t="s">
        <v>591</v>
      </c>
      <c r="C71" s="43" t="s">
        <v>1</v>
      </c>
      <c r="D71" s="42" t="s">
        <v>4</v>
      </c>
      <c r="E71" s="36">
        <v>0.91001834999999998</v>
      </c>
      <c r="F71" s="37">
        <v>1.2691300000000001E-2</v>
      </c>
      <c r="G71" s="38">
        <f t="shared" ref="G71:G134" si="4">IF(ISERROR(E71/F71-1),"",((E71/F71-1)))</f>
        <v>70.704108326176197</v>
      </c>
      <c r="H71" s="65"/>
      <c r="I71" s="66"/>
      <c r="J71" s="67" t="str">
        <f t="shared" si="3"/>
        <v/>
      </c>
      <c r="K71" s="68">
        <f t="shared" ref="K71:K134" si="5">IF(ISERROR(H71/E71),"",(H71/E71))</f>
        <v>0</v>
      </c>
      <c r="L71" s="96"/>
    </row>
    <row r="72" spans="1:12" x14ac:dyDescent="0.15">
      <c r="A72" s="41" t="s">
        <v>592</v>
      </c>
      <c r="B72" s="42" t="s">
        <v>593</v>
      </c>
      <c r="C72" s="43" t="s">
        <v>1</v>
      </c>
      <c r="D72" s="42" t="s">
        <v>4</v>
      </c>
      <c r="E72" s="36">
        <v>1.5624951899999999</v>
      </c>
      <c r="F72" s="37">
        <v>2.4350703299999998</v>
      </c>
      <c r="G72" s="38">
        <f t="shared" si="4"/>
        <v>-0.35833673025780732</v>
      </c>
      <c r="H72" s="65">
        <v>3.2637012999999997</v>
      </c>
      <c r="I72" s="66">
        <v>0.10529245</v>
      </c>
      <c r="J72" s="67">
        <f t="shared" si="3"/>
        <v>29.996536788725116</v>
      </c>
      <c r="K72" s="68">
        <f t="shared" si="5"/>
        <v>2.0887752620857669</v>
      </c>
      <c r="L72" s="96"/>
    </row>
    <row r="73" spans="1:12" x14ac:dyDescent="0.15">
      <c r="A73" s="41" t="s">
        <v>555</v>
      </c>
      <c r="B73" s="42" t="s">
        <v>556</v>
      </c>
      <c r="C73" s="43" t="s">
        <v>1</v>
      </c>
      <c r="D73" s="42" t="s">
        <v>4</v>
      </c>
      <c r="E73" s="36">
        <v>1.7384897500000001</v>
      </c>
      <c r="F73" s="37">
        <v>1.6972586199999999</v>
      </c>
      <c r="G73" s="38">
        <f t="shared" si="4"/>
        <v>2.4292779847540302E-2</v>
      </c>
      <c r="H73" s="65">
        <v>5.6715000000000003E-3</v>
      </c>
      <c r="I73" s="66"/>
      <c r="J73" s="67" t="str">
        <f t="shared" si="3"/>
        <v/>
      </c>
      <c r="K73" s="68">
        <f t="shared" si="5"/>
        <v>3.2623143162046255E-3</v>
      </c>
      <c r="L73" s="96"/>
    </row>
    <row r="74" spans="1:12" x14ac:dyDescent="0.15">
      <c r="A74" s="41" t="s">
        <v>567</v>
      </c>
      <c r="B74" s="42" t="s">
        <v>568</v>
      </c>
      <c r="C74" s="43" t="s">
        <v>1</v>
      </c>
      <c r="D74" s="42" t="s">
        <v>4</v>
      </c>
      <c r="E74" s="36">
        <v>3.72059688</v>
      </c>
      <c r="F74" s="37">
        <v>0.85519827999999998</v>
      </c>
      <c r="G74" s="38">
        <f t="shared" si="4"/>
        <v>3.3505663739174034</v>
      </c>
      <c r="H74" s="65">
        <v>0.31438226000000002</v>
      </c>
      <c r="I74" s="66">
        <v>0.32126832999999999</v>
      </c>
      <c r="J74" s="67">
        <f t="shared" si="3"/>
        <v>-2.1434014364254184E-2</v>
      </c>
      <c r="K74" s="68">
        <f t="shared" si="5"/>
        <v>8.4497802406370892E-2</v>
      </c>
      <c r="L74" s="96"/>
    </row>
    <row r="75" spans="1:12" x14ac:dyDescent="0.15">
      <c r="A75" s="41" t="s">
        <v>559</v>
      </c>
      <c r="B75" s="42" t="s">
        <v>560</v>
      </c>
      <c r="C75" s="43" t="s">
        <v>1</v>
      </c>
      <c r="D75" s="42" t="s">
        <v>4</v>
      </c>
      <c r="E75" s="36">
        <v>2.18832585</v>
      </c>
      <c r="F75" s="37">
        <v>0.68342440000000004</v>
      </c>
      <c r="G75" s="38">
        <f t="shared" si="4"/>
        <v>2.2020013479179261</v>
      </c>
      <c r="H75" s="65">
        <v>7.5265464800000004</v>
      </c>
      <c r="I75" s="66">
        <v>0.20984542</v>
      </c>
      <c r="J75" s="67">
        <f t="shared" si="3"/>
        <v>34.867099124679491</v>
      </c>
      <c r="K75" s="68">
        <f t="shared" si="5"/>
        <v>3.4394084774897671</v>
      </c>
      <c r="L75" s="96"/>
    </row>
    <row r="76" spans="1:12" x14ac:dyDescent="0.15">
      <c r="A76" s="41" t="s">
        <v>563</v>
      </c>
      <c r="B76" s="42" t="s">
        <v>564</v>
      </c>
      <c r="C76" s="43" t="s">
        <v>1</v>
      </c>
      <c r="D76" s="42" t="s">
        <v>4</v>
      </c>
      <c r="E76" s="36">
        <v>0.68468830999999997</v>
      </c>
      <c r="F76" s="37">
        <v>0.75841599999999998</v>
      </c>
      <c r="G76" s="38">
        <f t="shared" si="4"/>
        <v>-9.7212730216662102E-2</v>
      </c>
      <c r="H76" s="65">
        <v>0.17150746</v>
      </c>
      <c r="I76" s="66">
        <v>0.13078947999999999</v>
      </c>
      <c r="J76" s="67">
        <f t="shared" si="3"/>
        <v>0.31132458053965828</v>
      </c>
      <c r="K76" s="68">
        <f t="shared" si="5"/>
        <v>0.2504898323735073</v>
      </c>
      <c r="L76" s="96"/>
    </row>
    <row r="77" spans="1:12" x14ac:dyDescent="0.15">
      <c r="A77" s="41" t="s">
        <v>561</v>
      </c>
      <c r="B77" s="45" t="s">
        <v>562</v>
      </c>
      <c r="C77" s="43" t="s">
        <v>1</v>
      </c>
      <c r="D77" s="42" t="s">
        <v>4</v>
      </c>
      <c r="E77" s="36">
        <v>0.59709020000000002</v>
      </c>
      <c r="F77" s="37">
        <v>0.52840248000000001</v>
      </c>
      <c r="G77" s="38">
        <f t="shared" si="4"/>
        <v>0.12999128997274956</v>
      </c>
      <c r="H77" s="65">
        <v>0.20659853</v>
      </c>
      <c r="I77" s="66">
        <v>0.12781617000000001</v>
      </c>
      <c r="J77" s="67">
        <f t="shared" si="3"/>
        <v>0.61637240421145445</v>
      </c>
      <c r="K77" s="68">
        <f t="shared" si="5"/>
        <v>0.34600891121642929</v>
      </c>
      <c r="L77" s="96"/>
    </row>
    <row r="78" spans="1:12" x14ac:dyDescent="0.15">
      <c r="A78" s="41" t="s">
        <v>569</v>
      </c>
      <c r="B78" s="42" t="s">
        <v>570</v>
      </c>
      <c r="C78" s="43" t="s">
        <v>1</v>
      </c>
      <c r="D78" s="42" t="s">
        <v>4</v>
      </c>
      <c r="E78" s="36">
        <v>6.8585770000000004E-2</v>
      </c>
      <c r="F78" s="37">
        <v>2.0165360400000001</v>
      </c>
      <c r="G78" s="38">
        <f t="shared" si="4"/>
        <v>-0.96598832421561875</v>
      </c>
      <c r="H78" s="65">
        <v>8.6032800000000013E-3</v>
      </c>
      <c r="I78" s="66">
        <v>0.16087229</v>
      </c>
      <c r="J78" s="67">
        <f t="shared" si="3"/>
        <v>-0.9465210571690128</v>
      </c>
      <c r="K78" s="68">
        <f t="shared" si="5"/>
        <v>0.12543826510951178</v>
      </c>
      <c r="L78" s="96"/>
    </row>
    <row r="79" spans="1:12" x14ac:dyDescent="0.15">
      <c r="A79" s="41" t="s">
        <v>571</v>
      </c>
      <c r="B79" s="42" t="s">
        <v>572</v>
      </c>
      <c r="C79" s="43" t="s">
        <v>1</v>
      </c>
      <c r="D79" s="42" t="s">
        <v>4</v>
      </c>
      <c r="E79" s="36">
        <v>0.92056236000000002</v>
      </c>
      <c r="F79" s="37">
        <v>1.8325399999999999E-2</v>
      </c>
      <c r="G79" s="38">
        <f t="shared" si="4"/>
        <v>49.234230085018616</v>
      </c>
      <c r="H79" s="65">
        <v>8.4867599999999994E-3</v>
      </c>
      <c r="I79" s="66"/>
      <c r="J79" s="67" t="str">
        <f t="shared" si="3"/>
        <v/>
      </c>
      <c r="K79" s="68">
        <f t="shared" si="5"/>
        <v>9.2191038529969866E-3</v>
      </c>
      <c r="L79" s="96"/>
    </row>
    <row r="80" spans="1:12" x14ac:dyDescent="0.15">
      <c r="A80" s="41" t="s">
        <v>582</v>
      </c>
      <c r="B80" s="42" t="s">
        <v>583</v>
      </c>
      <c r="C80" s="43" t="s">
        <v>1</v>
      </c>
      <c r="D80" s="42" t="s">
        <v>4</v>
      </c>
      <c r="E80" s="36">
        <v>7.7205599999999996E-3</v>
      </c>
      <c r="F80" s="37">
        <v>4.4566580000000001E-2</v>
      </c>
      <c r="G80" s="38">
        <f t="shared" si="4"/>
        <v>-0.82676346266641954</v>
      </c>
      <c r="H80" s="65"/>
      <c r="I80" s="66"/>
      <c r="J80" s="67" t="str">
        <f t="shared" ref="J80:J143" si="6">IF(ISERROR(H80/I80-1),"",(H80/I80-1))</f>
        <v/>
      </c>
      <c r="K80" s="68">
        <f t="shared" si="5"/>
        <v>0</v>
      </c>
      <c r="L80" s="96"/>
    </row>
    <row r="81" spans="1:12" x14ac:dyDescent="0.15">
      <c r="A81" s="41" t="s">
        <v>584</v>
      </c>
      <c r="B81" s="45" t="s">
        <v>585</v>
      </c>
      <c r="C81" s="43" t="s">
        <v>1</v>
      </c>
      <c r="D81" s="42" t="s">
        <v>4</v>
      </c>
      <c r="E81" s="36">
        <v>2.0619568799999999</v>
      </c>
      <c r="F81" s="37">
        <v>0.35380242000000001</v>
      </c>
      <c r="G81" s="38">
        <f t="shared" si="4"/>
        <v>4.8279897576732234</v>
      </c>
      <c r="H81" s="65"/>
      <c r="I81" s="66">
        <v>0.62697647000000001</v>
      </c>
      <c r="J81" s="67">
        <f t="shared" si="6"/>
        <v>-1</v>
      </c>
      <c r="K81" s="68">
        <f t="shared" si="5"/>
        <v>0</v>
      </c>
      <c r="L81" s="96"/>
    </row>
    <row r="82" spans="1:12" x14ac:dyDescent="0.15">
      <c r="A82" s="41" t="s">
        <v>586</v>
      </c>
      <c r="B82" s="42" t="s">
        <v>587</v>
      </c>
      <c r="C82" s="43" t="s">
        <v>1</v>
      </c>
      <c r="D82" s="42" t="s">
        <v>4</v>
      </c>
      <c r="E82" s="36">
        <v>0.17539803000000001</v>
      </c>
      <c r="F82" s="37">
        <v>1.2321754899999999</v>
      </c>
      <c r="G82" s="38">
        <f t="shared" si="4"/>
        <v>-0.85765174569411373</v>
      </c>
      <c r="H82" s="65">
        <v>2.7243970000000003E-2</v>
      </c>
      <c r="I82" s="66">
        <v>2.00929E-2</v>
      </c>
      <c r="J82" s="67">
        <f t="shared" si="6"/>
        <v>0.3559003429071963</v>
      </c>
      <c r="K82" s="68">
        <f t="shared" si="5"/>
        <v>0.1553265450016742</v>
      </c>
      <c r="L82" s="96"/>
    </row>
    <row r="83" spans="1:12" x14ac:dyDescent="0.15">
      <c r="A83" s="41" t="s">
        <v>573</v>
      </c>
      <c r="B83" s="42" t="s">
        <v>574</v>
      </c>
      <c r="C83" s="43" t="s">
        <v>1</v>
      </c>
      <c r="D83" s="42" t="s">
        <v>4</v>
      </c>
      <c r="E83" s="36">
        <v>11.29007801</v>
      </c>
      <c r="F83" s="37">
        <v>10.68154479</v>
      </c>
      <c r="G83" s="38">
        <f t="shared" si="4"/>
        <v>5.6970525515158243E-2</v>
      </c>
      <c r="H83" s="65">
        <v>3.7489387999999999</v>
      </c>
      <c r="I83" s="66">
        <v>7.987006</v>
      </c>
      <c r="J83" s="67">
        <f t="shared" si="6"/>
        <v>-0.53062025995723561</v>
      </c>
      <c r="K83" s="68">
        <f t="shared" si="5"/>
        <v>0.33205605813170108</v>
      </c>
      <c r="L83" s="96"/>
    </row>
    <row r="84" spans="1:12" x14ac:dyDescent="0.15">
      <c r="A84" s="41" t="s">
        <v>553</v>
      </c>
      <c r="B84" s="42" t="s">
        <v>554</v>
      </c>
      <c r="C84" s="43" t="s">
        <v>1</v>
      </c>
      <c r="D84" s="42" t="s">
        <v>4</v>
      </c>
      <c r="E84" s="36">
        <v>16.873799399999999</v>
      </c>
      <c r="F84" s="37">
        <v>15.522643370000001</v>
      </c>
      <c r="G84" s="38">
        <f t="shared" si="4"/>
        <v>8.7044197163694603E-2</v>
      </c>
      <c r="H84" s="65">
        <v>4.7719742099999998</v>
      </c>
      <c r="I84" s="66">
        <v>10.91724164</v>
      </c>
      <c r="J84" s="67">
        <f t="shared" si="6"/>
        <v>-0.56289561343812122</v>
      </c>
      <c r="K84" s="68">
        <f t="shared" si="5"/>
        <v>0.28280377743497415</v>
      </c>
      <c r="L84" s="96"/>
    </row>
    <row r="85" spans="1:12" x14ac:dyDescent="0.15">
      <c r="A85" s="41" t="s">
        <v>373</v>
      </c>
      <c r="B85" s="45" t="s">
        <v>374</v>
      </c>
      <c r="C85" s="43" t="s">
        <v>1</v>
      </c>
      <c r="D85" s="42" t="s">
        <v>4</v>
      </c>
      <c r="E85" s="36">
        <v>1.8767041980000001</v>
      </c>
      <c r="F85" s="37">
        <v>2.0202730249999998</v>
      </c>
      <c r="G85" s="38">
        <f t="shared" si="4"/>
        <v>-7.1064071649424632E-2</v>
      </c>
      <c r="H85" s="65">
        <v>2.6131378269842851</v>
      </c>
      <c r="I85" s="66">
        <v>2.359881251345195</v>
      </c>
      <c r="J85" s="67">
        <f t="shared" si="6"/>
        <v>0.10731750824103004</v>
      </c>
      <c r="K85" s="68">
        <f t="shared" si="5"/>
        <v>1.392407940350483</v>
      </c>
      <c r="L85" s="96"/>
    </row>
    <row r="86" spans="1:12" x14ac:dyDescent="0.15">
      <c r="A86" s="41" t="s">
        <v>375</v>
      </c>
      <c r="B86" s="42" t="s">
        <v>376</v>
      </c>
      <c r="C86" s="43" t="s">
        <v>1</v>
      </c>
      <c r="D86" s="42" t="s">
        <v>4</v>
      </c>
      <c r="E86" s="36">
        <v>2.932535251</v>
      </c>
      <c r="F86" s="37">
        <v>7.9848911659999997</v>
      </c>
      <c r="G86" s="38">
        <f t="shared" si="4"/>
        <v>-0.63273948385334822</v>
      </c>
      <c r="H86" s="65">
        <v>34.396171222451201</v>
      </c>
      <c r="I86" s="66">
        <v>18.859673224692301</v>
      </c>
      <c r="J86" s="67">
        <f t="shared" si="6"/>
        <v>0.82379465501117566</v>
      </c>
      <c r="K86" s="68">
        <f t="shared" si="5"/>
        <v>11.729158655713361</v>
      </c>
      <c r="L86" s="96"/>
    </row>
    <row r="87" spans="1:12" x14ac:dyDescent="0.15">
      <c r="A87" s="41" t="s">
        <v>594</v>
      </c>
      <c r="B87" s="42" t="s">
        <v>595</v>
      </c>
      <c r="C87" s="43" t="s">
        <v>1</v>
      </c>
      <c r="D87" s="42" t="s">
        <v>4</v>
      </c>
      <c r="E87" s="36">
        <v>0.32273695000000002</v>
      </c>
      <c r="F87" s="37">
        <v>5.1857239999999999E-2</v>
      </c>
      <c r="G87" s="38">
        <f t="shared" si="4"/>
        <v>5.22356588973883</v>
      </c>
      <c r="H87" s="65">
        <v>0.23949213</v>
      </c>
      <c r="I87" s="66">
        <v>3.9452799999999999</v>
      </c>
      <c r="J87" s="67">
        <f t="shared" si="6"/>
        <v>-0.93929654422499798</v>
      </c>
      <c r="K87" s="68">
        <f t="shared" si="5"/>
        <v>0.74206603861132103</v>
      </c>
      <c r="L87" s="96"/>
    </row>
    <row r="88" spans="1:12" x14ac:dyDescent="0.15">
      <c r="A88" s="41" t="s">
        <v>596</v>
      </c>
      <c r="B88" s="42" t="s">
        <v>597</v>
      </c>
      <c r="C88" s="43" t="s">
        <v>1</v>
      </c>
      <c r="D88" s="42" t="s">
        <v>4</v>
      </c>
      <c r="E88" s="36">
        <v>9.9641250000000001E-2</v>
      </c>
      <c r="F88" s="37">
        <v>0.12801771000000001</v>
      </c>
      <c r="G88" s="38">
        <f t="shared" si="4"/>
        <v>-0.22166042495214144</v>
      </c>
      <c r="H88" s="65"/>
      <c r="I88" s="66"/>
      <c r="J88" s="67" t="str">
        <f t="shared" si="6"/>
        <v/>
      </c>
      <c r="K88" s="68">
        <f t="shared" si="5"/>
        <v>0</v>
      </c>
      <c r="L88" s="96"/>
    </row>
    <row r="89" spans="1:12" x14ac:dyDescent="0.15">
      <c r="A89" s="41" t="s">
        <v>1315</v>
      </c>
      <c r="B89" s="42" t="s">
        <v>1316</v>
      </c>
      <c r="C89" s="43" t="s">
        <v>2</v>
      </c>
      <c r="D89" s="42" t="s">
        <v>4</v>
      </c>
      <c r="E89" s="36">
        <v>0.36649321000000001</v>
      </c>
      <c r="F89" s="37"/>
      <c r="G89" s="38" t="str">
        <f t="shared" si="4"/>
        <v/>
      </c>
      <c r="H89" s="65"/>
      <c r="I89" s="66"/>
      <c r="J89" s="67" t="str">
        <f t="shared" si="6"/>
        <v/>
      </c>
      <c r="K89" s="68">
        <f t="shared" si="5"/>
        <v>0</v>
      </c>
      <c r="L89" s="96"/>
    </row>
    <row r="90" spans="1:12" x14ac:dyDescent="0.15">
      <c r="A90" s="41" t="s">
        <v>210</v>
      </c>
      <c r="B90" s="42" t="s">
        <v>211</v>
      </c>
      <c r="C90" s="43" t="s">
        <v>1</v>
      </c>
      <c r="D90" s="42" t="s">
        <v>5</v>
      </c>
      <c r="E90" s="36">
        <v>17.969192660000001</v>
      </c>
      <c r="F90" s="37">
        <v>7.0892331100000003</v>
      </c>
      <c r="G90" s="38">
        <f t="shared" si="4"/>
        <v>1.5347160096418384</v>
      </c>
      <c r="H90" s="65">
        <v>18.82640584</v>
      </c>
      <c r="I90" s="66">
        <v>2.1730499500000002</v>
      </c>
      <c r="J90" s="67">
        <f t="shared" si="6"/>
        <v>7.6635863294352706</v>
      </c>
      <c r="K90" s="68">
        <f t="shared" si="5"/>
        <v>1.0477046017714631</v>
      </c>
      <c r="L90" s="96"/>
    </row>
    <row r="91" spans="1:12" x14ac:dyDescent="0.15">
      <c r="A91" s="41" t="s">
        <v>575</v>
      </c>
      <c r="B91" s="42" t="s">
        <v>209</v>
      </c>
      <c r="C91" s="43" t="s">
        <v>1</v>
      </c>
      <c r="D91" s="42" t="s">
        <v>4</v>
      </c>
      <c r="E91" s="36">
        <v>5.5541045699999998</v>
      </c>
      <c r="F91" s="37">
        <v>4.7809054</v>
      </c>
      <c r="G91" s="38">
        <f t="shared" si="4"/>
        <v>0.16172651523286774</v>
      </c>
      <c r="H91" s="65">
        <v>4.9844658600000002</v>
      </c>
      <c r="I91" s="66">
        <v>2.3398914700000004</v>
      </c>
      <c r="J91" s="67">
        <f t="shared" si="6"/>
        <v>1.1302124153647175</v>
      </c>
      <c r="K91" s="68">
        <f t="shared" si="5"/>
        <v>0.89743824538759098</v>
      </c>
      <c r="L91" s="96"/>
    </row>
    <row r="92" spans="1:12" x14ac:dyDescent="0.15">
      <c r="A92" s="41" t="s">
        <v>1358</v>
      </c>
      <c r="B92" s="42" t="s">
        <v>1359</v>
      </c>
      <c r="C92" s="43" t="s">
        <v>1</v>
      </c>
      <c r="D92" s="42" t="s">
        <v>4</v>
      </c>
      <c r="E92" s="36">
        <v>0.74559065499999999</v>
      </c>
      <c r="F92" s="37">
        <v>0.66703998200000003</v>
      </c>
      <c r="G92" s="38">
        <f t="shared" si="4"/>
        <v>0.11776006704197828</v>
      </c>
      <c r="H92" s="65">
        <v>0.71467206000000005</v>
      </c>
      <c r="I92" s="66">
        <v>2.8589145199999999</v>
      </c>
      <c r="J92" s="67">
        <f t="shared" si="6"/>
        <v>-0.75001978723029461</v>
      </c>
      <c r="K92" s="68">
        <f t="shared" si="5"/>
        <v>0.95853140755901789</v>
      </c>
      <c r="L92" s="96"/>
    </row>
    <row r="93" spans="1:12" x14ac:dyDescent="0.15">
      <c r="A93" s="41" t="s">
        <v>1360</v>
      </c>
      <c r="B93" s="42" t="s">
        <v>1361</v>
      </c>
      <c r="C93" s="43" t="s">
        <v>1</v>
      </c>
      <c r="D93" s="42" t="s">
        <v>4</v>
      </c>
      <c r="E93" s="36">
        <v>0.15112049999999999</v>
      </c>
      <c r="F93" s="37">
        <v>0.69641227800000005</v>
      </c>
      <c r="G93" s="38">
        <f t="shared" si="4"/>
        <v>-0.78300138470562697</v>
      </c>
      <c r="H93" s="65"/>
      <c r="I93" s="66">
        <v>0.46531962999999998</v>
      </c>
      <c r="J93" s="67">
        <f t="shared" si="6"/>
        <v>-1</v>
      </c>
      <c r="K93" s="68">
        <f t="shared" si="5"/>
        <v>0</v>
      </c>
      <c r="L93" s="96"/>
    </row>
    <row r="94" spans="1:12" x14ac:dyDescent="0.15">
      <c r="A94" s="41" t="s">
        <v>1362</v>
      </c>
      <c r="B94" s="42" t="s">
        <v>1363</v>
      </c>
      <c r="C94" s="43" t="s">
        <v>1</v>
      </c>
      <c r="D94" s="42" t="s">
        <v>4</v>
      </c>
      <c r="E94" s="36">
        <v>6.4905615790000004</v>
      </c>
      <c r="F94" s="37">
        <v>25.516756573999999</v>
      </c>
      <c r="G94" s="38">
        <f t="shared" si="4"/>
        <v>-0.74563532162965096</v>
      </c>
      <c r="H94" s="65">
        <v>31.940703510000002</v>
      </c>
      <c r="I94" s="66">
        <v>58.590267420000004</v>
      </c>
      <c r="J94" s="67">
        <f t="shared" si="6"/>
        <v>-0.45484625832076464</v>
      </c>
      <c r="K94" s="68">
        <f t="shared" si="5"/>
        <v>4.9211001422963312</v>
      </c>
      <c r="L94" s="96"/>
    </row>
    <row r="95" spans="1:12" x14ac:dyDescent="0.15">
      <c r="A95" s="41" t="s">
        <v>1364</v>
      </c>
      <c r="B95" s="42" t="s">
        <v>1365</v>
      </c>
      <c r="C95" s="43" t="s">
        <v>1</v>
      </c>
      <c r="D95" s="42" t="s">
        <v>4</v>
      </c>
      <c r="E95" s="36">
        <v>2.492780405</v>
      </c>
      <c r="F95" s="37">
        <v>3.5723632099999998</v>
      </c>
      <c r="G95" s="38">
        <f t="shared" si="4"/>
        <v>-0.30220409894994971</v>
      </c>
      <c r="H95" s="65">
        <v>24.047118920000003</v>
      </c>
      <c r="I95" s="66">
        <v>12.099980779999999</v>
      </c>
      <c r="J95" s="67">
        <f t="shared" si="6"/>
        <v>0.98736835679502666</v>
      </c>
      <c r="K95" s="68">
        <f t="shared" si="5"/>
        <v>9.6467056912700677</v>
      </c>
      <c r="L95" s="96"/>
    </row>
    <row r="96" spans="1:12" x14ac:dyDescent="0.15">
      <c r="A96" s="41" t="s">
        <v>1366</v>
      </c>
      <c r="B96" s="42" t="s">
        <v>1367</v>
      </c>
      <c r="C96" s="43" t="s">
        <v>1</v>
      </c>
      <c r="D96" s="42" t="s">
        <v>4</v>
      </c>
      <c r="E96" s="36">
        <v>814.51896047599996</v>
      </c>
      <c r="F96" s="37">
        <v>768.61360828500005</v>
      </c>
      <c r="G96" s="38">
        <f t="shared" si="4"/>
        <v>5.9724875667278576E-2</v>
      </c>
      <c r="H96" s="65">
        <v>530.12432179000007</v>
      </c>
      <c r="I96" s="66">
        <v>382.12889894</v>
      </c>
      <c r="J96" s="67">
        <f t="shared" si="6"/>
        <v>0.38729188831446537</v>
      </c>
      <c r="K96" s="68">
        <f t="shared" si="5"/>
        <v>0.65084343951944179</v>
      </c>
      <c r="L96" s="96"/>
    </row>
    <row r="97" spans="1:12" x14ac:dyDescent="0.15">
      <c r="A97" s="41" t="s">
        <v>118</v>
      </c>
      <c r="B97" s="42" t="s">
        <v>119</v>
      </c>
      <c r="C97" s="43" t="s">
        <v>1</v>
      </c>
      <c r="D97" s="42" t="s">
        <v>4</v>
      </c>
      <c r="E97" s="36">
        <v>0.47196748999999999</v>
      </c>
      <c r="F97" s="37">
        <v>1.31830325</v>
      </c>
      <c r="G97" s="38">
        <f t="shared" si="4"/>
        <v>-0.64198867749131316</v>
      </c>
      <c r="H97" s="65">
        <v>1.16187708</v>
      </c>
      <c r="I97" s="66">
        <v>1.3822190600000002</v>
      </c>
      <c r="J97" s="67">
        <f t="shared" si="6"/>
        <v>-0.15941176502080656</v>
      </c>
      <c r="K97" s="68">
        <f t="shared" si="5"/>
        <v>2.461773542919238</v>
      </c>
      <c r="L97" s="96"/>
    </row>
    <row r="98" spans="1:12" x14ac:dyDescent="0.15">
      <c r="A98" s="41" t="s">
        <v>30</v>
      </c>
      <c r="B98" s="45" t="s">
        <v>49</v>
      </c>
      <c r="C98" s="43" t="s">
        <v>1</v>
      </c>
      <c r="D98" s="42" t="s">
        <v>4</v>
      </c>
      <c r="E98" s="36">
        <v>0.95886156</v>
      </c>
      <c r="F98" s="37">
        <v>1.6576341400000001</v>
      </c>
      <c r="G98" s="38">
        <f t="shared" si="4"/>
        <v>-0.42154813486165288</v>
      </c>
      <c r="H98" s="65">
        <v>8.4133736199999998</v>
      </c>
      <c r="I98" s="66">
        <v>5.2287287300000003</v>
      </c>
      <c r="J98" s="67">
        <f t="shared" si="6"/>
        <v>0.60906676449439745</v>
      </c>
      <c r="K98" s="68">
        <f t="shared" si="5"/>
        <v>8.7743361200129861</v>
      </c>
      <c r="L98" s="96"/>
    </row>
    <row r="99" spans="1:12" x14ac:dyDescent="0.15">
      <c r="A99" s="41" t="s">
        <v>1210</v>
      </c>
      <c r="B99" s="42" t="s">
        <v>1230</v>
      </c>
      <c r="C99" s="43" t="s">
        <v>1</v>
      </c>
      <c r="D99" s="42" t="s">
        <v>4</v>
      </c>
      <c r="E99" s="36">
        <v>27.36210148</v>
      </c>
      <c r="F99" s="37">
        <v>24.055990999999999</v>
      </c>
      <c r="G99" s="38">
        <f t="shared" si="4"/>
        <v>0.13743397559468673</v>
      </c>
      <c r="H99" s="65">
        <v>88.636114860000006</v>
      </c>
      <c r="I99" s="66">
        <v>76.695202260000002</v>
      </c>
      <c r="J99" s="67">
        <f t="shared" si="6"/>
        <v>0.15569308441902008</v>
      </c>
      <c r="K99" s="68">
        <f t="shared" si="5"/>
        <v>3.239375269651255</v>
      </c>
      <c r="L99" s="96"/>
    </row>
    <row r="100" spans="1:12" x14ac:dyDescent="0.15">
      <c r="A100" s="41" t="s">
        <v>1368</v>
      </c>
      <c r="B100" s="42" t="s">
        <v>1369</v>
      </c>
      <c r="C100" s="43" t="s">
        <v>1</v>
      </c>
      <c r="D100" s="42" t="s">
        <v>4</v>
      </c>
      <c r="E100" s="36">
        <v>78.541070012000006</v>
      </c>
      <c r="F100" s="37">
        <v>64.608842602999999</v>
      </c>
      <c r="G100" s="38">
        <f t="shared" si="4"/>
        <v>0.21563963766707506</v>
      </c>
      <c r="H100" s="65">
        <v>207.66443415000001</v>
      </c>
      <c r="I100" s="66">
        <v>160.35747789999999</v>
      </c>
      <c r="J100" s="67">
        <f t="shared" si="6"/>
        <v>0.29500935578134335</v>
      </c>
      <c r="K100" s="68">
        <f t="shared" si="5"/>
        <v>2.6440234913819189</v>
      </c>
      <c r="L100" s="96"/>
    </row>
    <row r="101" spans="1:12" x14ac:dyDescent="0.15">
      <c r="A101" s="41" t="s">
        <v>241</v>
      </c>
      <c r="B101" s="42" t="s">
        <v>1370</v>
      </c>
      <c r="C101" s="43" t="s">
        <v>1</v>
      </c>
      <c r="D101" s="42" t="s">
        <v>5</v>
      </c>
      <c r="E101" s="36">
        <v>334.71491928799998</v>
      </c>
      <c r="F101" s="37">
        <v>381.52076180799997</v>
      </c>
      <c r="G101" s="38">
        <f t="shared" si="4"/>
        <v>-0.12268229466252478</v>
      </c>
      <c r="H101" s="65">
        <v>1238.73119931</v>
      </c>
      <c r="I101" s="66">
        <v>603.61708016</v>
      </c>
      <c r="J101" s="67">
        <f t="shared" si="6"/>
        <v>1.0521804965851049</v>
      </c>
      <c r="K101" s="68">
        <f t="shared" si="5"/>
        <v>3.7008544523351645</v>
      </c>
      <c r="L101" s="96"/>
    </row>
    <row r="102" spans="1:12" x14ac:dyDescent="0.15">
      <c r="A102" s="41" t="s">
        <v>242</v>
      </c>
      <c r="B102" s="45" t="s">
        <v>1371</v>
      </c>
      <c r="C102" s="43" t="s">
        <v>1</v>
      </c>
      <c r="D102" s="42" t="s">
        <v>4</v>
      </c>
      <c r="E102" s="36">
        <v>463.60164361900001</v>
      </c>
      <c r="F102" s="37">
        <v>375.21467178299997</v>
      </c>
      <c r="G102" s="38">
        <f t="shared" si="4"/>
        <v>0.23556374119378098</v>
      </c>
      <c r="H102" s="65">
        <v>308.66261634</v>
      </c>
      <c r="I102" s="66">
        <v>216.51465561000001</v>
      </c>
      <c r="J102" s="67">
        <f t="shared" si="6"/>
        <v>0.42559687458747719</v>
      </c>
      <c r="K102" s="68">
        <f t="shared" si="5"/>
        <v>0.66579275675231864</v>
      </c>
      <c r="L102" s="96"/>
    </row>
    <row r="103" spans="1:12" x14ac:dyDescent="0.15">
      <c r="A103" s="41" t="s">
        <v>756</v>
      </c>
      <c r="B103" s="45" t="s">
        <v>327</v>
      </c>
      <c r="C103" s="43" t="s">
        <v>1</v>
      </c>
      <c r="D103" s="42" t="s">
        <v>4</v>
      </c>
      <c r="E103" s="36">
        <v>110.09481039000001</v>
      </c>
      <c r="F103" s="37">
        <v>175.75559035000001</v>
      </c>
      <c r="G103" s="38">
        <f t="shared" si="4"/>
        <v>-0.37359141651905925</v>
      </c>
      <c r="H103" s="65">
        <v>181.93269669999998</v>
      </c>
      <c r="I103" s="66">
        <v>272.34218877000001</v>
      </c>
      <c r="J103" s="67">
        <f t="shared" si="6"/>
        <v>-0.33197020439001157</v>
      </c>
      <c r="K103" s="68">
        <f t="shared" si="5"/>
        <v>1.6525092877268361</v>
      </c>
      <c r="L103" s="96"/>
    </row>
    <row r="104" spans="1:12" x14ac:dyDescent="0.15">
      <c r="A104" s="41" t="s">
        <v>243</v>
      </c>
      <c r="B104" s="42" t="s">
        <v>1372</v>
      </c>
      <c r="C104" s="43" t="s">
        <v>1</v>
      </c>
      <c r="D104" s="42" t="s">
        <v>5</v>
      </c>
      <c r="E104" s="36">
        <v>12.02589403</v>
      </c>
      <c r="F104" s="37">
        <v>10.367721230000001</v>
      </c>
      <c r="G104" s="38">
        <f t="shared" si="4"/>
        <v>0.15993609041125789</v>
      </c>
      <c r="H104" s="65">
        <v>19.995031179999998</v>
      </c>
      <c r="I104" s="66">
        <v>26.772460250000002</v>
      </c>
      <c r="J104" s="67">
        <f t="shared" si="6"/>
        <v>-0.25314928126562453</v>
      </c>
      <c r="K104" s="68">
        <f t="shared" si="5"/>
        <v>1.6626648405615461</v>
      </c>
      <c r="L104" s="96"/>
    </row>
    <row r="105" spans="1:12" x14ac:dyDescent="0.15">
      <c r="A105" s="41" t="s">
        <v>80</v>
      </c>
      <c r="B105" s="42" t="s">
        <v>81</v>
      </c>
      <c r="C105" s="43" t="s">
        <v>1</v>
      </c>
      <c r="D105" s="42" t="s">
        <v>4</v>
      </c>
      <c r="E105" s="36">
        <v>0.82063399999999997</v>
      </c>
      <c r="F105" s="37">
        <v>7.0542530000000006E-2</v>
      </c>
      <c r="G105" s="38">
        <f t="shared" si="4"/>
        <v>10.633180720906946</v>
      </c>
      <c r="H105" s="65">
        <v>2.2315372999999998</v>
      </c>
      <c r="I105" s="66">
        <v>0.14416946999999999</v>
      </c>
      <c r="J105" s="67">
        <f t="shared" si="6"/>
        <v>14.478570462941979</v>
      </c>
      <c r="K105" s="68">
        <f t="shared" si="5"/>
        <v>2.7192844800483527</v>
      </c>
      <c r="L105" s="96"/>
    </row>
    <row r="106" spans="1:12" x14ac:dyDescent="0.15">
      <c r="A106" s="41" t="s">
        <v>1373</v>
      </c>
      <c r="B106" s="42" t="s">
        <v>1374</v>
      </c>
      <c r="C106" s="43" t="s">
        <v>1</v>
      </c>
      <c r="D106" s="42" t="s">
        <v>4</v>
      </c>
      <c r="E106" s="36">
        <v>21.181198893000001</v>
      </c>
      <c r="F106" s="37">
        <v>23.818499810999999</v>
      </c>
      <c r="G106" s="38">
        <f t="shared" si="4"/>
        <v>-0.11072489614908587</v>
      </c>
      <c r="H106" s="65">
        <v>11.71899286</v>
      </c>
      <c r="I106" s="66">
        <v>23.498162690000001</v>
      </c>
      <c r="J106" s="67">
        <f t="shared" si="6"/>
        <v>-0.50128046117464353</v>
      </c>
      <c r="K106" s="68">
        <f t="shared" si="5"/>
        <v>0.55327334959650998</v>
      </c>
      <c r="L106" s="96"/>
    </row>
    <row r="107" spans="1:12" x14ac:dyDescent="0.15">
      <c r="A107" s="41" t="s">
        <v>1375</v>
      </c>
      <c r="B107" s="45" t="s">
        <v>1376</v>
      </c>
      <c r="C107" s="43" t="s">
        <v>1</v>
      </c>
      <c r="D107" s="42" t="s">
        <v>4</v>
      </c>
      <c r="E107" s="36">
        <v>62.562881298000001</v>
      </c>
      <c r="F107" s="37">
        <v>72.598519651000004</v>
      </c>
      <c r="G107" s="38">
        <f t="shared" si="4"/>
        <v>-0.13823475191014822</v>
      </c>
      <c r="H107" s="65">
        <v>63.907051209999999</v>
      </c>
      <c r="I107" s="66">
        <v>74.239360739999995</v>
      </c>
      <c r="J107" s="67">
        <f t="shared" si="6"/>
        <v>-0.13917562633904756</v>
      </c>
      <c r="K107" s="68">
        <f t="shared" si="5"/>
        <v>1.0214851024139606</v>
      </c>
      <c r="L107" s="96"/>
    </row>
    <row r="108" spans="1:12" x14ac:dyDescent="0.15">
      <c r="A108" s="41" t="s">
        <v>1377</v>
      </c>
      <c r="B108" s="42" t="s">
        <v>1378</v>
      </c>
      <c r="C108" s="43" t="s">
        <v>1</v>
      </c>
      <c r="D108" s="42" t="s">
        <v>4</v>
      </c>
      <c r="E108" s="36">
        <v>40.221421419999999</v>
      </c>
      <c r="F108" s="37">
        <v>42.092166892000002</v>
      </c>
      <c r="G108" s="38">
        <f t="shared" si="4"/>
        <v>-4.4444028666900337E-2</v>
      </c>
      <c r="H108" s="65">
        <v>76.234640799999994</v>
      </c>
      <c r="I108" s="66">
        <v>36.977137259999999</v>
      </c>
      <c r="J108" s="67">
        <f t="shared" si="6"/>
        <v>1.0616696274772677</v>
      </c>
      <c r="K108" s="68">
        <f t="shared" si="5"/>
        <v>1.8953741093320118</v>
      </c>
      <c r="L108" s="96"/>
    </row>
    <row r="109" spans="1:12" x14ac:dyDescent="0.15">
      <c r="A109" s="41" t="s">
        <v>657</v>
      </c>
      <c r="B109" s="42" t="s">
        <v>658</v>
      </c>
      <c r="C109" s="43" t="s">
        <v>1</v>
      </c>
      <c r="D109" s="42" t="s">
        <v>4</v>
      </c>
      <c r="E109" s="36">
        <v>1.44876063</v>
      </c>
      <c r="F109" s="37">
        <v>1.0860411299999999</v>
      </c>
      <c r="G109" s="38">
        <f t="shared" si="4"/>
        <v>0.33398320743156384</v>
      </c>
      <c r="H109" s="65">
        <v>2.2895632699999999</v>
      </c>
      <c r="I109" s="66">
        <v>0.93237722000000001</v>
      </c>
      <c r="J109" s="67">
        <f t="shared" si="6"/>
        <v>1.4556190572738359</v>
      </c>
      <c r="K109" s="68">
        <f t="shared" si="5"/>
        <v>1.5803599453140855</v>
      </c>
      <c r="L109" s="96"/>
    </row>
    <row r="110" spans="1:12" x14ac:dyDescent="0.15">
      <c r="A110" s="41" t="s">
        <v>576</v>
      </c>
      <c r="B110" s="42" t="s">
        <v>577</v>
      </c>
      <c r="C110" s="43" t="s">
        <v>1</v>
      </c>
      <c r="D110" s="42" t="s">
        <v>4</v>
      </c>
      <c r="E110" s="36">
        <v>11.96030262</v>
      </c>
      <c r="F110" s="37">
        <v>13.748122670000001</v>
      </c>
      <c r="G110" s="38">
        <f t="shared" si="4"/>
        <v>-0.13004103126758038</v>
      </c>
      <c r="H110" s="65">
        <v>14.665964599999999</v>
      </c>
      <c r="I110" s="66">
        <v>8.2950994199999997</v>
      </c>
      <c r="J110" s="67">
        <f t="shared" si="6"/>
        <v>0.76802758561753315</v>
      </c>
      <c r="K110" s="68">
        <f t="shared" si="5"/>
        <v>1.2262201940840187</v>
      </c>
      <c r="L110" s="96"/>
    </row>
    <row r="111" spans="1:12" x14ac:dyDescent="0.15">
      <c r="A111" s="41" t="s">
        <v>253</v>
      </c>
      <c r="B111" s="42" t="s">
        <v>1379</v>
      </c>
      <c r="C111" s="43" t="s">
        <v>1</v>
      </c>
      <c r="D111" s="42" t="s">
        <v>4</v>
      </c>
      <c r="E111" s="36">
        <v>4.4136967509999998</v>
      </c>
      <c r="F111" s="37">
        <v>12.597848478</v>
      </c>
      <c r="G111" s="38">
        <f t="shared" si="4"/>
        <v>-0.64964678224954286</v>
      </c>
      <c r="H111" s="65">
        <v>21.817287309999998</v>
      </c>
      <c r="I111" s="66">
        <v>99.133841860000004</v>
      </c>
      <c r="J111" s="67">
        <f t="shared" si="6"/>
        <v>-0.77992089380727248</v>
      </c>
      <c r="K111" s="68">
        <f t="shared" si="5"/>
        <v>4.9430870630287211</v>
      </c>
      <c r="L111" s="96"/>
    </row>
    <row r="112" spans="1:12" x14ac:dyDescent="0.15">
      <c r="A112" s="41" t="s">
        <v>1380</v>
      </c>
      <c r="B112" s="42" t="s">
        <v>1381</v>
      </c>
      <c r="C112" s="43" t="s">
        <v>1</v>
      </c>
      <c r="D112" s="42" t="s">
        <v>4</v>
      </c>
      <c r="E112" s="36">
        <v>8.1171752040000005</v>
      </c>
      <c r="F112" s="37">
        <v>16.016502990999999</v>
      </c>
      <c r="G112" s="38">
        <f t="shared" si="4"/>
        <v>-0.493199282729744</v>
      </c>
      <c r="H112" s="65">
        <v>34.236721369999998</v>
      </c>
      <c r="I112" s="66">
        <v>51.9894514</v>
      </c>
      <c r="J112" s="67">
        <f t="shared" si="6"/>
        <v>-0.34146792381809976</v>
      </c>
      <c r="K112" s="68">
        <f t="shared" si="5"/>
        <v>4.2178122942484659</v>
      </c>
      <c r="L112" s="96"/>
    </row>
    <row r="113" spans="1:12" x14ac:dyDescent="0.15">
      <c r="A113" s="41" t="s">
        <v>1382</v>
      </c>
      <c r="B113" s="42" t="s">
        <v>1383</v>
      </c>
      <c r="C113" s="43" t="s">
        <v>1</v>
      </c>
      <c r="D113" s="42" t="s">
        <v>4</v>
      </c>
      <c r="E113" s="36">
        <v>0.62884987000000003</v>
      </c>
      <c r="F113" s="37">
        <v>2.9141385999999998</v>
      </c>
      <c r="G113" s="38">
        <f t="shared" si="4"/>
        <v>-0.78420728856204702</v>
      </c>
      <c r="H113" s="65">
        <v>2.2950530800000002</v>
      </c>
      <c r="I113" s="66">
        <v>3.2077471399999999</v>
      </c>
      <c r="J113" s="67">
        <f t="shared" si="6"/>
        <v>-0.2845280566597278</v>
      </c>
      <c r="K113" s="68">
        <f t="shared" si="5"/>
        <v>3.6496041257033256</v>
      </c>
      <c r="L113" s="96"/>
    </row>
    <row r="114" spans="1:12" x14ac:dyDescent="0.15">
      <c r="A114" s="41" t="s">
        <v>1384</v>
      </c>
      <c r="B114" s="42" t="s">
        <v>1385</v>
      </c>
      <c r="C114" s="43" t="s">
        <v>1</v>
      </c>
      <c r="D114" s="42" t="s">
        <v>4</v>
      </c>
      <c r="E114" s="36">
        <v>2.1014077800000002</v>
      </c>
      <c r="F114" s="37">
        <v>6.952069431</v>
      </c>
      <c r="G114" s="38">
        <f t="shared" si="4"/>
        <v>-0.6977291724634388</v>
      </c>
      <c r="H114" s="65">
        <v>2.9511358700000003</v>
      </c>
      <c r="I114" s="66">
        <v>4.5611838799999997</v>
      </c>
      <c r="J114" s="67">
        <f t="shared" si="6"/>
        <v>-0.35298905993678109</v>
      </c>
      <c r="K114" s="68">
        <f t="shared" si="5"/>
        <v>1.4043613515126512</v>
      </c>
      <c r="L114" s="96"/>
    </row>
    <row r="115" spans="1:12" x14ac:dyDescent="0.15">
      <c r="A115" s="41" t="s">
        <v>661</v>
      </c>
      <c r="B115" s="42" t="s">
        <v>662</v>
      </c>
      <c r="C115" s="43" t="s">
        <v>1</v>
      </c>
      <c r="D115" s="42" t="s">
        <v>4</v>
      </c>
      <c r="E115" s="36">
        <v>0.62134628000000003</v>
      </c>
      <c r="F115" s="37">
        <v>0.65490499999999996</v>
      </c>
      <c r="G115" s="38">
        <f t="shared" si="4"/>
        <v>-5.1242119085974203E-2</v>
      </c>
      <c r="H115" s="65">
        <v>1.9117774299999999</v>
      </c>
      <c r="I115" s="66">
        <v>0.26872499999999999</v>
      </c>
      <c r="J115" s="67">
        <f t="shared" si="6"/>
        <v>6.1142522281142426</v>
      </c>
      <c r="K115" s="68">
        <f t="shared" si="5"/>
        <v>3.0768308937167852</v>
      </c>
      <c r="L115" s="96"/>
    </row>
    <row r="116" spans="1:12" x14ac:dyDescent="0.15">
      <c r="A116" s="41" t="s">
        <v>1386</v>
      </c>
      <c r="B116" s="42" t="s">
        <v>1387</v>
      </c>
      <c r="C116" s="43" t="s">
        <v>1</v>
      </c>
      <c r="D116" s="42" t="s">
        <v>4</v>
      </c>
      <c r="E116" s="36">
        <v>2.09884074</v>
      </c>
      <c r="F116" s="37">
        <v>9.5752136799999992</v>
      </c>
      <c r="G116" s="38">
        <f t="shared" si="4"/>
        <v>-0.78080481437360461</v>
      </c>
      <c r="H116" s="65">
        <v>16.545900490000001</v>
      </c>
      <c r="I116" s="66">
        <v>30.411068910000001</v>
      </c>
      <c r="J116" s="67">
        <f t="shared" si="6"/>
        <v>-0.45592506008365752</v>
      </c>
      <c r="K116" s="68">
        <f t="shared" si="5"/>
        <v>7.8833520689140046</v>
      </c>
      <c r="L116" s="96"/>
    </row>
    <row r="117" spans="1:12" x14ac:dyDescent="0.15">
      <c r="A117" s="41" t="s">
        <v>663</v>
      </c>
      <c r="B117" s="42" t="s">
        <v>664</v>
      </c>
      <c r="C117" s="43" t="s">
        <v>1</v>
      </c>
      <c r="D117" s="42" t="s">
        <v>4</v>
      </c>
      <c r="E117" s="36">
        <v>1.4324551800000001</v>
      </c>
      <c r="F117" s="37">
        <v>1.08204452</v>
      </c>
      <c r="G117" s="38">
        <f t="shared" si="4"/>
        <v>0.3238412593226756</v>
      </c>
      <c r="H117" s="65">
        <v>3.08823034</v>
      </c>
      <c r="I117" s="66">
        <v>0.23696400000000001</v>
      </c>
      <c r="J117" s="67">
        <f t="shared" si="6"/>
        <v>12.032487382049593</v>
      </c>
      <c r="K117" s="68">
        <f t="shared" si="5"/>
        <v>2.1559001517939289</v>
      </c>
      <c r="L117" s="96"/>
    </row>
    <row r="118" spans="1:12" x14ac:dyDescent="0.15">
      <c r="A118" s="41" t="s">
        <v>254</v>
      </c>
      <c r="B118" s="42" t="s">
        <v>1390</v>
      </c>
      <c r="C118" s="43" t="s">
        <v>1</v>
      </c>
      <c r="D118" s="42" t="s">
        <v>4</v>
      </c>
      <c r="E118" s="36">
        <v>16.254443581</v>
      </c>
      <c r="F118" s="37">
        <v>19.766730057</v>
      </c>
      <c r="G118" s="38">
        <f t="shared" si="4"/>
        <v>-0.1776867729701298</v>
      </c>
      <c r="H118" s="65">
        <v>22.410851780000002</v>
      </c>
      <c r="I118" s="66">
        <v>29.347754030000001</v>
      </c>
      <c r="J118" s="67">
        <f t="shared" si="6"/>
        <v>-0.23636910146203782</v>
      </c>
      <c r="K118" s="68">
        <f t="shared" si="5"/>
        <v>1.3787523189164281</v>
      </c>
      <c r="L118" s="96"/>
    </row>
    <row r="119" spans="1:12" x14ac:dyDescent="0.15">
      <c r="A119" s="41" t="s">
        <v>1388</v>
      </c>
      <c r="B119" s="42" t="s">
        <v>1389</v>
      </c>
      <c r="C119" s="43" t="s">
        <v>1</v>
      </c>
      <c r="D119" s="42" t="s">
        <v>4</v>
      </c>
      <c r="E119" s="36">
        <v>2.4855701699999999</v>
      </c>
      <c r="F119" s="37">
        <v>3.8780638999999999</v>
      </c>
      <c r="G119" s="38">
        <f t="shared" si="4"/>
        <v>-0.35906931033292155</v>
      </c>
      <c r="H119" s="65">
        <v>5.5170994800000006</v>
      </c>
      <c r="I119" s="66">
        <v>3.10886007</v>
      </c>
      <c r="J119" s="67">
        <f t="shared" si="6"/>
        <v>0.77463744130497347</v>
      </c>
      <c r="K119" s="68">
        <f t="shared" si="5"/>
        <v>2.2196514693447584</v>
      </c>
      <c r="L119" s="96"/>
    </row>
    <row r="120" spans="1:12" x14ac:dyDescent="0.15">
      <c r="A120" s="41" t="s">
        <v>1391</v>
      </c>
      <c r="B120" s="42" t="s">
        <v>1392</v>
      </c>
      <c r="C120" s="43" t="s">
        <v>1</v>
      </c>
      <c r="D120" s="42" t="s">
        <v>4</v>
      </c>
      <c r="E120" s="36">
        <v>1.42413086</v>
      </c>
      <c r="F120" s="37">
        <v>6.0319267500000002</v>
      </c>
      <c r="G120" s="38">
        <f t="shared" si="4"/>
        <v>-0.76390116806375341</v>
      </c>
      <c r="H120" s="65">
        <v>53.241802929999999</v>
      </c>
      <c r="I120" s="66">
        <v>57.100468859999999</v>
      </c>
      <c r="J120" s="67">
        <f t="shared" si="6"/>
        <v>-6.7576781890543725E-2</v>
      </c>
      <c r="K120" s="68">
        <f t="shared" si="5"/>
        <v>37.385470974205276</v>
      </c>
      <c r="L120" s="96"/>
    </row>
    <row r="121" spans="1:12" x14ac:dyDescent="0.15">
      <c r="A121" s="41" t="s">
        <v>1393</v>
      </c>
      <c r="B121" s="42" t="s">
        <v>1394</v>
      </c>
      <c r="C121" s="43" t="s">
        <v>1</v>
      </c>
      <c r="D121" s="42" t="s">
        <v>4</v>
      </c>
      <c r="E121" s="36">
        <v>1.7979010099999999</v>
      </c>
      <c r="F121" s="37">
        <v>0.87923479299999996</v>
      </c>
      <c r="G121" s="38">
        <f t="shared" si="4"/>
        <v>1.0448474336024143</v>
      </c>
      <c r="H121" s="65">
        <v>2.6332862100000001</v>
      </c>
      <c r="I121" s="66">
        <v>0.90865187000000003</v>
      </c>
      <c r="J121" s="67">
        <f t="shared" si="6"/>
        <v>1.8980144067716496</v>
      </c>
      <c r="K121" s="68">
        <f t="shared" si="5"/>
        <v>1.46464471367086</v>
      </c>
      <c r="L121" s="96"/>
    </row>
    <row r="122" spans="1:12" x14ac:dyDescent="0.15">
      <c r="A122" s="41" t="s">
        <v>1395</v>
      </c>
      <c r="B122" s="42" t="s">
        <v>1396</v>
      </c>
      <c r="C122" s="43" t="s">
        <v>1</v>
      </c>
      <c r="D122" s="42" t="s">
        <v>4</v>
      </c>
      <c r="E122" s="36">
        <v>3.0432378290000002</v>
      </c>
      <c r="F122" s="37">
        <v>6.3214305140000002</v>
      </c>
      <c r="G122" s="38">
        <f t="shared" si="4"/>
        <v>-0.51858399419875356</v>
      </c>
      <c r="H122" s="65">
        <v>9.4770804200000001</v>
      </c>
      <c r="I122" s="66">
        <v>27.144510520000001</v>
      </c>
      <c r="J122" s="67">
        <f t="shared" si="6"/>
        <v>-0.65086567271060891</v>
      </c>
      <c r="K122" s="68">
        <f t="shared" si="5"/>
        <v>3.1141438666705006</v>
      </c>
      <c r="L122" s="96"/>
    </row>
    <row r="123" spans="1:12" x14ac:dyDescent="0.15">
      <c r="A123" s="41" t="s">
        <v>1397</v>
      </c>
      <c r="B123" s="42" t="s">
        <v>1398</v>
      </c>
      <c r="C123" s="43" t="s">
        <v>1</v>
      </c>
      <c r="D123" s="42" t="s">
        <v>4</v>
      </c>
      <c r="E123" s="36">
        <v>0.30307812699999997</v>
      </c>
      <c r="F123" s="37">
        <v>0.64315702600000002</v>
      </c>
      <c r="G123" s="38">
        <f t="shared" si="4"/>
        <v>-0.52876495980314453</v>
      </c>
      <c r="H123" s="65">
        <v>2.3742554300000003</v>
      </c>
      <c r="I123" s="66">
        <v>0.28768041999999999</v>
      </c>
      <c r="J123" s="67">
        <f t="shared" si="6"/>
        <v>7.2531005412186218</v>
      </c>
      <c r="K123" s="68">
        <f t="shared" si="5"/>
        <v>7.8338065946936526</v>
      </c>
      <c r="L123" s="96"/>
    </row>
    <row r="124" spans="1:12" x14ac:dyDescent="0.15">
      <c r="A124" s="41" t="s">
        <v>1399</v>
      </c>
      <c r="B124" s="42" t="s">
        <v>1400</v>
      </c>
      <c r="C124" s="43" t="s">
        <v>1</v>
      </c>
      <c r="D124" s="42" t="s">
        <v>4</v>
      </c>
      <c r="E124" s="36">
        <v>3.7894702059999998</v>
      </c>
      <c r="F124" s="37">
        <v>14.543743084999999</v>
      </c>
      <c r="G124" s="38">
        <f t="shared" si="4"/>
        <v>-0.73944326547487282</v>
      </c>
      <c r="H124" s="65">
        <v>1.5259623899999999</v>
      </c>
      <c r="I124" s="66">
        <v>21.390440609999999</v>
      </c>
      <c r="J124" s="67">
        <f t="shared" si="6"/>
        <v>-0.92866147931115473</v>
      </c>
      <c r="K124" s="68">
        <f t="shared" si="5"/>
        <v>0.40268488919213313</v>
      </c>
      <c r="L124" s="96"/>
    </row>
    <row r="125" spans="1:12" x14ac:dyDescent="0.15">
      <c r="A125" s="41" t="s">
        <v>659</v>
      </c>
      <c r="B125" s="42" t="s">
        <v>660</v>
      </c>
      <c r="C125" s="43" t="s">
        <v>1</v>
      </c>
      <c r="D125" s="42" t="s">
        <v>4</v>
      </c>
      <c r="E125" s="36">
        <v>0.16225835999999999</v>
      </c>
      <c r="F125" s="37">
        <v>0.14231199999999999</v>
      </c>
      <c r="G125" s="38">
        <f t="shared" si="4"/>
        <v>0.14015936814885599</v>
      </c>
      <c r="H125" s="65">
        <v>1.7755990700000002</v>
      </c>
      <c r="I125" s="66"/>
      <c r="J125" s="67" t="str">
        <f t="shared" si="6"/>
        <v/>
      </c>
      <c r="K125" s="68">
        <f t="shared" si="5"/>
        <v>10.943035970534895</v>
      </c>
      <c r="L125" s="96"/>
    </row>
    <row r="126" spans="1:12" x14ac:dyDescent="0.15">
      <c r="A126" s="41" t="s">
        <v>1401</v>
      </c>
      <c r="B126" s="42" t="s">
        <v>1402</v>
      </c>
      <c r="C126" s="43" t="s">
        <v>1</v>
      </c>
      <c r="D126" s="42" t="s">
        <v>5</v>
      </c>
      <c r="E126" s="36">
        <v>16.976247009000001</v>
      </c>
      <c r="F126" s="37">
        <v>12.902101458000001</v>
      </c>
      <c r="G126" s="38">
        <f t="shared" si="4"/>
        <v>0.31577379578532216</v>
      </c>
      <c r="H126" s="65">
        <v>92.761725519999999</v>
      </c>
      <c r="I126" s="66">
        <v>21.002550940000003</v>
      </c>
      <c r="J126" s="67">
        <f t="shared" si="6"/>
        <v>3.4166885148857062</v>
      </c>
      <c r="K126" s="68">
        <f t="shared" si="5"/>
        <v>5.4642068692109707</v>
      </c>
      <c r="L126" s="96"/>
    </row>
    <row r="127" spans="1:12" x14ac:dyDescent="0.15">
      <c r="A127" s="41" t="s">
        <v>1404</v>
      </c>
      <c r="B127" s="42" t="s">
        <v>1405</v>
      </c>
      <c r="C127" s="43" t="s">
        <v>1</v>
      </c>
      <c r="D127" s="42" t="s">
        <v>5</v>
      </c>
      <c r="E127" s="36">
        <v>11.54724723</v>
      </c>
      <c r="F127" s="37">
        <v>19.758494154000001</v>
      </c>
      <c r="G127" s="38">
        <f t="shared" si="4"/>
        <v>-0.41558060346100201</v>
      </c>
      <c r="H127" s="65">
        <v>26.757701230000002</v>
      </c>
      <c r="I127" s="66">
        <v>41.23180662</v>
      </c>
      <c r="J127" s="67">
        <f t="shared" si="6"/>
        <v>-0.35104223114441835</v>
      </c>
      <c r="K127" s="68">
        <f t="shared" si="5"/>
        <v>2.3172363678576926</v>
      </c>
      <c r="L127" s="96"/>
    </row>
    <row r="128" spans="1:12" x14ac:dyDescent="0.15">
      <c r="A128" s="41" t="s">
        <v>86</v>
      </c>
      <c r="B128" s="42" t="s">
        <v>240</v>
      </c>
      <c r="C128" s="43" t="s">
        <v>1</v>
      </c>
      <c r="D128" s="42" t="s">
        <v>4</v>
      </c>
      <c r="E128" s="36">
        <v>0.46360245500000002</v>
      </c>
      <c r="F128" s="37">
        <v>0.78406571000000003</v>
      </c>
      <c r="G128" s="38">
        <f t="shared" si="4"/>
        <v>-0.40871989542815235</v>
      </c>
      <c r="H128" s="65">
        <v>0.22407099999999999</v>
      </c>
      <c r="I128" s="66">
        <v>3.4059397900000001</v>
      </c>
      <c r="J128" s="67">
        <f t="shared" si="6"/>
        <v>-0.9342116966782904</v>
      </c>
      <c r="K128" s="68">
        <f t="shared" si="5"/>
        <v>0.48332574080091956</v>
      </c>
      <c r="L128" s="96"/>
    </row>
    <row r="129" spans="1:12" x14ac:dyDescent="0.15">
      <c r="A129" s="41" t="s">
        <v>1406</v>
      </c>
      <c r="B129" s="42" t="s">
        <v>1407</v>
      </c>
      <c r="C129" s="43" t="s">
        <v>1</v>
      </c>
      <c r="D129" s="42" t="s">
        <v>5</v>
      </c>
      <c r="E129" s="36">
        <v>7.3762086519999999</v>
      </c>
      <c r="F129" s="37">
        <v>9.0331258279999993</v>
      </c>
      <c r="G129" s="38">
        <f t="shared" si="4"/>
        <v>-0.18342677911825933</v>
      </c>
      <c r="H129" s="65">
        <v>17.264036179999998</v>
      </c>
      <c r="I129" s="66">
        <v>5.8627542300000002</v>
      </c>
      <c r="J129" s="67">
        <f t="shared" si="6"/>
        <v>1.9446972366092168</v>
      </c>
      <c r="K129" s="68">
        <f t="shared" si="5"/>
        <v>2.3405026883721618</v>
      </c>
      <c r="L129" s="96"/>
    </row>
    <row r="130" spans="1:12" x14ac:dyDescent="0.15">
      <c r="A130" s="41" t="s">
        <v>1408</v>
      </c>
      <c r="B130" s="42" t="s">
        <v>1409</v>
      </c>
      <c r="C130" s="43" t="s">
        <v>1</v>
      </c>
      <c r="D130" s="42" t="s">
        <v>5</v>
      </c>
      <c r="E130" s="36">
        <v>1.330871771</v>
      </c>
      <c r="F130" s="37">
        <v>1.2759408169999999</v>
      </c>
      <c r="G130" s="38">
        <f t="shared" si="4"/>
        <v>4.3051333782983869E-2</v>
      </c>
      <c r="H130" s="65">
        <v>1.55955289</v>
      </c>
      <c r="I130" s="66">
        <v>0.80167739999999998</v>
      </c>
      <c r="J130" s="67">
        <f t="shared" si="6"/>
        <v>0.94536217436090886</v>
      </c>
      <c r="K130" s="68">
        <f t="shared" si="5"/>
        <v>1.1718280633664444</v>
      </c>
      <c r="L130" s="96"/>
    </row>
    <row r="131" spans="1:12" x14ac:dyDescent="0.15">
      <c r="A131" s="41" t="s">
        <v>1410</v>
      </c>
      <c r="B131" s="42" t="s">
        <v>1411</v>
      </c>
      <c r="C131" s="43" t="s">
        <v>1</v>
      </c>
      <c r="D131" s="42" t="s">
        <v>4</v>
      </c>
      <c r="E131" s="36">
        <v>4.0818694799999999</v>
      </c>
      <c r="F131" s="37">
        <v>12.815511582999999</v>
      </c>
      <c r="G131" s="38">
        <f t="shared" si="4"/>
        <v>-0.68148993088854359</v>
      </c>
      <c r="H131" s="65">
        <v>6.7177981100000004</v>
      </c>
      <c r="I131" s="66">
        <v>29.732121929999998</v>
      </c>
      <c r="J131" s="67">
        <f t="shared" si="6"/>
        <v>-0.77405588051145191</v>
      </c>
      <c r="K131" s="68">
        <f t="shared" si="5"/>
        <v>1.6457650453830779</v>
      </c>
      <c r="L131" s="96"/>
    </row>
    <row r="132" spans="1:12" x14ac:dyDescent="0.15">
      <c r="A132" s="41" t="s">
        <v>1412</v>
      </c>
      <c r="B132" s="42" t="s">
        <v>1413</v>
      </c>
      <c r="C132" s="43" t="s">
        <v>1</v>
      </c>
      <c r="D132" s="42" t="s">
        <v>4</v>
      </c>
      <c r="E132" s="36">
        <v>59.868466534</v>
      </c>
      <c r="F132" s="37">
        <v>60.911979330000001</v>
      </c>
      <c r="G132" s="38">
        <f t="shared" si="4"/>
        <v>-1.7131487229246178E-2</v>
      </c>
      <c r="H132" s="65">
        <v>45.696156799999997</v>
      </c>
      <c r="I132" s="66">
        <v>33.202757460596153</v>
      </c>
      <c r="J132" s="67">
        <f t="shared" si="6"/>
        <v>0.37627595702647776</v>
      </c>
      <c r="K132" s="68">
        <f t="shared" si="5"/>
        <v>0.76327588537863444</v>
      </c>
      <c r="L132" s="96"/>
    </row>
    <row r="133" spans="1:12" x14ac:dyDescent="0.15">
      <c r="A133" s="41" t="s">
        <v>675</v>
      </c>
      <c r="B133" s="42" t="s">
        <v>676</v>
      </c>
      <c r="C133" s="43" t="s">
        <v>1</v>
      </c>
      <c r="D133" s="42" t="s">
        <v>4</v>
      </c>
      <c r="E133" s="36">
        <v>0.89100440000000003</v>
      </c>
      <c r="F133" s="37">
        <v>1.9095097999999999</v>
      </c>
      <c r="G133" s="38">
        <f t="shared" si="4"/>
        <v>-0.53338579356859017</v>
      </c>
      <c r="H133" s="65">
        <v>2.10503047</v>
      </c>
      <c r="I133" s="66">
        <v>1.3790148200000001</v>
      </c>
      <c r="J133" s="67">
        <f t="shared" si="6"/>
        <v>0.52647414623143773</v>
      </c>
      <c r="K133" s="68">
        <f t="shared" si="5"/>
        <v>2.3625365598643508</v>
      </c>
      <c r="L133" s="96"/>
    </row>
    <row r="134" spans="1:12" x14ac:dyDescent="0.15">
      <c r="A134" s="41" t="s">
        <v>753</v>
      </c>
      <c r="B134" s="42" t="s">
        <v>197</v>
      </c>
      <c r="C134" s="43" t="s">
        <v>1</v>
      </c>
      <c r="D134" s="42" t="s">
        <v>4</v>
      </c>
      <c r="E134" s="36">
        <v>7.1193686539999996</v>
      </c>
      <c r="F134" s="37">
        <v>9.0323139690000005</v>
      </c>
      <c r="G134" s="38">
        <f t="shared" si="4"/>
        <v>-0.21178906330819125</v>
      </c>
      <c r="H134" s="65">
        <v>37.801210750000003</v>
      </c>
      <c r="I134" s="66">
        <v>31.354885489999997</v>
      </c>
      <c r="J134" s="67">
        <f t="shared" si="6"/>
        <v>0.20559237130864116</v>
      </c>
      <c r="K134" s="68">
        <f t="shared" si="5"/>
        <v>5.309629629694971</v>
      </c>
      <c r="L134" s="96"/>
    </row>
    <row r="135" spans="1:12" x14ac:dyDescent="0.15">
      <c r="A135" s="41" t="s">
        <v>754</v>
      </c>
      <c r="B135" s="45" t="s">
        <v>1414</v>
      </c>
      <c r="C135" s="43" t="s">
        <v>1</v>
      </c>
      <c r="D135" s="42" t="s">
        <v>4</v>
      </c>
      <c r="E135" s="36">
        <v>223.87598670700001</v>
      </c>
      <c r="F135" s="37">
        <v>285.50843002599998</v>
      </c>
      <c r="G135" s="38">
        <f t="shared" ref="G135:G198" si="7">IF(ISERROR(E135/F135-1),"",((E135/F135-1)))</f>
        <v>-0.21586908419267126</v>
      </c>
      <c r="H135" s="65">
        <v>447.18115177999999</v>
      </c>
      <c r="I135" s="66">
        <v>314.30523033999998</v>
      </c>
      <c r="J135" s="67">
        <f t="shared" si="6"/>
        <v>0.42276077078406038</v>
      </c>
      <c r="K135" s="68">
        <f t="shared" ref="K135:K198" si="8">IF(ISERROR(H135/E135),"",(H135/E135))</f>
        <v>1.9974502775291076</v>
      </c>
      <c r="L135" s="96"/>
    </row>
    <row r="136" spans="1:12" x14ac:dyDescent="0.15">
      <c r="A136" s="41" t="s">
        <v>216</v>
      </c>
      <c r="B136" s="42" t="s">
        <v>750</v>
      </c>
      <c r="C136" s="43" t="s">
        <v>1</v>
      </c>
      <c r="D136" s="42" t="s">
        <v>5</v>
      </c>
      <c r="E136" s="36">
        <v>19.593003970000002</v>
      </c>
      <c r="F136" s="37">
        <v>15.575209185</v>
      </c>
      <c r="G136" s="38">
        <f t="shared" si="7"/>
        <v>0.25796088754104285</v>
      </c>
      <c r="H136" s="65">
        <v>55.823911330000001</v>
      </c>
      <c r="I136" s="66">
        <v>21.39885778</v>
      </c>
      <c r="J136" s="67">
        <f t="shared" si="6"/>
        <v>1.6087332279097</v>
      </c>
      <c r="K136" s="68">
        <f t="shared" si="8"/>
        <v>2.8491757269827165</v>
      </c>
      <c r="L136" s="96"/>
    </row>
    <row r="137" spans="1:12" x14ac:dyDescent="0.15">
      <c r="A137" s="41" t="s">
        <v>28</v>
      </c>
      <c r="B137" s="42" t="s">
        <v>47</v>
      </c>
      <c r="C137" s="43" t="s">
        <v>1</v>
      </c>
      <c r="D137" s="42" t="s">
        <v>4</v>
      </c>
      <c r="E137" s="36">
        <v>2.2317989999999999E-2</v>
      </c>
      <c r="F137" s="37">
        <v>0.39482295000000001</v>
      </c>
      <c r="G137" s="38">
        <f t="shared" si="7"/>
        <v>-0.94347342270757062</v>
      </c>
      <c r="H137" s="65">
        <v>2.2317990000000003E-2</v>
      </c>
      <c r="I137" s="66">
        <v>0.39482295000000001</v>
      </c>
      <c r="J137" s="67">
        <f t="shared" si="6"/>
        <v>-0.94347342270757051</v>
      </c>
      <c r="K137" s="68">
        <f t="shared" si="8"/>
        <v>1.0000000000000002</v>
      </c>
      <c r="L137" s="96"/>
    </row>
    <row r="138" spans="1:12" x14ac:dyDescent="0.15">
      <c r="A138" s="41" t="s">
        <v>1451</v>
      </c>
      <c r="B138" s="42" t="s">
        <v>1452</v>
      </c>
      <c r="C138" s="43" t="s">
        <v>1</v>
      </c>
      <c r="D138" s="42" t="s">
        <v>4</v>
      </c>
      <c r="E138" s="36">
        <v>0.26866000000000001</v>
      </c>
      <c r="F138" s="37">
        <v>2.98716E-3</v>
      </c>
      <c r="G138" s="38">
        <f t="shared" si="7"/>
        <v>88.938269125189152</v>
      </c>
      <c r="H138" s="65">
        <v>0.53740060000000001</v>
      </c>
      <c r="I138" s="66">
        <v>1.0602557100000001</v>
      </c>
      <c r="J138" s="67">
        <f t="shared" si="6"/>
        <v>-0.49314057455064308</v>
      </c>
      <c r="K138" s="68">
        <f t="shared" si="8"/>
        <v>2.0003000074443533</v>
      </c>
      <c r="L138" s="96"/>
    </row>
    <row r="139" spans="1:12" x14ac:dyDescent="0.15">
      <c r="A139" s="41" t="s">
        <v>1453</v>
      </c>
      <c r="B139" s="42" t="s">
        <v>98</v>
      </c>
      <c r="C139" s="43" t="s">
        <v>1</v>
      </c>
      <c r="D139" s="42" t="s">
        <v>4</v>
      </c>
      <c r="E139" s="36">
        <v>8.3575000000000003E-3</v>
      </c>
      <c r="F139" s="37">
        <v>0</v>
      </c>
      <c r="G139" s="38" t="str">
        <f t="shared" si="7"/>
        <v/>
      </c>
      <c r="H139" s="65">
        <v>8.3575000000000003E-3</v>
      </c>
      <c r="I139" s="66"/>
      <c r="J139" s="67" t="str">
        <f t="shared" si="6"/>
        <v/>
      </c>
      <c r="K139" s="68">
        <f t="shared" si="8"/>
        <v>1</v>
      </c>
      <c r="L139" s="96"/>
    </row>
    <row r="140" spans="1:12" x14ac:dyDescent="0.15">
      <c r="A140" s="41" t="s">
        <v>1415</v>
      </c>
      <c r="B140" s="42" t="s">
        <v>1416</v>
      </c>
      <c r="C140" s="43" t="s">
        <v>1</v>
      </c>
      <c r="D140" s="42" t="s">
        <v>4</v>
      </c>
      <c r="E140" s="36">
        <v>5.0162461800000004</v>
      </c>
      <c r="F140" s="37">
        <v>6.3534454800000004</v>
      </c>
      <c r="G140" s="38">
        <f t="shared" si="7"/>
        <v>-0.21046836778711131</v>
      </c>
      <c r="H140" s="65">
        <v>7.5875167962880496</v>
      </c>
      <c r="I140" s="66">
        <v>6.5640326507778504</v>
      </c>
      <c r="J140" s="67">
        <f t="shared" si="6"/>
        <v>0.155923073507094</v>
      </c>
      <c r="K140" s="68">
        <f t="shared" si="8"/>
        <v>1.5125886019190646</v>
      </c>
      <c r="L140" s="96"/>
    </row>
    <row r="141" spans="1:12" x14ac:dyDescent="0.15">
      <c r="A141" s="41" t="s">
        <v>739</v>
      </c>
      <c r="B141" s="42" t="s">
        <v>740</v>
      </c>
      <c r="C141" s="43" t="s">
        <v>1</v>
      </c>
      <c r="D141" s="42" t="s">
        <v>4</v>
      </c>
      <c r="E141" s="36">
        <v>4.4698759999999997E-2</v>
      </c>
      <c r="F141" s="37">
        <v>4.225346E-2</v>
      </c>
      <c r="G141" s="38">
        <f t="shared" si="7"/>
        <v>5.7872183721759063E-2</v>
      </c>
      <c r="H141" s="65">
        <v>6.3393760000000007E-2</v>
      </c>
      <c r="I141" s="66">
        <v>4.225346E-2</v>
      </c>
      <c r="J141" s="67">
        <f t="shared" si="6"/>
        <v>0.50032115713127423</v>
      </c>
      <c r="K141" s="68">
        <f t="shared" si="8"/>
        <v>1.4182442644941384</v>
      </c>
      <c r="L141" s="96"/>
    </row>
    <row r="142" spans="1:12" x14ac:dyDescent="0.15">
      <c r="A142" s="41" t="s">
        <v>1478</v>
      </c>
      <c r="B142" s="42" t="s">
        <v>1479</v>
      </c>
      <c r="C142" s="43" t="s">
        <v>1</v>
      </c>
      <c r="D142" s="42" t="s">
        <v>5</v>
      </c>
      <c r="E142" s="36">
        <v>1.6727833299999999</v>
      </c>
      <c r="F142" s="37">
        <v>7.9133709999999996E-2</v>
      </c>
      <c r="G142" s="38">
        <f t="shared" si="7"/>
        <v>20.138694622051716</v>
      </c>
      <c r="H142" s="65">
        <v>1.6793138400000001</v>
      </c>
      <c r="I142" s="66">
        <v>7.6552600000000012E-2</v>
      </c>
      <c r="J142" s="67">
        <f t="shared" si="6"/>
        <v>20.936731606764496</v>
      </c>
      <c r="K142" s="68">
        <f t="shared" si="8"/>
        <v>1.0039039784070543</v>
      </c>
      <c r="L142" s="96"/>
    </row>
    <row r="143" spans="1:12" x14ac:dyDescent="0.15">
      <c r="A143" s="41" t="s">
        <v>1417</v>
      </c>
      <c r="B143" s="42" t="s">
        <v>1418</v>
      </c>
      <c r="C143" s="43" t="s">
        <v>1</v>
      </c>
      <c r="D143" s="42" t="s">
        <v>4</v>
      </c>
      <c r="E143" s="36">
        <v>26.877453713000001</v>
      </c>
      <c r="F143" s="37">
        <v>20.822084182000001</v>
      </c>
      <c r="G143" s="38">
        <f t="shared" si="7"/>
        <v>0.29081476561480168</v>
      </c>
      <c r="H143" s="65">
        <v>92.297103930000006</v>
      </c>
      <c r="I143" s="66">
        <v>124.36738835999999</v>
      </c>
      <c r="J143" s="67">
        <f t="shared" si="6"/>
        <v>-0.25786731435710264</v>
      </c>
      <c r="K143" s="68">
        <f t="shared" si="8"/>
        <v>3.4339973166936582</v>
      </c>
      <c r="L143" s="96"/>
    </row>
    <row r="144" spans="1:12" x14ac:dyDescent="0.15">
      <c r="A144" s="41" t="s">
        <v>1476</v>
      </c>
      <c r="B144" s="42" t="s">
        <v>1477</v>
      </c>
      <c r="C144" s="43" t="s">
        <v>1</v>
      </c>
      <c r="D144" s="42" t="s">
        <v>5</v>
      </c>
      <c r="E144" s="36">
        <v>1.2317609</v>
      </c>
      <c r="F144" s="37">
        <v>0.37933955000000003</v>
      </c>
      <c r="G144" s="38">
        <f t="shared" si="7"/>
        <v>2.2471196320025157</v>
      </c>
      <c r="H144" s="65">
        <v>2.0103274099999999</v>
      </c>
      <c r="I144" s="66"/>
      <c r="J144" s="67" t="str">
        <f t="shared" ref="J144:J207" si="9">IF(ISERROR(H144/I144-1),"",(H144/I144-1))</f>
        <v/>
      </c>
      <c r="K144" s="68">
        <f t="shared" si="8"/>
        <v>1.6320760059846029</v>
      </c>
      <c r="L144" s="96"/>
    </row>
    <row r="145" spans="1:12" x14ac:dyDescent="0.15">
      <c r="A145" s="41" t="s">
        <v>307</v>
      </c>
      <c r="B145" s="42" t="s">
        <v>1419</v>
      </c>
      <c r="C145" s="43" t="s">
        <v>1</v>
      </c>
      <c r="D145" s="42" t="s">
        <v>4</v>
      </c>
      <c r="E145" s="36">
        <v>9.9475025030000008</v>
      </c>
      <c r="F145" s="37">
        <v>7.4978142229999998</v>
      </c>
      <c r="G145" s="38">
        <f t="shared" si="7"/>
        <v>0.3267203223688091</v>
      </c>
      <c r="H145" s="65">
        <v>30.34728191</v>
      </c>
      <c r="I145" s="66">
        <v>12.684614439999999</v>
      </c>
      <c r="J145" s="67">
        <f t="shared" si="9"/>
        <v>1.392448115277519</v>
      </c>
      <c r="K145" s="68">
        <f t="shared" si="8"/>
        <v>3.050743832519546</v>
      </c>
      <c r="L145" s="96"/>
    </row>
    <row r="146" spans="1:12" x14ac:dyDescent="0.15">
      <c r="A146" s="41" t="s">
        <v>303</v>
      </c>
      <c r="B146" s="42" t="s">
        <v>1420</v>
      </c>
      <c r="C146" s="43" t="s">
        <v>1</v>
      </c>
      <c r="D146" s="42" t="s">
        <v>4</v>
      </c>
      <c r="E146" s="36">
        <v>14.433222499999999</v>
      </c>
      <c r="F146" s="37">
        <v>2.2922454700000001</v>
      </c>
      <c r="G146" s="38">
        <f t="shared" si="7"/>
        <v>5.29654314465719</v>
      </c>
      <c r="H146" s="65">
        <v>16.64808081</v>
      </c>
      <c r="I146" s="66">
        <v>11.09727876</v>
      </c>
      <c r="J146" s="67">
        <f t="shared" si="9"/>
        <v>0.50019488291199776</v>
      </c>
      <c r="K146" s="68">
        <f t="shared" si="8"/>
        <v>1.1534555647569349</v>
      </c>
      <c r="L146" s="96"/>
    </row>
    <row r="147" spans="1:12" x14ac:dyDescent="0.15">
      <c r="A147" s="41" t="s">
        <v>299</v>
      </c>
      <c r="B147" s="42" t="s">
        <v>1421</v>
      </c>
      <c r="C147" s="43" t="s">
        <v>1</v>
      </c>
      <c r="D147" s="42" t="s">
        <v>4</v>
      </c>
      <c r="E147" s="36">
        <v>51.973161740000002</v>
      </c>
      <c r="F147" s="37">
        <v>76.700222378000007</v>
      </c>
      <c r="G147" s="38">
        <f t="shared" si="7"/>
        <v>-0.32238577505210064</v>
      </c>
      <c r="H147" s="65">
        <v>545.44358702</v>
      </c>
      <c r="I147" s="66">
        <v>330.41875426000001</v>
      </c>
      <c r="J147" s="67">
        <f t="shared" si="9"/>
        <v>0.65076461304857158</v>
      </c>
      <c r="K147" s="68">
        <f t="shared" si="8"/>
        <v>10.494716287391293</v>
      </c>
      <c r="L147" s="96"/>
    </row>
    <row r="148" spans="1:12" x14ac:dyDescent="0.15">
      <c r="A148" s="41" t="s">
        <v>304</v>
      </c>
      <c r="B148" s="42" t="s">
        <v>1422</v>
      </c>
      <c r="C148" s="43" t="s">
        <v>1</v>
      </c>
      <c r="D148" s="42" t="s">
        <v>4</v>
      </c>
      <c r="E148" s="36">
        <v>1.13620988</v>
      </c>
      <c r="F148" s="37">
        <v>1.1073059999999999</v>
      </c>
      <c r="G148" s="38">
        <f t="shared" si="7"/>
        <v>2.6102883936328425E-2</v>
      </c>
      <c r="H148" s="65">
        <v>2.2307776800000001</v>
      </c>
      <c r="I148" s="66">
        <v>2.4411815899999998</v>
      </c>
      <c r="J148" s="67">
        <f t="shared" si="9"/>
        <v>-8.6189372745515302E-2</v>
      </c>
      <c r="K148" s="68">
        <f t="shared" si="8"/>
        <v>1.9633500106512012</v>
      </c>
      <c r="L148" s="96"/>
    </row>
    <row r="149" spans="1:12" x14ac:dyDescent="0.15">
      <c r="A149" s="41" t="s">
        <v>305</v>
      </c>
      <c r="B149" s="42" t="s">
        <v>1423</v>
      </c>
      <c r="C149" s="43" t="s">
        <v>1</v>
      </c>
      <c r="D149" s="42" t="s">
        <v>4</v>
      </c>
      <c r="E149" s="36">
        <v>0.11740844</v>
      </c>
      <c r="F149" s="37">
        <v>1.1287720800000001</v>
      </c>
      <c r="G149" s="38">
        <f t="shared" si="7"/>
        <v>-0.89598569801620187</v>
      </c>
      <c r="H149" s="65">
        <v>3.7375223599999998</v>
      </c>
      <c r="I149" s="66">
        <v>2.3604551800000002</v>
      </c>
      <c r="J149" s="67">
        <f t="shared" si="9"/>
        <v>0.583390522161916</v>
      </c>
      <c r="K149" s="68">
        <f t="shared" si="8"/>
        <v>31.833506688275559</v>
      </c>
      <c r="L149" s="96"/>
    </row>
    <row r="150" spans="1:12" x14ac:dyDescent="0.15">
      <c r="A150" s="41" t="s">
        <v>300</v>
      </c>
      <c r="B150" s="42" t="s">
        <v>1424</v>
      </c>
      <c r="C150" s="43" t="s">
        <v>1</v>
      </c>
      <c r="D150" s="42" t="s">
        <v>4</v>
      </c>
      <c r="E150" s="36">
        <v>13.764028307</v>
      </c>
      <c r="F150" s="37">
        <v>31.402065206</v>
      </c>
      <c r="G150" s="38">
        <f t="shared" si="7"/>
        <v>-0.56168397789422764</v>
      </c>
      <c r="H150" s="65">
        <v>72.464248659999996</v>
      </c>
      <c r="I150" s="66">
        <v>108.53344308</v>
      </c>
      <c r="J150" s="67">
        <f t="shared" si="9"/>
        <v>-0.33233253637234561</v>
      </c>
      <c r="K150" s="68">
        <f t="shared" si="8"/>
        <v>5.2647558580758442</v>
      </c>
      <c r="L150" s="96"/>
    </row>
    <row r="151" spans="1:12" x14ac:dyDescent="0.15">
      <c r="A151" s="41" t="s">
        <v>301</v>
      </c>
      <c r="B151" s="42" t="s">
        <v>1425</v>
      </c>
      <c r="C151" s="43" t="s">
        <v>1</v>
      </c>
      <c r="D151" s="42" t="s">
        <v>4</v>
      </c>
      <c r="E151" s="36">
        <v>40.339516418000002</v>
      </c>
      <c r="F151" s="37">
        <v>24.061887420000001</v>
      </c>
      <c r="G151" s="38">
        <f t="shared" si="7"/>
        <v>0.67649011542087911</v>
      </c>
      <c r="H151" s="65">
        <v>142.24057818</v>
      </c>
      <c r="I151" s="66">
        <v>59.906386640000001</v>
      </c>
      <c r="J151" s="67">
        <f t="shared" si="9"/>
        <v>1.3743808658461929</v>
      </c>
      <c r="K151" s="68">
        <f t="shared" si="8"/>
        <v>3.5260853577444089</v>
      </c>
      <c r="L151" s="96"/>
    </row>
    <row r="152" spans="1:12" x14ac:dyDescent="0.15">
      <c r="A152" s="41" t="s">
        <v>302</v>
      </c>
      <c r="B152" s="42" t="s">
        <v>1426</v>
      </c>
      <c r="C152" s="43" t="s">
        <v>1</v>
      </c>
      <c r="D152" s="42" t="s">
        <v>4</v>
      </c>
      <c r="E152" s="36">
        <v>18.191916774999999</v>
      </c>
      <c r="F152" s="37">
        <v>21.688671458000002</v>
      </c>
      <c r="G152" s="38">
        <f t="shared" si="7"/>
        <v>-0.16122493670354354</v>
      </c>
      <c r="H152" s="65">
        <v>70.754173940000001</v>
      </c>
      <c r="I152" s="66">
        <v>180.00847225999999</v>
      </c>
      <c r="J152" s="67">
        <f t="shared" si="9"/>
        <v>-0.60693975649210363</v>
      </c>
      <c r="K152" s="68">
        <f t="shared" si="8"/>
        <v>3.8893193507367507</v>
      </c>
      <c r="L152" s="96"/>
    </row>
    <row r="153" spans="1:12" x14ac:dyDescent="0.15">
      <c r="A153" s="41" t="s">
        <v>298</v>
      </c>
      <c r="B153" s="42" t="s">
        <v>1427</v>
      </c>
      <c r="C153" s="43" t="s">
        <v>1</v>
      </c>
      <c r="D153" s="42" t="s">
        <v>4</v>
      </c>
      <c r="E153" s="36">
        <v>28.480796351999999</v>
      </c>
      <c r="F153" s="37">
        <v>28.458507961999999</v>
      </c>
      <c r="G153" s="38">
        <f t="shared" si="7"/>
        <v>7.8318898621665411E-4</v>
      </c>
      <c r="H153" s="65">
        <v>46.13585698</v>
      </c>
      <c r="I153" s="66">
        <v>105.49259725</v>
      </c>
      <c r="J153" s="67">
        <f t="shared" si="9"/>
        <v>-0.56266261157012143</v>
      </c>
      <c r="K153" s="68">
        <f t="shared" si="8"/>
        <v>1.6198935033205353</v>
      </c>
      <c r="L153" s="96"/>
    </row>
    <row r="154" spans="1:12" x14ac:dyDescent="0.15">
      <c r="A154" s="41" t="s">
        <v>306</v>
      </c>
      <c r="B154" s="42" t="s">
        <v>1428</v>
      </c>
      <c r="C154" s="43" t="s">
        <v>1</v>
      </c>
      <c r="D154" s="42" t="s">
        <v>4</v>
      </c>
      <c r="E154" s="36">
        <v>9.9500231960000001</v>
      </c>
      <c r="F154" s="37">
        <v>16.465883101999999</v>
      </c>
      <c r="G154" s="38">
        <f t="shared" si="7"/>
        <v>-0.39571882453171081</v>
      </c>
      <c r="H154" s="65">
        <v>21.47627378</v>
      </c>
      <c r="I154" s="66">
        <v>36.756529069999999</v>
      </c>
      <c r="J154" s="67">
        <f t="shared" si="9"/>
        <v>-0.41571540285808606</v>
      </c>
      <c r="K154" s="68">
        <f t="shared" si="8"/>
        <v>2.1584144435596548</v>
      </c>
      <c r="L154" s="96"/>
    </row>
    <row r="155" spans="1:12" x14ac:dyDescent="0.15">
      <c r="A155" s="41" t="s">
        <v>1429</v>
      </c>
      <c r="B155" s="42" t="s">
        <v>1430</v>
      </c>
      <c r="C155" s="43" t="s">
        <v>1</v>
      </c>
      <c r="D155" s="42" t="s">
        <v>4</v>
      </c>
      <c r="E155" s="36">
        <v>13.470804729999999</v>
      </c>
      <c r="F155" s="37">
        <v>4.3798306</v>
      </c>
      <c r="G155" s="38">
        <f t="shared" si="7"/>
        <v>2.0756451470976982</v>
      </c>
      <c r="H155" s="65">
        <v>26.164195539999998</v>
      </c>
      <c r="I155" s="66">
        <v>6.5701388700000001</v>
      </c>
      <c r="J155" s="67">
        <f t="shared" si="9"/>
        <v>2.9822895767802846</v>
      </c>
      <c r="K155" s="68">
        <f t="shared" si="8"/>
        <v>1.9422889771188896</v>
      </c>
      <c r="L155" s="96"/>
    </row>
    <row r="156" spans="1:12" x14ac:dyDescent="0.15">
      <c r="A156" s="41" t="s">
        <v>1117</v>
      </c>
      <c r="B156" s="42" t="s">
        <v>1431</v>
      </c>
      <c r="C156" s="43" t="s">
        <v>1</v>
      </c>
      <c r="D156" s="42" t="s">
        <v>4</v>
      </c>
      <c r="E156" s="36">
        <v>22.981636510000001</v>
      </c>
      <c r="F156" s="37">
        <v>13.036646510000001</v>
      </c>
      <c r="G156" s="38">
        <f t="shared" si="7"/>
        <v>0.76284878878717111</v>
      </c>
      <c r="H156" s="65">
        <v>62.596688010000001</v>
      </c>
      <c r="I156" s="66">
        <v>59.98641877</v>
      </c>
      <c r="J156" s="67">
        <f t="shared" si="9"/>
        <v>4.3514336970311485E-2</v>
      </c>
      <c r="K156" s="68">
        <f t="shared" si="8"/>
        <v>2.7237698230394645</v>
      </c>
      <c r="L156" s="96"/>
    </row>
    <row r="157" spans="1:12" x14ac:dyDescent="0.15">
      <c r="A157" s="41" t="s">
        <v>1432</v>
      </c>
      <c r="B157" s="45" t="s">
        <v>1433</v>
      </c>
      <c r="C157" s="43" t="s">
        <v>1</v>
      </c>
      <c r="D157" s="42" t="s">
        <v>4</v>
      </c>
      <c r="E157" s="36">
        <v>0.49661082000000001</v>
      </c>
      <c r="F157" s="37">
        <v>0.32007932</v>
      </c>
      <c r="G157" s="38">
        <f t="shared" si="7"/>
        <v>0.55152422843187754</v>
      </c>
      <c r="H157" s="65">
        <v>1.4520580000000001</v>
      </c>
      <c r="I157" s="66">
        <v>1.21691401</v>
      </c>
      <c r="J157" s="67">
        <f t="shared" si="9"/>
        <v>0.19322975006261944</v>
      </c>
      <c r="K157" s="68">
        <f t="shared" si="8"/>
        <v>2.9239354873500343</v>
      </c>
      <c r="L157" s="96"/>
    </row>
    <row r="158" spans="1:12" x14ac:dyDescent="0.15">
      <c r="A158" s="41" t="s">
        <v>1119</v>
      </c>
      <c r="B158" s="45" t="s">
        <v>1434</v>
      </c>
      <c r="C158" s="43" t="s">
        <v>1</v>
      </c>
      <c r="D158" s="42" t="s">
        <v>4</v>
      </c>
      <c r="E158" s="36">
        <v>10.65951452</v>
      </c>
      <c r="F158" s="37">
        <v>80.697742750000003</v>
      </c>
      <c r="G158" s="38">
        <f t="shared" si="7"/>
        <v>-0.86790814517547332</v>
      </c>
      <c r="H158" s="65">
        <v>30.89816381</v>
      </c>
      <c r="I158" s="66">
        <v>228.83559337</v>
      </c>
      <c r="J158" s="67">
        <f t="shared" si="9"/>
        <v>-0.86497658272923772</v>
      </c>
      <c r="K158" s="68">
        <f t="shared" si="8"/>
        <v>2.8986464394815608</v>
      </c>
      <c r="L158" s="96"/>
    </row>
    <row r="159" spans="1:12" x14ac:dyDescent="0.15">
      <c r="A159" s="41" t="s">
        <v>1156</v>
      </c>
      <c r="B159" s="42" t="s">
        <v>311</v>
      </c>
      <c r="C159" s="43" t="s">
        <v>1</v>
      </c>
      <c r="D159" s="42" t="s">
        <v>4</v>
      </c>
      <c r="E159" s="36">
        <v>0</v>
      </c>
      <c r="F159" s="37">
        <v>5.032317E-2</v>
      </c>
      <c r="G159" s="38">
        <f t="shared" si="7"/>
        <v>-1</v>
      </c>
      <c r="H159" s="65">
        <v>2.9163169999999999E-2</v>
      </c>
      <c r="I159" s="66">
        <v>2.1160000000000002E-2</v>
      </c>
      <c r="J159" s="67">
        <f t="shared" si="9"/>
        <v>0.3782216446124762</v>
      </c>
      <c r="K159" s="68" t="str">
        <f t="shared" si="8"/>
        <v/>
      </c>
      <c r="L159" s="96"/>
    </row>
    <row r="160" spans="1:12" x14ac:dyDescent="0.15">
      <c r="A160" s="41" t="s">
        <v>1150</v>
      </c>
      <c r="B160" s="42" t="s">
        <v>312</v>
      </c>
      <c r="C160" s="43" t="s">
        <v>1</v>
      </c>
      <c r="D160" s="42" t="s">
        <v>4</v>
      </c>
      <c r="E160" s="36">
        <v>1.04583764</v>
      </c>
      <c r="F160" s="37">
        <v>1.6553842400000001</v>
      </c>
      <c r="G160" s="38">
        <f t="shared" si="7"/>
        <v>-0.36822061323961863</v>
      </c>
      <c r="H160" s="65">
        <v>3.1972946000000002</v>
      </c>
      <c r="I160" s="66">
        <v>1.6231432400000001</v>
      </c>
      <c r="J160" s="67">
        <f t="shared" si="9"/>
        <v>0.96981666263785815</v>
      </c>
      <c r="K160" s="68">
        <f t="shared" si="8"/>
        <v>3.0571615303499691</v>
      </c>
      <c r="L160" s="96"/>
    </row>
    <row r="161" spans="1:12" x14ac:dyDescent="0.15">
      <c r="A161" s="41" t="s">
        <v>1435</v>
      </c>
      <c r="B161" s="42" t="s">
        <v>1436</v>
      </c>
      <c r="C161" s="43" t="s">
        <v>1</v>
      </c>
      <c r="D161" s="42" t="s">
        <v>4</v>
      </c>
      <c r="E161" s="36">
        <v>1.0246000000000001E-3</v>
      </c>
      <c r="F161" s="37">
        <v>2.0205500000000001E-2</v>
      </c>
      <c r="G161" s="38">
        <f t="shared" si="7"/>
        <v>-0.94929103461928688</v>
      </c>
      <c r="H161" s="65">
        <v>1.0245999999999999E-3</v>
      </c>
      <c r="I161" s="66">
        <v>3.6915699999999996E-2</v>
      </c>
      <c r="J161" s="67">
        <f t="shared" si="9"/>
        <v>-0.97224487142326976</v>
      </c>
      <c r="K161" s="68">
        <f t="shared" si="8"/>
        <v>0.99999999999999978</v>
      </c>
      <c r="L161" s="96"/>
    </row>
    <row r="162" spans="1:12" x14ac:dyDescent="0.15">
      <c r="A162" s="41" t="s">
        <v>1143</v>
      </c>
      <c r="B162" s="42" t="s">
        <v>1437</v>
      </c>
      <c r="C162" s="43" t="s">
        <v>1</v>
      </c>
      <c r="D162" s="42" t="s">
        <v>4</v>
      </c>
      <c r="E162" s="36">
        <v>0.76938651999999996</v>
      </c>
      <c r="F162" s="37">
        <v>2.6401549800000002</v>
      </c>
      <c r="G162" s="38">
        <f t="shared" si="7"/>
        <v>-0.70858281963432312</v>
      </c>
      <c r="H162" s="65">
        <v>51.901134340000006</v>
      </c>
      <c r="I162" s="66">
        <v>24.49188543</v>
      </c>
      <c r="J162" s="67">
        <f t="shared" si="9"/>
        <v>1.1191155122923506</v>
      </c>
      <c r="K162" s="68">
        <f t="shared" si="8"/>
        <v>67.457816053236812</v>
      </c>
      <c r="L162" s="96"/>
    </row>
    <row r="163" spans="1:12" x14ac:dyDescent="0.15">
      <c r="A163" s="41" t="s">
        <v>317</v>
      </c>
      <c r="B163" s="42" t="s">
        <v>318</v>
      </c>
      <c r="C163" s="43" t="s">
        <v>1</v>
      </c>
      <c r="D163" s="42" t="s">
        <v>4</v>
      </c>
      <c r="E163" s="36">
        <v>1.191585E-2</v>
      </c>
      <c r="F163" s="37">
        <v>1.0394E-2</v>
      </c>
      <c r="G163" s="38">
        <f t="shared" si="7"/>
        <v>0.14641620165480074</v>
      </c>
      <c r="H163" s="65">
        <v>1.191585E-2</v>
      </c>
      <c r="I163" s="66">
        <v>2.0773450000000002E-2</v>
      </c>
      <c r="J163" s="67">
        <f t="shared" si="9"/>
        <v>-0.42639041661351396</v>
      </c>
      <c r="K163" s="68">
        <f t="shared" si="8"/>
        <v>1</v>
      </c>
      <c r="L163" s="96"/>
    </row>
    <row r="164" spans="1:12" x14ac:dyDescent="0.15">
      <c r="A164" s="41" t="s">
        <v>319</v>
      </c>
      <c r="B164" s="42" t="s">
        <v>320</v>
      </c>
      <c r="C164" s="43" t="s">
        <v>1</v>
      </c>
      <c r="D164" s="42" t="s">
        <v>4</v>
      </c>
      <c r="E164" s="36">
        <v>2.24931E-3</v>
      </c>
      <c r="F164" s="37">
        <v>0</v>
      </c>
      <c r="G164" s="38" t="str">
        <f t="shared" si="7"/>
        <v/>
      </c>
      <c r="H164" s="65">
        <v>0.34001430999999999</v>
      </c>
      <c r="I164" s="66">
        <v>2.1854599999999998E-2</v>
      </c>
      <c r="J164" s="67">
        <f t="shared" si="9"/>
        <v>14.558020279483497</v>
      </c>
      <c r="K164" s="68">
        <f t="shared" si="8"/>
        <v>151.16382801837008</v>
      </c>
      <c r="L164" s="96"/>
    </row>
    <row r="165" spans="1:12" x14ac:dyDescent="0.15">
      <c r="A165" s="41" t="s">
        <v>1122</v>
      </c>
      <c r="B165" s="45" t="s">
        <v>752</v>
      </c>
      <c r="C165" s="43" t="s">
        <v>1</v>
      </c>
      <c r="D165" s="42" t="s">
        <v>4</v>
      </c>
      <c r="E165" s="36">
        <v>105.91341097999999</v>
      </c>
      <c r="F165" s="37">
        <v>35.123880548999999</v>
      </c>
      <c r="G165" s="38">
        <f t="shared" si="7"/>
        <v>2.0154245295375093</v>
      </c>
      <c r="H165" s="65">
        <v>261.98465040999997</v>
      </c>
      <c r="I165" s="66">
        <v>49.630647340000003</v>
      </c>
      <c r="J165" s="67">
        <f t="shared" si="9"/>
        <v>4.2786869495222657</v>
      </c>
      <c r="K165" s="68">
        <f t="shared" si="8"/>
        <v>2.4735739127453034</v>
      </c>
      <c r="L165" s="96"/>
    </row>
    <row r="166" spans="1:12" x14ac:dyDescent="0.15">
      <c r="A166" s="41" t="s">
        <v>1167</v>
      </c>
      <c r="B166" s="42" t="s">
        <v>1438</v>
      </c>
      <c r="C166" s="43" t="s">
        <v>1</v>
      </c>
      <c r="D166" s="42" t="s">
        <v>4</v>
      </c>
      <c r="E166" s="36">
        <v>0.70735756000000005</v>
      </c>
      <c r="F166" s="37">
        <v>0.12120025</v>
      </c>
      <c r="G166" s="38">
        <f t="shared" si="7"/>
        <v>4.8362714598360981</v>
      </c>
      <c r="H166" s="65">
        <v>0.76007422000000002</v>
      </c>
      <c r="I166" s="66">
        <v>0.11075024</v>
      </c>
      <c r="J166" s="67">
        <f t="shared" si="9"/>
        <v>5.8629577687596885</v>
      </c>
      <c r="K166" s="68">
        <f t="shared" si="8"/>
        <v>1.0745261844660288</v>
      </c>
      <c r="L166" s="96"/>
    </row>
    <row r="167" spans="1:12" x14ac:dyDescent="0.15">
      <c r="A167" s="41" t="s">
        <v>1439</v>
      </c>
      <c r="B167" s="42" t="s">
        <v>1440</v>
      </c>
      <c r="C167" s="43" t="s">
        <v>1</v>
      </c>
      <c r="D167" s="42" t="s">
        <v>4</v>
      </c>
      <c r="E167" s="36">
        <v>3.008368945</v>
      </c>
      <c r="F167" s="37">
        <v>2.455633417</v>
      </c>
      <c r="G167" s="38">
        <f t="shared" si="7"/>
        <v>0.22508877920193249</v>
      </c>
      <c r="H167" s="65">
        <v>25.85355453</v>
      </c>
      <c r="I167" s="66">
        <v>26.64477553</v>
      </c>
      <c r="J167" s="67">
        <f t="shared" si="9"/>
        <v>-2.9695164784148576E-2</v>
      </c>
      <c r="K167" s="68">
        <f t="shared" si="8"/>
        <v>8.5938776136382433</v>
      </c>
      <c r="L167" s="96"/>
    </row>
    <row r="168" spans="1:12" x14ac:dyDescent="0.15">
      <c r="A168" s="41" t="s">
        <v>580</v>
      </c>
      <c r="B168" s="42" t="s">
        <v>581</v>
      </c>
      <c r="C168" s="43" t="s">
        <v>1</v>
      </c>
      <c r="D168" s="42" t="s">
        <v>4</v>
      </c>
      <c r="E168" s="36">
        <v>10.70411073</v>
      </c>
      <c r="F168" s="37">
        <v>20.48743803</v>
      </c>
      <c r="G168" s="38">
        <f t="shared" si="7"/>
        <v>-0.47752809725033252</v>
      </c>
      <c r="H168" s="65">
        <v>33.040979530000001</v>
      </c>
      <c r="I168" s="66">
        <v>38.4464477</v>
      </c>
      <c r="J168" s="67">
        <f t="shared" si="9"/>
        <v>-0.14059733716308986</v>
      </c>
      <c r="K168" s="68">
        <f t="shared" si="8"/>
        <v>3.0867561410213478</v>
      </c>
      <c r="L168" s="96"/>
    </row>
    <row r="169" spans="1:12" x14ac:dyDescent="0.15">
      <c r="A169" s="41" t="s">
        <v>1441</v>
      </c>
      <c r="B169" s="42" t="s">
        <v>1442</v>
      </c>
      <c r="C169" s="43" t="s">
        <v>1</v>
      </c>
      <c r="D169" s="42" t="s">
        <v>4</v>
      </c>
      <c r="E169" s="36">
        <v>30.139693438999998</v>
      </c>
      <c r="F169" s="37">
        <v>54.678832577000001</v>
      </c>
      <c r="G169" s="38">
        <f t="shared" si="7"/>
        <v>-0.44878681532645048</v>
      </c>
      <c r="H169" s="65">
        <v>39.396850100000002</v>
      </c>
      <c r="I169" s="66">
        <v>42.08575656</v>
      </c>
      <c r="J169" s="67">
        <f t="shared" si="9"/>
        <v>-6.3891128015401866E-2</v>
      </c>
      <c r="K169" s="68">
        <f t="shared" si="8"/>
        <v>1.3071416993585434</v>
      </c>
      <c r="L169" s="96"/>
    </row>
    <row r="170" spans="1:12" x14ac:dyDescent="0.15">
      <c r="A170" s="41" t="s">
        <v>1443</v>
      </c>
      <c r="B170" s="42" t="s">
        <v>1444</v>
      </c>
      <c r="C170" s="43" t="s">
        <v>1</v>
      </c>
      <c r="D170" s="42" t="s">
        <v>4</v>
      </c>
      <c r="E170" s="36">
        <v>29.239855392999999</v>
      </c>
      <c r="F170" s="37">
        <v>32.735988054000003</v>
      </c>
      <c r="G170" s="38">
        <f t="shared" si="7"/>
        <v>-0.10679783531301756</v>
      </c>
      <c r="H170" s="65">
        <v>177.08274066999999</v>
      </c>
      <c r="I170" s="66">
        <v>79.915295520000001</v>
      </c>
      <c r="J170" s="67">
        <f t="shared" si="9"/>
        <v>1.2158804458863872</v>
      </c>
      <c r="K170" s="68">
        <f t="shared" si="8"/>
        <v>6.0562112325765289</v>
      </c>
      <c r="L170" s="96"/>
    </row>
    <row r="171" spans="1:12" x14ac:dyDescent="0.15">
      <c r="A171" s="41" t="s">
        <v>1445</v>
      </c>
      <c r="B171" s="42" t="s">
        <v>1446</v>
      </c>
      <c r="C171" s="43" t="s">
        <v>1</v>
      </c>
      <c r="D171" s="42" t="s">
        <v>4</v>
      </c>
      <c r="E171" s="36">
        <v>9.8482873939999998</v>
      </c>
      <c r="F171" s="37">
        <v>6.1565000330000004</v>
      </c>
      <c r="G171" s="38">
        <f t="shared" si="7"/>
        <v>0.59965684093418714</v>
      </c>
      <c r="H171" s="65">
        <v>32.858699090000002</v>
      </c>
      <c r="I171" s="66">
        <v>21.737869960000001</v>
      </c>
      <c r="J171" s="67">
        <f t="shared" si="9"/>
        <v>0.51158780278212679</v>
      </c>
      <c r="K171" s="68">
        <f t="shared" si="8"/>
        <v>3.3364886477641722</v>
      </c>
      <c r="L171" s="96"/>
    </row>
    <row r="172" spans="1:12" x14ac:dyDescent="0.15">
      <c r="A172" s="41" t="s">
        <v>1447</v>
      </c>
      <c r="B172" s="42" t="s">
        <v>1448</v>
      </c>
      <c r="C172" s="43" t="s">
        <v>1</v>
      </c>
      <c r="D172" s="42" t="s">
        <v>4</v>
      </c>
      <c r="E172" s="36">
        <v>34.783951717000001</v>
      </c>
      <c r="F172" s="37">
        <v>43.832155688999997</v>
      </c>
      <c r="G172" s="38">
        <f t="shared" si="7"/>
        <v>-0.20642845029569723</v>
      </c>
      <c r="H172" s="65">
        <v>30.634293679999999</v>
      </c>
      <c r="I172" s="66">
        <v>36.882502788066297</v>
      </c>
      <c r="J172" s="67">
        <f t="shared" si="9"/>
        <v>-0.16940849008999381</v>
      </c>
      <c r="K172" s="68">
        <f t="shared" si="8"/>
        <v>0.88070193775677497</v>
      </c>
      <c r="L172" s="96"/>
    </row>
    <row r="173" spans="1:12" x14ac:dyDescent="0.15">
      <c r="A173" s="41" t="s">
        <v>1449</v>
      </c>
      <c r="B173" s="45" t="s">
        <v>1450</v>
      </c>
      <c r="C173" s="43" t="s">
        <v>1</v>
      </c>
      <c r="D173" s="42" t="s">
        <v>4</v>
      </c>
      <c r="E173" s="36">
        <v>155.24032266099999</v>
      </c>
      <c r="F173" s="37">
        <v>191.23845175700001</v>
      </c>
      <c r="G173" s="38">
        <f t="shared" si="7"/>
        <v>-0.1882368779148117</v>
      </c>
      <c r="H173" s="65">
        <v>257.27687243999998</v>
      </c>
      <c r="I173" s="66">
        <v>334.50378495999996</v>
      </c>
      <c r="J173" s="67">
        <f t="shared" si="9"/>
        <v>-0.2308700708102146</v>
      </c>
      <c r="K173" s="68">
        <f t="shared" si="8"/>
        <v>1.6572812271320663</v>
      </c>
      <c r="L173" s="96"/>
    </row>
    <row r="174" spans="1:12" x14ac:dyDescent="0.15">
      <c r="A174" s="41" t="s">
        <v>121</v>
      </c>
      <c r="B174" s="42" t="s">
        <v>122</v>
      </c>
      <c r="C174" s="43" t="s">
        <v>1</v>
      </c>
      <c r="D174" s="42" t="s">
        <v>4</v>
      </c>
      <c r="E174" s="36">
        <v>1.9864634299999999</v>
      </c>
      <c r="F174" s="37">
        <v>2.7195060400000002</v>
      </c>
      <c r="G174" s="38">
        <f t="shared" si="7"/>
        <v>-0.26954991061538525</v>
      </c>
      <c r="H174" s="65">
        <v>1.2165621200000001</v>
      </c>
      <c r="I174" s="66">
        <v>2.71227668</v>
      </c>
      <c r="J174" s="67">
        <f t="shared" si="9"/>
        <v>-0.55146090774190482</v>
      </c>
      <c r="K174" s="68">
        <f t="shared" si="8"/>
        <v>0.61242613462056039</v>
      </c>
      <c r="L174" s="96"/>
    </row>
    <row r="175" spans="1:12" x14ac:dyDescent="0.15">
      <c r="A175" s="41" t="s">
        <v>123</v>
      </c>
      <c r="B175" s="42" t="s">
        <v>124</v>
      </c>
      <c r="C175" s="43" t="s">
        <v>1</v>
      </c>
      <c r="D175" s="42" t="s">
        <v>4</v>
      </c>
      <c r="E175" s="36">
        <v>7.4790499759999998</v>
      </c>
      <c r="F175" s="37">
        <v>10.376597497000001</v>
      </c>
      <c r="G175" s="38">
        <f t="shared" si="7"/>
        <v>-0.27923869282177671</v>
      </c>
      <c r="H175" s="65">
        <v>9.2591269399999998</v>
      </c>
      <c r="I175" s="66">
        <v>16.31393108</v>
      </c>
      <c r="J175" s="67">
        <f t="shared" si="9"/>
        <v>-0.43244047712380063</v>
      </c>
      <c r="K175" s="68">
        <f t="shared" si="8"/>
        <v>1.2380084328507233</v>
      </c>
      <c r="L175" s="96"/>
    </row>
    <row r="176" spans="1:12" x14ac:dyDescent="0.15">
      <c r="A176" s="41" t="s">
        <v>125</v>
      </c>
      <c r="B176" s="42" t="s">
        <v>126</v>
      </c>
      <c r="C176" s="43" t="s">
        <v>1</v>
      </c>
      <c r="D176" s="42" t="s">
        <v>4</v>
      </c>
      <c r="E176" s="36">
        <v>60.549270538999998</v>
      </c>
      <c r="F176" s="37">
        <v>68.904430161999997</v>
      </c>
      <c r="G176" s="38">
        <f t="shared" si="7"/>
        <v>-0.12125721964982994</v>
      </c>
      <c r="H176" s="65">
        <v>175.64327393000002</v>
      </c>
      <c r="I176" s="66">
        <v>195.87135699999999</v>
      </c>
      <c r="J176" s="67">
        <f t="shared" si="9"/>
        <v>-0.10327228738196759</v>
      </c>
      <c r="K176" s="68">
        <f t="shared" si="8"/>
        <v>2.900832204359383</v>
      </c>
      <c r="L176" s="96"/>
    </row>
    <row r="177" spans="1:12" x14ac:dyDescent="0.15">
      <c r="A177" s="41" t="s">
        <v>127</v>
      </c>
      <c r="B177" s="42" t="s">
        <v>128</v>
      </c>
      <c r="C177" s="43" t="s">
        <v>1</v>
      </c>
      <c r="D177" s="42" t="s">
        <v>4</v>
      </c>
      <c r="E177" s="36">
        <v>30.192345676999999</v>
      </c>
      <c r="F177" s="37">
        <v>21.197394718000002</v>
      </c>
      <c r="G177" s="38">
        <f t="shared" si="7"/>
        <v>0.42434228727938139</v>
      </c>
      <c r="H177" s="65">
        <v>80.085964099999998</v>
      </c>
      <c r="I177" s="66">
        <v>117.65312324999999</v>
      </c>
      <c r="J177" s="67">
        <f t="shared" si="9"/>
        <v>-0.31930439339186856</v>
      </c>
      <c r="K177" s="68">
        <f t="shared" si="8"/>
        <v>2.6525254101408917</v>
      </c>
      <c r="L177" s="96"/>
    </row>
    <row r="178" spans="1:12" x14ac:dyDescent="0.15">
      <c r="A178" s="41" t="s">
        <v>129</v>
      </c>
      <c r="B178" s="42" t="s">
        <v>130</v>
      </c>
      <c r="C178" s="43" t="s">
        <v>1</v>
      </c>
      <c r="D178" s="42" t="s">
        <v>4</v>
      </c>
      <c r="E178" s="36">
        <v>15.600946169</v>
      </c>
      <c r="F178" s="37">
        <v>18.367725652000001</v>
      </c>
      <c r="G178" s="38">
        <f t="shared" si="7"/>
        <v>-0.15063266598272251</v>
      </c>
      <c r="H178" s="65">
        <v>40.246084959999997</v>
      </c>
      <c r="I178" s="66">
        <v>52.507658435871498</v>
      </c>
      <c r="J178" s="67">
        <f t="shared" si="9"/>
        <v>-0.23351971581149</v>
      </c>
      <c r="K178" s="68">
        <f t="shared" si="8"/>
        <v>2.5797207761649315</v>
      </c>
      <c r="L178" s="96"/>
    </row>
    <row r="179" spans="1:12" x14ac:dyDescent="0.15">
      <c r="A179" s="41" t="s">
        <v>578</v>
      </c>
      <c r="B179" s="42" t="s">
        <v>579</v>
      </c>
      <c r="C179" s="43" t="s">
        <v>1</v>
      </c>
      <c r="D179" s="42" t="s">
        <v>4</v>
      </c>
      <c r="E179" s="36">
        <v>7.8515336299999996</v>
      </c>
      <c r="F179" s="37">
        <v>3.6215248099999999</v>
      </c>
      <c r="G179" s="38">
        <f t="shared" si="7"/>
        <v>1.1680187329712095</v>
      </c>
      <c r="H179" s="65">
        <v>5.8922370499999994</v>
      </c>
      <c r="I179" s="66">
        <v>4.1348609700000001</v>
      </c>
      <c r="J179" s="67">
        <f t="shared" si="9"/>
        <v>0.42501455133568844</v>
      </c>
      <c r="K179" s="68">
        <f t="shared" si="8"/>
        <v>0.75045683145090214</v>
      </c>
      <c r="L179" s="96"/>
    </row>
    <row r="180" spans="1:12" x14ac:dyDescent="0.15">
      <c r="A180" s="41" t="s">
        <v>116</v>
      </c>
      <c r="B180" s="42" t="s">
        <v>117</v>
      </c>
      <c r="C180" s="43" t="s">
        <v>1</v>
      </c>
      <c r="D180" s="42" t="s">
        <v>4</v>
      </c>
      <c r="E180" s="36">
        <v>1.1767000000000001</v>
      </c>
      <c r="F180" s="37">
        <v>1.1025</v>
      </c>
      <c r="G180" s="38">
        <f t="shared" si="7"/>
        <v>6.7301587301587418E-2</v>
      </c>
      <c r="H180" s="65">
        <v>87.139177480000001</v>
      </c>
      <c r="I180" s="66">
        <v>0.6694</v>
      </c>
      <c r="J180" s="67">
        <f t="shared" si="9"/>
        <v>129.17504852106364</v>
      </c>
      <c r="K180" s="68">
        <f t="shared" si="8"/>
        <v>74.053860355230725</v>
      </c>
      <c r="L180" s="96"/>
    </row>
    <row r="181" spans="1:12" x14ac:dyDescent="0.15">
      <c r="A181" s="41" t="s">
        <v>131</v>
      </c>
      <c r="B181" s="42" t="s">
        <v>132</v>
      </c>
      <c r="C181" s="43" t="s">
        <v>1</v>
      </c>
      <c r="D181" s="42" t="s">
        <v>5</v>
      </c>
      <c r="E181" s="36">
        <v>18.665146121999999</v>
      </c>
      <c r="F181" s="37">
        <v>32.114340286000001</v>
      </c>
      <c r="G181" s="38">
        <f t="shared" si="7"/>
        <v>-0.41879092157041986</v>
      </c>
      <c r="H181" s="65">
        <v>33.715764460000003</v>
      </c>
      <c r="I181" s="66">
        <v>49.8965447</v>
      </c>
      <c r="J181" s="67">
        <f t="shared" si="9"/>
        <v>-0.32428658812520939</v>
      </c>
      <c r="K181" s="68">
        <f t="shared" si="8"/>
        <v>1.8063488086096646</v>
      </c>
      <c r="L181" s="96"/>
    </row>
    <row r="182" spans="1:12" x14ac:dyDescent="0.15">
      <c r="A182" s="41" t="s">
        <v>133</v>
      </c>
      <c r="B182" s="42" t="s">
        <v>134</v>
      </c>
      <c r="C182" s="43" t="s">
        <v>1</v>
      </c>
      <c r="D182" s="42" t="s">
        <v>4</v>
      </c>
      <c r="E182" s="36">
        <v>26.813977314999999</v>
      </c>
      <c r="F182" s="37">
        <v>24.40919018</v>
      </c>
      <c r="G182" s="38">
        <f t="shared" si="7"/>
        <v>9.8519742657025677E-2</v>
      </c>
      <c r="H182" s="65">
        <v>50.483381810000004</v>
      </c>
      <c r="I182" s="66">
        <v>51.610190459999998</v>
      </c>
      <c r="J182" s="67">
        <f t="shared" si="9"/>
        <v>-2.1833065136105612E-2</v>
      </c>
      <c r="K182" s="68">
        <f t="shared" si="8"/>
        <v>1.8827263563678451</v>
      </c>
      <c r="L182" s="96"/>
    </row>
    <row r="183" spans="1:12" x14ac:dyDescent="0.15">
      <c r="A183" s="41" t="s">
        <v>135</v>
      </c>
      <c r="B183" s="42" t="s">
        <v>136</v>
      </c>
      <c r="C183" s="43" t="s">
        <v>1</v>
      </c>
      <c r="D183" s="42" t="s">
        <v>4</v>
      </c>
      <c r="E183" s="36">
        <v>35.765710083000002</v>
      </c>
      <c r="F183" s="37">
        <v>36.398711616</v>
      </c>
      <c r="G183" s="38">
        <f t="shared" si="7"/>
        <v>-1.739076755457869E-2</v>
      </c>
      <c r="H183" s="65">
        <v>192.60524599000001</v>
      </c>
      <c r="I183" s="66">
        <v>175.03215197999998</v>
      </c>
      <c r="J183" s="67">
        <f t="shared" si="9"/>
        <v>0.10039923414760965</v>
      </c>
      <c r="K183" s="68">
        <f t="shared" si="8"/>
        <v>5.3851928437329777</v>
      </c>
      <c r="L183" s="96"/>
    </row>
    <row r="184" spans="1:12" x14ac:dyDescent="0.15">
      <c r="A184" s="41" t="s">
        <v>137</v>
      </c>
      <c r="B184" s="42" t="s">
        <v>138</v>
      </c>
      <c r="C184" s="43" t="s">
        <v>1</v>
      </c>
      <c r="D184" s="42" t="s">
        <v>4</v>
      </c>
      <c r="E184" s="36">
        <v>70.263049340999999</v>
      </c>
      <c r="F184" s="37">
        <v>62.705955678000002</v>
      </c>
      <c r="G184" s="38">
        <f t="shared" si="7"/>
        <v>0.12051636214279648</v>
      </c>
      <c r="H184" s="65">
        <v>157.28275583999999</v>
      </c>
      <c r="I184" s="66">
        <v>203.64693412</v>
      </c>
      <c r="J184" s="67">
        <f t="shared" si="9"/>
        <v>-0.22766941461873258</v>
      </c>
      <c r="K184" s="68">
        <f t="shared" si="8"/>
        <v>2.2384846276266313</v>
      </c>
      <c r="L184" s="96"/>
    </row>
    <row r="185" spans="1:12" x14ac:dyDescent="0.15">
      <c r="A185" s="41" t="s">
        <v>1475</v>
      </c>
      <c r="B185" s="42" t="s">
        <v>546</v>
      </c>
      <c r="C185" s="43" t="s">
        <v>1</v>
      </c>
      <c r="D185" s="42" t="s">
        <v>4</v>
      </c>
      <c r="E185" s="36">
        <v>9.5072110700000003</v>
      </c>
      <c r="F185" s="37">
        <v>7.62222898</v>
      </c>
      <c r="G185" s="38">
        <f t="shared" si="7"/>
        <v>0.24730063803462388</v>
      </c>
      <c r="H185" s="65">
        <v>5.3336205699999999</v>
      </c>
      <c r="I185" s="66">
        <v>6.9107827199999994</v>
      </c>
      <c r="J185" s="67">
        <f t="shared" si="9"/>
        <v>-0.22821758603922648</v>
      </c>
      <c r="K185" s="68">
        <f t="shared" si="8"/>
        <v>0.56100790554973967</v>
      </c>
      <c r="L185" s="96"/>
    </row>
    <row r="186" spans="1:12" x14ac:dyDescent="0.15">
      <c r="A186" s="41" t="s">
        <v>1211</v>
      </c>
      <c r="B186" s="45" t="s">
        <v>1231</v>
      </c>
      <c r="C186" s="43" t="s">
        <v>1</v>
      </c>
      <c r="D186" s="42" t="s">
        <v>4</v>
      </c>
      <c r="E186" s="36">
        <v>7.0143539500000003</v>
      </c>
      <c r="F186" s="37">
        <v>4.6106382999999997</v>
      </c>
      <c r="G186" s="38">
        <f t="shared" si="7"/>
        <v>0.52134118826887832</v>
      </c>
      <c r="H186" s="65">
        <v>13.31638184</v>
      </c>
      <c r="I186" s="66">
        <v>5.4231033699999998</v>
      </c>
      <c r="J186" s="67">
        <f t="shared" si="9"/>
        <v>1.4554910595406927</v>
      </c>
      <c r="K186" s="68">
        <f t="shared" si="8"/>
        <v>1.898447374472741</v>
      </c>
      <c r="L186" s="96"/>
    </row>
    <row r="187" spans="1:12" x14ac:dyDescent="0.15">
      <c r="A187" s="41" t="s">
        <v>1120</v>
      </c>
      <c r="B187" s="42" t="s">
        <v>146</v>
      </c>
      <c r="C187" s="43" t="s">
        <v>1</v>
      </c>
      <c r="D187" s="42" t="s">
        <v>4</v>
      </c>
      <c r="E187" s="36">
        <v>30.565974125</v>
      </c>
      <c r="F187" s="37">
        <v>17.149912234999999</v>
      </c>
      <c r="G187" s="38">
        <f t="shared" si="7"/>
        <v>0.78228166454520642</v>
      </c>
      <c r="H187" s="65">
        <v>72.329020229999998</v>
      </c>
      <c r="I187" s="66">
        <v>86.285724209999998</v>
      </c>
      <c r="J187" s="67">
        <f t="shared" si="9"/>
        <v>-0.16174986195900176</v>
      </c>
      <c r="K187" s="68">
        <f t="shared" si="8"/>
        <v>2.3663247221963024</v>
      </c>
      <c r="L187" s="96"/>
    </row>
    <row r="188" spans="1:12" x14ac:dyDescent="0.15">
      <c r="A188" s="41" t="s">
        <v>84</v>
      </c>
      <c r="B188" s="42" t="s">
        <v>85</v>
      </c>
      <c r="C188" s="43" t="s">
        <v>1</v>
      </c>
      <c r="D188" s="42" t="s">
        <v>4</v>
      </c>
      <c r="E188" s="36">
        <v>0.2218077</v>
      </c>
      <c r="F188" s="37">
        <v>8.7673999999999998E-3</v>
      </c>
      <c r="G188" s="38">
        <f t="shared" si="7"/>
        <v>24.29914227707188</v>
      </c>
      <c r="H188" s="65">
        <v>0.15955349999999999</v>
      </c>
      <c r="I188" s="66">
        <v>1.26324E-2</v>
      </c>
      <c r="J188" s="67">
        <f t="shared" si="9"/>
        <v>11.630497767645101</v>
      </c>
      <c r="K188" s="68">
        <f t="shared" si="8"/>
        <v>0.71933255698517229</v>
      </c>
      <c r="L188" s="96"/>
    </row>
    <row r="189" spans="1:12" x14ac:dyDescent="0.15">
      <c r="A189" s="41" t="s">
        <v>139</v>
      </c>
      <c r="B189" s="42" t="s">
        <v>140</v>
      </c>
      <c r="C189" s="43" t="s">
        <v>1</v>
      </c>
      <c r="D189" s="42" t="s">
        <v>4</v>
      </c>
      <c r="E189" s="36">
        <v>80.533741656000004</v>
      </c>
      <c r="F189" s="37">
        <v>43.619973801999997</v>
      </c>
      <c r="G189" s="38">
        <f t="shared" si="7"/>
        <v>0.84625836827777956</v>
      </c>
      <c r="H189" s="65">
        <v>90.261875920047501</v>
      </c>
      <c r="I189" s="66">
        <v>17.698849980000002</v>
      </c>
      <c r="J189" s="67">
        <f t="shared" si="9"/>
        <v>4.0998723658342175</v>
      </c>
      <c r="K189" s="68">
        <f t="shared" si="8"/>
        <v>1.1207957567102897</v>
      </c>
      <c r="L189" s="96"/>
    </row>
    <row r="190" spans="1:12" x14ac:dyDescent="0.15">
      <c r="A190" s="41" t="s">
        <v>1121</v>
      </c>
      <c r="B190" s="42" t="s">
        <v>141</v>
      </c>
      <c r="C190" s="43" t="s">
        <v>1</v>
      </c>
      <c r="D190" s="42" t="s">
        <v>4</v>
      </c>
      <c r="E190" s="36">
        <v>6.4415504170000002</v>
      </c>
      <c r="F190" s="37">
        <v>22.618650986999999</v>
      </c>
      <c r="G190" s="38">
        <f t="shared" si="7"/>
        <v>-0.71521067190513432</v>
      </c>
      <c r="H190" s="65">
        <v>10.16048614</v>
      </c>
      <c r="I190" s="66">
        <v>33.38566531291945</v>
      </c>
      <c r="J190" s="67">
        <f t="shared" si="9"/>
        <v>-0.69566321219699834</v>
      </c>
      <c r="K190" s="68">
        <f t="shared" si="8"/>
        <v>1.5773354987931625</v>
      </c>
      <c r="L190" s="96"/>
    </row>
    <row r="191" spans="1:12" x14ac:dyDescent="0.15">
      <c r="A191" s="41" t="s">
        <v>78</v>
      </c>
      <c r="B191" s="42" t="s">
        <v>79</v>
      </c>
      <c r="C191" s="43" t="s">
        <v>1</v>
      </c>
      <c r="D191" s="42" t="s">
        <v>4</v>
      </c>
      <c r="E191" s="36">
        <v>9.4649999999999998E-2</v>
      </c>
      <c r="F191" s="37">
        <v>2.4028000000000001E-3</v>
      </c>
      <c r="G191" s="38">
        <f t="shared" si="7"/>
        <v>38.391543199600463</v>
      </c>
      <c r="H191" s="65">
        <v>0.48550834000000004</v>
      </c>
      <c r="I191" s="66">
        <v>2.9038000000000002E-3</v>
      </c>
      <c r="J191" s="67">
        <f t="shared" si="9"/>
        <v>166.19758247813209</v>
      </c>
      <c r="K191" s="68">
        <f t="shared" si="8"/>
        <v>5.1295123085050189</v>
      </c>
      <c r="L191" s="96"/>
    </row>
    <row r="192" spans="1:12" x14ac:dyDescent="0.15">
      <c r="A192" s="41" t="s">
        <v>142</v>
      </c>
      <c r="B192" s="42" t="s">
        <v>143</v>
      </c>
      <c r="C192" s="43" t="s">
        <v>1</v>
      </c>
      <c r="D192" s="42" t="s">
        <v>4</v>
      </c>
      <c r="E192" s="36">
        <v>5.8800507590000004</v>
      </c>
      <c r="F192" s="37">
        <v>6.2372508919999996</v>
      </c>
      <c r="G192" s="38">
        <f t="shared" si="7"/>
        <v>-5.7268841543339222E-2</v>
      </c>
      <c r="H192" s="65">
        <v>48.276107329999995</v>
      </c>
      <c r="I192" s="66">
        <v>51.282525010000001</v>
      </c>
      <c r="J192" s="67">
        <f t="shared" si="9"/>
        <v>-5.8624603203796255E-2</v>
      </c>
      <c r="K192" s="68">
        <f t="shared" si="8"/>
        <v>8.2101514610411535</v>
      </c>
      <c r="L192" s="96"/>
    </row>
    <row r="193" spans="1:12" x14ac:dyDescent="0.15">
      <c r="A193" s="41" t="s">
        <v>82</v>
      </c>
      <c r="B193" s="42" t="s">
        <v>83</v>
      </c>
      <c r="C193" s="43" t="s">
        <v>1</v>
      </c>
      <c r="D193" s="42" t="s">
        <v>4</v>
      </c>
      <c r="E193" s="36">
        <v>0.23669760000000001</v>
      </c>
      <c r="F193" s="37">
        <v>7.47E-5</v>
      </c>
      <c r="G193" s="38">
        <f t="shared" si="7"/>
        <v>3167.6425702811248</v>
      </c>
      <c r="H193" s="65">
        <v>0.19668360000000001</v>
      </c>
      <c r="I193" s="66">
        <v>1.0191E-3</v>
      </c>
      <c r="J193" s="67">
        <f t="shared" si="9"/>
        <v>191.99735060347368</v>
      </c>
      <c r="K193" s="68">
        <f t="shared" si="8"/>
        <v>0.83094885626216741</v>
      </c>
      <c r="L193" s="96"/>
    </row>
    <row r="194" spans="1:12" x14ac:dyDescent="0.15">
      <c r="A194" s="41" t="s">
        <v>144</v>
      </c>
      <c r="B194" s="42" t="s">
        <v>145</v>
      </c>
      <c r="C194" s="43" t="s">
        <v>1</v>
      </c>
      <c r="D194" s="42" t="s">
        <v>4</v>
      </c>
      <c r="E194" s="36">
        <v>0.873399437</v>
      </c>
      <c r="F194" s="37">
        <v>1.2950724229999999</v>
      </c>
      <c r="G194" s="38">
        <f t="shared" si="7"/>
        <v>-0.32559799630603359</v>
      </c>
      <c r="H194" s="65">
        <v>1.5880933700000002</v>
      </c>
      <c r="I194" s="66">
        <v>2.1253568599999997</v>
      </c>
      <c r="J194" s="67">
        <f t="shared" si="9"/>
        <v>-0.25278742601371873</v>
      </c>
      <c r="K194" s="68">
        <f t="shared" si="8"/>
        <v>1.8182898943178505</v>
      </c>
      <c r="L194" s="96"/>
    </row>
    <row r="195" spans="1:12" x14ac:dyDescent="0.15">
      <c r="A195" s="41" t="s">
        <v>29</v>
      </c>
      <c r="B195" s="42" t="s">
        <v>48</v>
      </c>
      <c r="C195" s="43" t="s">
        <v>1</v>
      </c>
      <c r="D195" s="42" t="s">
        <v>4</v>
      </c>
      <c r="E195" s="36">
        <v>7.5139999999999998E-3</v>
      </c>
      <c r="F195" s="37">
        <v>4.4867999999999998E-2</v>
      </c>
      <c r="G195" s="38">
        <f t="shared" si="7"/>
        <v>-0.83253097976285995</v>
      </c>
      <c r="H195" s="65">
        <v>6.6846199999999995E-2</v>
      </c>
      <c r="I195" s="66">
        <v>6.4867800000000003E-2</v>
      </c>
      <c r="J195" s="67">
        <f t="shared" si="9"/>
        <v>3.0498953255698291E-2</v>
      </c>
      <c r="K195" s="68">
        <f t="shared" si="8"/>
        <v>8.8962203886079312</v>
      </c>
      <c r="L195" s="96"/>
    </row>
    <row r="196" spans="1:12" x14ac:dyDescent="0.15">
      <c r="A196" s="41" t="s">
        <v>147</v>
      </c>
      <c r="B196" s="42" t="s">
        <v>148</v>
      </c>
      <c r="C196" s="43" t="s">
        <v>1</v>
      </c>
      <c r="D196" s="42" t="s">
        <v>5</v>
      </c>
      <c r="E196" s="36">
        <v>2.786774136</v>
      </c>
      <c r="F196" s="37">
        <v>3.00733659</v>
      </c>
      <c r="G196" s="38">
        <f t="shared" si="7"/>
        <v>-7.3341459261133113E-2</v>
      </c>
      <c r="H196" s="65">
        <v>4.3144255999999999</v>
      </c>
      <c r="I196" s="66">
        <v>3.9011851699999998</v>
      </c>
      <c r="J196" s="67">
        <f t="shared" si="9"/>
        <v>0.10592689451857007</v>
      </c>
      <c r="K196" s="68">
        <f t="shared" si="8"/>
        <v>1.5481791452940339</v>
      </c>
      <c r="L196" s="96"/>
    </row>
    <row r="197" spans="1:12" x14ac:dyDescent="0.15">
      <c r="A197" s="41" t="s">
        <v>149</v>
      </c>
      <c r="B197" s="42" t="s">
        <v>150</v>
      </c>
      <c r="C197" s="43" t="s">
        <v>1</v>
      </c>
      <c r="D197" s="42" t="s">
        <v>4</v>
      </c>
      <c r="E197" s="36">
        <v>856.09386586400001</v>
      </c>
      <c r="F197" s="37">
        <v>854.89496727999995</v>
      </c>
      <c r="G197" s="38">
        <f t="shared" si="7"/>
        <v>1.4023928434325761E-3</v>
      </c>
      <c r="H197" s="65">
        <v>391.44556896</v>
      </c>
      <c r="I197" s="66">
        <v>286.37149732</v>
      </c>
      <c r="J197" s="67">
        <f t="shared" si="9"/>
        <v>0.36691525736092068</v>
      </c>
      <c r="K197" s="68">
        <f t="shared" si="8"/>
        <v>0.45724608546860618</v>
      </c>
      <c r="L197" s="96"/>
    </row>
    <row r="198" spans="1:12" x14ac:dyDescent="0.15">
      <c r="A198" s="41" t="s">
        <v>151</v>
      </c>
      <c r="B198" s="42" t="s">
        <v>152</v>
      </c>
      <c r="C198" s="43" t="s">
        <v>1</v>
      </c>
      <c r="D198" s="42" t="s">
        <v>5</v>
      </c>
      <c r="E198" s="36">
        <v>3.6408030999999998</v>
      </c>
      <c r="F198" s="37">
        <v>1.78618597</v>
      </c>
      <c r="G198" s="38">
        <f t="shared" si="7"/>
        <v>1.0383113299227178</v>
      </c>
      <c r="H198" s="65">
        <v>2.7165020800000002</v>
      </c>
      <c r="I198" s="66">
        <v>2.1478333599999999</v>
      </c>
      <c r="J198" s="67">
        <f t="shared" si="9"/>
        <v>0.26476389211125784</v>
      </c>
      <c r="K198" s="68">
        <f t="shared" si="8"/>
        <v>0.74612716079043118</v>
      </c>
      <c r="L198" s="96"/>
    </row>
    <row r="199" spans="1:12" x14ac:dyDescent="0.15">
      <c r="A199" s="41" t="s">
        <v>153</v>
      </c>
      <c r="B199" s="42" t="s">
        <v>154</v>
      </c>
      <c r="C199" s="43" t="s">
        <v>1</v>
      </c>
      <c r="D199" s="42" t="s">
        <v>5</v>
      </c>
      <c r="E199" s="36">
        <v>23.464568155999999</v>
      </c>
      <c r="F199" s="37">
        <v>26.555782570000002</v>
      </c>
      <c r="G199" s="38">
        <f t="shared" ref="G199:G262" si="10">IF(ISERROR(E199/F199-1),"",((E199/F199-1)))</f>
        <v>-0.11640456860390702</v>
      </c>
      <c r="H199" s="65">
        <v>143.06718174000002</v>
      </c>
      <c r="I199" s="66">
        <v>18.738961370000002</v>
      </c>
      <c r="J199" s="67">
        <f t="shared" si="9"/>
        <v>6.6347444725000795</v>
      </c>
      <c r="K199" s="68">
        <f t="shared" ref="K199:K262" si="11">IF(ISERROR(H199/E199),"",(H199/E199))</f>
        <v>6.0971580976408077</v>
      </c>
      <c r="L199" s="96"/>
    </row>
    <row r="200" spans="1:12" x14ac:dyDescent="0.15">
      <c r="A200" s="41" t="s">
        <v>615</v>
      </c>
      <c r="B200" s="42" t="s">
        <v>105</v>
      </c>
      <c r="C200" s="43" t="s">
        <v>1</v>
      </c>
      <c r="D200" s="42" t="s">
        <v>4</v>
      </c>
      <c r="E200" s="36">
        <v>42.976809469999999</v>
      </c>
      <c r="F200" s="37">
        <v>31.394851060000001</v>
      </c>
      <c r="G200" s="38">
        <f t="shared" si="10"/>
        <v>0.36891267258650906</v>
      </c>
      <c r="H200" s="65">
        <v>540.23100764999992</v>
      </c>
      <c r="I200" s="66">
        <v>462.96720689</v>
      </c>
      <c r="J200" s="67">
        <f t="shared" si="9"/>
        <v>0.16688827979636511</v>
      </c>
      <c r="K200" s="68">
        <f t="shared" si="11"/>
        <v>12.57029114799945</v>
      </c>
      <c r="L200" s="96"/>
    </row>
    <row r="201" spans="1:12" x14ac:dyDescent="0.15">
      <c r="A201" s="41" t="s">
        <v>218</v>
      </c>
      <c r="B201" s="42" t="s">
        <v>219</v>
      </c>
      <c r="C201" s="43" t="s">
        <v>1</v>
      </c>
      <c r="D201" s="42" t="s">
        <v>5</v>
      </c>
      <c r="E201" s="36">
        <v>1.9542794299999999</v>
      </c>
      <c r="F201" s="37">
        <v>1.2146433999999999</v>
      </c>
      <c r="G201" s="38">
        <f t="shared" si="10"/>
        <v>0.60893265463756685</v>
      </c>
      <c r="H201" s="65"/>
      <c r="I201" s="66">
        <v>3.08128738</v>
      </c>
      <c r="J201" s="67">
        <f t="shared" si="9"/>
        <v>-1</v>
      </c>
      <c r="K201" s="68">
        <f t="shared" si="11"/>
        <v>0</v>
      </c>
      <c r="L201" s="96"/>
    </row>
    <row r="202" spans="1:12" x14ac:dyDescent="0.15">
      <c r="A202" s="41" t="s">
        <v>1131</v>
      </c>
      <c r="B202" s="42" t="s">
        <v>109</v>
      </c>
      <c r="C202" s="43" t="s">
        <v>1</v>
      </c>
      <c r="D202" s="42" t="s">
        <v>4</v>
      </c>
      <c r="E202" s="36">
        <v>4.9020000000000001E-3</v>
      </c>
      <c r="F202" s="37">
        <v>2.9665243299999999</v>
      </c>
      <c r="G202" s="38">
        <f t="shared" si="10"/>
        <v>-0.998347561167651</v>
      </c>
      <c r="H202" s="65">
        <v>10.019707199999999</v>
      </c>
      <c r="I202" s="66">
        <v>0.56877290000000003</v>
      </c>
      <c r="J202" s="67">
        <f t="shared" si="9"/>
        <v>16.616358303990921</v>
      </c>
      <c r="K202" s="68">
        <f t="shared" si="11"/>
        <v>2044.0039167686657</v>
      </c>
      <c r="L202" s="96"/>
    </row>
    <row r="203" spans="1:12" x14ac:dyDescent="0.15">
      <c r="A203" s="41" t="s">
        <v>1151</v>
      </c>
      <c r="B203" s="42" t="s">
        <v>108</v>
      </c>
      <c r="C203" s="43" t="s">
        <v>1</v>
      </c>
      <c r="D203" s="42" t="s">
        <v>4</v>
      </c>
      <c r="E203" s="36">
        <v>4.0565645699999999</v>
      </c>
      <c r="F203" s="37">
        <v>2.7259776100000002</v>
      </c>
      <c r="G203" s="38">
        <f t="shared" si="10"/>
        <v>0.48811367896745117</v>
      </c>
      <c r="H203" s="65">
        <v>18.665122610000001</v>
      </c>
      <c r="I203" s="66">
        <v>6.0057407000000005</v>
      </c>
      <c r="J203" s="67">
        <f t="shared" si="9"/>
        <v>2.1078802003556363</v>
      </c>
      <c r="K203" s="68">
        <f t="shared" si="11"/>
        <v>4.6012142264507334</v>
      </c>
      <c r="L203" s="96"/>
    </row>
    <row r="204" spans="1:12" x14ac:dyDescent="0.15">
      <c r="A204" s="41" t="s">
        <v>40</v>
      </c>
      <c r="B204" s="42" t="s">
        <v>60</v>
      </c>
      <c r="C204" s="43" t="s">
        <v>1</v>
      </c>
      <c r="D204" s="42" t="s">
        <v>4</v>
      </c>
      <c r="E204" s="36">
        <v>9.56965091</v>
      </c>
      <c r="F204" s="37">
        <v>2.2176363299999999</v>
      </c>
      <c r="G204" s="38">
        <f t="shared" si="10"/>
        <v>3.3152480776683522</v>
      </c>
      <c r="H204" s="65">
        <v>166.14668578000001</v>
      </c>
      <c r="I204" s="66">
        <v>20.86010014</v>
      </c>
      <c r="J204" s="67">
        <f t="shared" si="9"/>
        <v>6.9648076790105007</v>
      </c>
      <c r="K204" s="68">
        <f t="shared" si="11"/>
        <v>17.361833502869125</v>
      </c>
      <c r="L204" s="96"/>
    </row>
    <row r="205" spans="1:12" x14ac:dyDescent="0.15">
      <c r="A205" s="41" t="s">
        <v>46</v>
      </c>
      <c r="B205" s="42" t="s">
        <v>66</v>
      </c>
      <c r="C205" s="43" t="s">
        <v>1</v>
      </c>
      <c r="D205" s="42" t="s">
        <v>4</v>
      </c>
      <c r="E205" s="36">
        <v>19.82842574</v>
      </c>
      <c r="F205" s="37">
        <v>14.6845845</v>
      </c>
      <c r="G205" s="38">
        <f t="shared" si="10"/>
        <v>0.35028851105729286</v>
      </c>
      <c r="H205" s="65">
        <v>1678.4475265000001</v>
      </c>
      <c r="I205" s="66">
        <v>1230.8375912000001</v>
      </c>
      <c r="J205" s="67">
        <f t="shared" si="9"/>
        <v>0.36366287355881322</v>
      </c>
      <c r="K205" s="68">
        <f t="shared" si="11"/>
        <v>84.648551958114254</v>
      </c>
      <c r="L205" s="96"/>
    </row>
    <row r="206" spans="1:12" x14ac:dyDescent="0.15">
      <c r="A206" s="41" t="s">
        <v>44</v>
      </c>
      <c r="B206" s="42" t="s">
        <v>64</v>
      </c>
      <c r="C206" s="43" t="s">
        <v>1</v>
      </c>
      <c r="D206" s="42" t="s">
        <v>4</v>
      </c>
      <c r="E206" s="36">
        <v>22.945131369999999</v>
      </c>
      <c r="F206" s="37">
        <v>16.507627289999999</v>
      </c>
      <c r="G206" s="38">
        <f t="shared" si="10"/>
        <v>0.38997149420133304</v>
      </c>
      <c r="H206" s="65">
        <v>2143.0221243199999</v>
      </c>
      <c r="I206" s="66">
        <v>1028.0395251699999</v>
      </c>
      <c r="J206" s="67">
        <f t="shared" si="9"/>
        <v>1.0845717230236094</v>
      </c>
      <c r="K206" s="68">
        <f t="shared" si="11"/>
        <v>93.397683794564387</v>
      </c>
      <c r="L206" s="96"/>
    </row>
    <row r="207" spans="1:12" x14ac:dyDescent="0.15">
      <c r="A207" s="41" t="s">
        <v>39</v>
      </c>
      <c r="B207" s="42" t="s">
        <v>59</v>
      </c>
      <c r="C207" s="43" t="s">
        <v>1</v>
      </c>
      <c r="D207" s="42" t="s">
        <v>4</v>
      </c>
      <c r="E207" s="36">
        <v>5.0257911399999999</v>
      </c>
      <c r="F207" s="37">
        <v>3.1664956000000002</v>
      </c>
      <c r="G207" s="38">
        <f t="shared" si="10"/>
        <v>0.58717767995635284</v>
      </c>
      <c r="H207" s="65">
        <v>31.258131840000001</v>
      </c>
      <c r="I207" s="66">
        <v>64.389750640000003</v>
      </c>
      <c r="J207" s="67">
        <f t="shared" si="9"/>
        <v>-0.51454802155140011</v>
      </c>
      <c r="K207" s="68">
        <f t="shared" si="11"/>
        <v>6.219544539210597</v>
      </c>
      <c r="L207" s="96"/>
    </row>
    <row r="208" spans="1:12" x14ac:dyDescent="0.15">
      <c r="A208" s="41" t="s">
        <v>38</v>
      </c>
      <c r="B208" s="42" t="s">
        <v>58</v>
      </c>
      <c r="C208" s="43" t="s">
        <v>1</v>
      </c>
      <c r="D208" s="42" t="s">
        <v>4</v>
      </c>
      <c r="E208" s="36">
        <v>0.38650370000000001</v>
      </c>
      <c r="F208" s="37">
        <v>2.1688068999999999</v>
      </c>
      <c r="G208" s="38">
        <f t="shared" si="10"/>
        <v>-0.82178971304453152</v>
      </c>
      <c r="H208" s="65">
        <v>409.72187455</v>
      </c>
      <c r="I208" s="66">
        <v>154.63801728000001</v>
      </c>
      <c r="J208" s="67">
        <f t="shared" ref="J208:J271" si="12">IF(ISERROR(H208/I208-1),"",(H208/I208-1))</f>
        <v>1.6495546293000167</v>
      </c>
      <c r="K208" s="68">
        <f t="shared" si="11"/>
        <v>1060.0723215586293</v>
      </c>
      <c r="L208" s="96"/>
    </row>
    <row r="209" spans="1:13" x14ac:dyDescent="0.15">
      <c r="A209" s="41" t="s">
        <v>37</v>
      </c>
      <c r="B209" s="42" t="s">
        <v>57</v>
      </c>
      <c r="C209" s="43" t="s">
        <v>1</v>
      </c>
      <c r="D209" s="42" t="s">
        <v>4</v>
      </c>
      <c r="E209" s="36">
        <v>0.32367368000000002</v>
      </c>
      <c r="F209" s="37">
        <v>0</v>
      </c>
      <c r="G209" s="38" t="str">
        <f t="shared" si="10"/>
        <v/>
      </c>
      <c r="H209" s="65">
        <v>15.985691039999999</v>
      </c>
      <c r="I209" s="66">
        <v>3.8234176500000001</v>
      </c>
      <c r="J209" s="67">
        <f t="shared" si="12"/>
        <v>3.1809952517219768</v>
      </c>
      <c r="K209" s="68">
        <f t="shared" si="11"/>
        <v>49.388294531702414</v>
      </c>
      <c r="L209" s="96"/>
    </row>
    <row r="210" spans="1:13" x14ac:dyDescent="0.15">
      <c r="A210" s="41" t="s">
        <v>36</v>
      </c>
      <c r="B210" s="42" t="s">
        <v>56</v>
      </c>
      <c r="C210" s="43" t="s">
        <v>1</v>
      </c>
      <c r="D210" s="42" t="s">
        <v>4</v>
      </c>
      <c r="E210" s="36">
        <v>10.652246399999999</v>
      </c>
      <c r="F210" s="37">
        <v>3.6862252600000001</v>
      </c>
      <c r="G210" s="38">
        <f t="shared" si="10"/>
        <v>1.8897437483242681</v>
      </c>
      <c r="H210" s="65">
        <v>139.07017438999998</v>
      </c>
      <c r="I210" s="66">
        <v>115.63778114</v>
      </c>
      <c r="J210" s="67">
        <f t="shared" si="12"/>
        <v>0.202636136900888</v>
      </c>
      <c r="K210" s="68">
        <f t="shared" si="11"/>
        <v>13.055478550514939</v>
      </c>
      <c r="L210" s="96"/>
    </row>
    <row r="211" spans="1:13" x14ac:dyDescent="0.15">
      <c r="A211" s="41" t="s">
        <v>31</v>
      </c>
      <c r="B211" s="42" t="s">
        <v>50</v>
      </c>
      <c r="C211" s="43" t="s">
        <v>1</v>
      </c>
      <c r="D211" s="42" t="s">
        <v>4</v>
      </c>
      <c r="E211" s="36">
        <v>9.8271665000000006</v>
      </c>
      <c r="F211" s="37">
        <v>4.9252653400000002</v>
      </c>
      <c r="G211" s="38">
        <f t="shared" si="10"/>
        <v>0.99525625963534381</v>
      </c>
      <c r="H211" s="65">
        <v>49.992110340000004</v>
      </c>
      <c r="I211" s="66">
        <v>34.016595869999996</v>
      </c>
      <c r="J211" s="67">
        <f t="shared" si="12"/>
        <v>0.46963883543941476</v>
      </c>
      <c r="K211" s="68">
        <f t="shared" si="11"/>
        <v>5.0871337470470257</v>
      </c>
      <c r="L211" s="96"/>
    </row>
    <row r="212" spans="1:13" x14ac:dyDescent="0.15">
      <c r="A212" s="41" t="s">
        <v>32</v>
      </c>
      <c r="B212" s="42" t="s">
        <v>51</v>
      </c>
      <c r="C212" s="43" t="s">
        <v>1</v>
      </c>
      <c r="D212" s="42" t="s">
        <v>4</v>
      </c>
      <c r="E212" s="36">
        <v>3.1215045300000002</v>
      </c>
      <c r="F212" s="37">
        <v>10.184840700000001</v>
      </c>
      <c r="G212" s="38">
        <f t="shared" si="10"/>
        <v>-0.69351464377837546</v>
      </c>
      <c r="H212" s="65">
        <v>553.65041195000003</v>
      </c>
      <c r="I212" s="66">
        <v>373.42503676000001</v>
      </c>
      <c r="J212" s="67">
        <f t="shared" si="12"/>
        <v>0.48262799075743468</v>
      </c>
      <c r="K212" s="68">
        <f t="shared" si="11"/>
        <v>177.36652522173338</v>
      </c>
      <c r="L212" s="96"/>
    </row>
    <row r="213" spans="1:13" x14ac:dyDescent="0.15">
      <c r="A213" s="41" t="s">
        <v>42</v>
      </c>
      <c r="B213" s="42" t="s">
        <v>62</v>
      </c>
      <c r="C213" s="43" t="s">
        <v>1</v>
      </c>
      <c r="D213" s="42" t="s">
        <v>4</v>
      </c>
      <c r="E213" s="36">
        <v>1.70566375</v>
      </c>
      <c r="F213" s="37">
        <v>8.8908026200000005</v>
      </c>
      <c r="G213" s="38">
        <f t="shared" si="10"/>
        <v>-0.80815413153329008</v>
      </c>
      <c r="H213" s="65">
        <v>150.89000422000001</v>
      </c>
      <c r="I213" s="66">
        <v>71.173725510000011</v>
      </c>
      <c r="J213" s="67">
        <f t="shared" si="12"/>
        <v>1.1200239714696365</v>
      </c>
      <c r="K213" s="68">
        <f t="shared" si="11"/>
        <v>88.464097463524098</v>
      </c>
      <c r="L213" s="96"/>
    </row>
    <row r="214" spans="1:13" x14ac:dyDescent="0.15">
      <c r="A214" s="41" t="s">
        <v>35</v>
      </c>
      <c r="B214" s="42" t="s">
        <v>55</v>
      </c>
      <c r="C214" s="43" t="s">
        <v>1</v>
      </c>
      <c r="D214" s="42" t="s">
        <v>4</v>
      </c>
      <c r="E214" s="36">
        <v>0.99404049999999999</v>
      </c>
      <c r="F214" s="37">
        <v>0.67654530000000002</v>
      </c>
      <c r="G214" s="38">
        <f t="shared" si="10"/>
        <v>0.46928890053629813</v>
      </c>
      <c r="H214" s="65">
        <v>10.37519041</v>
      </c>
      <c r="I214" s="66">
        <v>14.461624779999999</v>
      </c>
      <c r="J214" s="67">
        <f t="shared" si="12"/>
        <v>-0.28257090279727193</v>
      </c>
      <c r="K214" s="68">
        <f t="shared" si="11"/>
        <v>10.437392047909517</v>
      </c>
      <c r="L214" s="96"/>
    </row>
    <row r="215" spans="1:13" x14ac:dyDescent="0.15">
      <c r="A215" s="41" t="s">
        <v>45</v>
      </c>
      <c r="B215" s="42" t="s">
        <v>65</v>
      </c>
      <c r="C215" s="43" t="s">
        <v>1</v>
      </c>
      <c r="D215" s="42" t="s">
        <v>4</v>
      </c>
      <c r="E215" s="36">
        <v>11.42132984</v>
      </c>
      <c r="F215" s="37">
        <v>10.75885381</v>
      </c>
      <c r="G215" s="38">
        <f t="shared" si="10"/>
        <v>6.1574963439344321E-2</v>
      </c>
      <c r="H215" s="65">
        <v>586.64059050000003</v>
      </c>
      <c r="I215" s="66">
        <v>392.51631971</v>
      </c>
      <c r="J215" s="67">
        <f t="shared" si="12"/>
        <v>0.49456356600261486</v>
      </c>
      <c r="K215" s="68">
        <f t="shared" si="11"/>
        <v>51.3635976473997</v>
      </c>
      <c r="L215" s="96"/>
    </row>
    <row r="216" spans="1:13" x14ac:dyDescent="0.15">
      <c r="A216" s="41" t="s">
        <v>34</v>
      </c>
      <c r="B216" s="45" t="s">
        <v>54</v>
      </c>
      <c r="C216" s="43" t="s">
        <v>1</v>
      </c>
      <c r="D216" s="42" t="s">
        <v>4</v>
      </c>
      <c r="E216" s="36">
        <v>1.2902250000000001E-2</v>
      </c>
      <c r="F216" s="37">
        <v>8.5979999999999997E-3</v>
      </c>
      <c r="G216" s="38">
        <f t="shared" si="10"/>
        <v>0.50061060711793459</v>
      </c>
      <c r="H216" s="65">
        <v>6.3238858600000007</v>
      </c>
      <c r="I216" s="66">
        <v>2.561329E-2</v>
      </c>
      <c r="J216" s="67">
        <f t="shared" si="12"/>
        <v>245.89861630427018</v>
      </c>
      <c r="K216" s="68">
        <f t="shared" si="11"/>
        <v>490.13822085295203</v>
      </c>
      <c r="L216" s="96"/>
    </row>
    <row r="217" spans="1:13" x14ac:dyDescent="0.15">
      <c r="A217" s="41" t="s">
        <v>33</v>
      </c>
      <c r="B217" s="42" t="s">
        <v>53</v>
      </c>
      <c r="C217" s="43" t="s">
        <v>1</v>
      </c>
      <c r="D217" s="42" t="s">
        <v>4</v>
      </c>
      <c r="E217" s="36">
        <v>2.23333563</v>
      </c>
      <c r="F217" s="37">
        <v>3.6271691399999999</v>
      </c>
      <c r="G217" s="38">
        <f t="shared" si="10"/>
        <v>-0.38427585155292754</v>
      </c>
      <c r="H217" s="65">
        <v>93.168111590000009</v>
      </c>
      <c r="I217" s="66">
        <v>24.767041760000001</v>
      </c>
      <c r="J217" s="67">
        <f t="shared" si="12"/>
        <v>2.7617779504240643</v>
      </c>
      <c r="K217" s="68">
        <f t="shared" si="11"/>
        <v>41.71702199100276</v>
      </c>
      <c r="L217" s="96"/>
    </row>
    <row r="218" spans="1:13" x14ac:dyDescent="0.15">
      <c r="A218" s="41" t="s">
        <v>43</v>
      </c>
      <c r="B218" s="42" t="s">
        <v>63</v>
      </c>
      <c r="C218" s="43" t="s">
        <v>1</v>
      </c>
      <c r="D218" s="42" t="s">
        <v>4</v>
      </c>
      <c r="E218" s="36">
        <v>1.1005783600000001</v>
      </c>
      <c r="F218" s="37">
        <v>2.78564174</v>
      </c>
      <c r="G218" s="38">
        <f t="shared" si="10"/>
        <v>-0.6049102997717144</v>
      </c>
      <c r="H218" s="65">
        <v>67.93770026</v>
      </c>
      <c r="I218" s="66">
        <v>15.39454641</v>
      </c>
      <c r="J218" s="67">
        <f t="shared" si="12"/>
        <v>3.4131017862188511</v>
      </c>
      <c r="K218" s="68">
        <f t="shared" si="11"/>
        <v>61.729089657914038</v>
      </c>
      <c r="L218" s="96"/>
    </row>
    <row r="219" spans="1:13" x14ac:dyDescent="0.15">
      <c r="A219" s="41" t="s">
        <v>1455</v>
      </c>
      <c r="B219" s="42" t="s">
        <v>52</v>
      </c>
      <c r="C219" s="43" t="s">
        <v>1</v>
      </c>
      <c r="D219" s="42" t="s">
        <v>4</v>
      </c>
      <c r="E219" s="36">
        <v>7.2594923299999996</v>
      </c>
      <c r="F219" s="37">
        <v>2.24255776</v>
      </c>
      <c r="G219" s="38">
        <f t="shared" si="10"/>
        <v>2.2371484291222892</v>
      </c>
      <c r="H219" s="65">
        <v>166.45765191999999</v>
      </c>
      <c r="I219" s="66">
        <v>118.56082006999999</v>
      </c>
      <c r="J219" s="67">
        <f t="shared" si="12"/>
        <v>0.40398532855728408</v>
      </c>
      <c r="K219" s="68">
        <f t="shared" si="11"/>
        <v>22.92965463054632</v>
      </c>
      <c r="L219" s="96"/>
    </row>
    <row r="220" spans="1:13" x14ac:dyDescent="0.15">
      <c r="A220" s="41" t="s">
        <v>1454</v>
      </c>
      <c r="B220" s="42" t="s">
        <v>1170</v>
      </c>
      <c r="C220" s="43" t="s">
        <v>1</v>
      </c>
      <c r="D220" s="42" t="s">
        <v>4</v>
      </c>
      <c r="E220" s="36">
        <v>2.9837839000000002</v>
      </c>
      <c r="F220" s="37">
        <v>7.7880000000000007E-5</v>
      </c>
      <c r="G220" s="38">
        <f t="shared" si="10"/>
        <v>38311.582177709293</v>
      </c>
      <c r="H220" s="65">
        <v>176.73928853000001</v>
      </c>
      <c r="I220" s="66">
        <v>19.437844730000002</v>
      </c>
      <c r="J220" s="67">
        <f t="shared" si="12"/>
        <v>8.0925352571226146</v>
      </c>
      <c r="K220" s="68">
        <f t="shared" si="11"/>
        <v>59.233273740098937</v>
      </c>
      <c r="L220" s="96"/>
    </row>
    <row r="221" spans="1:13" x14ac:dyDescent="0.15">
      <c r="A221" s="41" t="s">
        <v>41</v>
      </c>
      <c r="B221" s="42" t="s">
        <v>61</v>
      </c>
      <c r="C221" s="43" t="s">
        <v>1</v>
      </c>
      <c r="D221" s="42" t="s">
        <v>4</v>
      </c>
      <c r="E221" s="36">
        <v>8.6417919699999999</v>
      </c>
      <c r="F221" s="37">
        <v>0.51814729000000004</v>
      </c>
      <c r="G221" s="38">
        <f t="shared" si="10"/>
        <v>15.678253725885547</v>
      </c>
      <c r="H221" s="65">
        <v>229.26166237000001</v>
      </c>
      <c r="I221" s="66">
        <v>216.81920725000001</v>
      </c>
      <c r="J221" s="67">
        <f t="shared" si="12"/>
        <v>5.738631405313388E-2</v>
      </c>
      <c r="K221" s="68">
        <f t="shared" si="11"/>
        <v>26.529412321643751</v>
      </c>
      <c r="L221" s="96">
        <f>SUM(H204:H221)</f>
        <v>6675.0888163700001</v>
      </c>
      <c r="M221" s="96">
        <f>SUM(I204:I221)</f>
        <v>3898.8245593600004</v>
      </c>
    </row>
    <row r="222" spans="1:13" x14ac:dyDescent="0.15">
      <c r="A222" s="41" t="s">
        <v>1146</v>
      </c>
      <c r="B222" s="42" t="s">
        <v>104</v>
      </c>
      <c r="C222" s="43" t="s">
        <v>1</v>
      </c>
      <c r="D222" s="42" t="s">
        <v>4</v>
      </c>
      <c r="E222" s="36">
        <v>0.50675994000000002</v>
      </c>
      <c r="F222" s="37">
        <v>1.0056562899999999</v>
      </c>
      <c r="G222" s="38">
        <f t="shared" si="10"/>
        <v>-0.49609031928791492</v>
      </c>
      <c r="H222" s="65">
        <v>20.573213969999998</v>
      </c>
      <c r="I222" s="66">
        <v>6.5068163200000004</v>
      </c>
      <c r="J222" s="67">
        <f t="shared" si="12"/>
        <v>2.1617941798609119</v>
      </c>
      <c r="K222" s="68">
        <f t="shared" si="11"/>
        <v>40.597553883205521</v>
      </c>
      <c r="L222" s="96"/>
    </row>
    <row r="223" spans="1:13" x14ac:dyDescent="0.15">
      <c r="A223" s="41" t="s">
        <v>1144</v>
      </c>
      <c r="B223" s="42" t="s">
        <v>112</v>
      </c>
      <c r="C223" s="43" t="s">
        <v>1</v>
      </c>
      <c r="D223" s="42" t="s">
        <v>4</v>
      </c>
      <c r="E223" s="36">
        <v>0.313585</v>
      </c>
      <c r="F223" s="37">
        <v>3.7010000000000001E-2</v>
      </c>
      <c r="G223" s="38">
        <f t="shared" si="10"/>
        <v>7.4729802756011878</v>
      </c>
      <c r="H223" s="65">
        <v>165.39631936000001</v>
      </c>
      <c r="I223" s="66">
        <v>6.15500413</v>
      </c>
      <c r="J223" s="67">
        <f t="shared" si="12"/>
        <v>25.87184539062202</v>
      </c>
      <c r="K223" s="68">
        <f t="shared" si="11"/>
        <v>527.43696082401902</v>
      </c>
      <c r="L223" s="96"/>
    </row>
    <row r="224" spans="1:13" x14ac:dyDescent="0.15">
      <c r="A224" s="41" t="s">
        <v>1139</v>
      </c>
      <c r="B224" s="42" t="s">
        <v>101</v>
      </c>
      <c r="C224" s="43" t="s">
        <v>1</v>
      </c>
      <c r="D224" s="42" t="s">
        <v>4</v>
      </c>
      <c r="E224" s="36">
        <v>0.47149999999999997</v>
      </c>
      <c r="F224" s="37">
        <v>0.24414240000000001</v>
      </c>
      <c r="G224" s="38">
        <f t="shared" si="10"/>
        <v>0.93124995904029761</v>
      </c>
      <c r="H224" s="65">
        <v>8.1849737900000008</v>
      </c>
      <c r="I224" s="66">
        <v>8.1727061800000005</v>
      </c>
      <c r="J224" s="67">
        <f t="shared" si="12"/>
        <v>1.5010462544244874E-3</v>
      </c>
      <c r="K224" s="68">
        <f t="shared" si="11"/>
        <v>17.359435397667024</v>
      </c>
      <c r="L224" s="96"/>
    </row>
    <row r="225" spans="1:12" x14ac:dyDescent="0.15">
      <c r="A225" s="41" t="s">
        <v>1163</v>
      </c>
      <c r="B225" s="45" t="s">
        <v>155</v>
      </c>
      <c r="C225" s="43" t="s">
        <v>1</v>
      </c>
      <c r="D225" s="42" t="s">
        <v>4</v>
      </c>
      <c r="E225" s="36">
        <v>1.7122539000000001</v>
      </c>
      <c r="F225" s="37">
        <v>5.7172069999999998E-2</v>
      </c>
      <c r="G225" s="38">
        <f t="shared" si="10"/>
        <v>28.949132504735271</v>
      </c>
      <c r="H225" s="65">
        <v>4.02486868</v>
      </c>
      <c r="I225" s="66"/>
      <c r="J225" s="67" t="str">
        <f t="shared" si="12"/>
        <v/>
      </c>
      <c r="K225" s="68">
        <f t="shared" si="11"/>
        <v>2.3506260841339008</v>
      </c>
      <c r="L225" s="96"/>
    </row>
    <row r="226" spans="1:12" x14ac:dyDescent="0.15">
      <c r="A226" s="41" t="s">
        <v>1157</v>
      </c>
      <c r="B226" s="42" t="s">
        <v>156</v>
      </c>
      <c r="C226" s="43" t="s">
        <v>1</v>
      </c>
      <c r="D226" s="42" t="s">
        <v>4</v>
      </c>
      <c r="E226" s="36">
        <v>1.0741699</v>
      </c>
      <c r="F226" s="37">
        <v>1.34016654</v>
      </c>
      <c r="G226" s="38">
        <f t="shared" si="10"/>
        <v>-0.19848028738279055</v>
      </c>
      <c r="H226" s="65">
        <v>3.7863380099999997</v>
      </c>
      <c r="I226" s="66">
        <v>1.5358120500000001</v>
      </c>
      <c r="J226" s="67">
        <f t="shared" si="12"/>
        <v>1.4653654788032164</v>
      </c>
      <c r="K226" s="68">
        <f t="shared" si="11"/>
        <v>3.5248967691237669</v>
      </c>
      <c r="L226" s="96"/>
    </row>
    <row r="227" spans="1:12" x14ac:dyDescent="0.15">
      <c r="A227" s="41" t="s">
        <v>1166</v>
      </c>
      <c r="B227" s="42" t="s">
        <v>166</v>
      </c>
      <c r="C227" s="43" t="s">
        <v>1</v>
      </c>
      <c r="D227" s="42" t="s">
        <v>4</v>
      </c>
      <c r="E227" s="36">
        <v>0.14291592</v>
      </c>
      <c r="F227" s="37">
        <v>2.7241465979999999</v>
      </c>
      <c r="G227" s="38">
        <f t="shared" si="10"/>
        <v>-0.94753736083626139</v>
      </c>
      <c r="H227" s="65">
        <v>4.6911893300000003</v>
      </c>
      <c r="I227" s="66">
        <v>5.9713077699999992</v>
      </c>
      <c r="J227" s="67">
        <f t="shared" si="12"/>
        <v>-0.21437823828665248</v>
      </c>
      <c r="K227" s="68">
        <f t="shared" si="11"/>
        <v>32.824819866114289</v>
      </c>
      <c r="L227" s="96"/>
    </row>
    <row r="228" spans="1:12" x14ac:dyDescent="0.15">
      <c r="A228" s="41" t="s">
        <v>1164</v>
      </c>
      <c r="B228" s="42" t="s">
        <v>167</v>
      </c>
      <c r="C228" s="43" t="s">
        <v>1</v>
      </c>
      <c r="D228" s="42" t="s">
        <v>4</v>
      </c>
      <c r="E228" s="36">
        <v>1.0473093</v>
      </c>
      <c r="F228" s="37">
        <v>1.169545E-2</v>
      </c>
      <c r="G228" s="38">
        <f t="shared" si="10"/>
        <v>88.548439777862328</v>
      </c>
      <c r="H228" s="65">
        <v>3.8648000000000003E-3</v>
      </c>
      <c r="I228" s="66">
        <v>1.39536E-2</v>
      </c>
      <c r="J228" s="67">
        <f t="shared" si="12"/>
        <v>-0.72302488246760688</v>
      </c>
      <c r="K228" s="68">
        <f t="shared" si="11"/>
        <v>3.6902183528781806E-3</v>
      </c>
      <c r="L228" s="96"/>
    </row>
    <row r="229" spans="1:12" x14ac:dyDescent="0.15">
      <c r="A229" s="41" t="s">
        <v>669</v>
      </c>
      <c r="B229" s="42" t="s">
        <v>205</v>
      </c>
      <c r="C229" s="43" t="s">
        <v>1</v>
      </c>
      <c r="D229" s="42" t="s">
        <v>4</v>
      </c>
      <c r="E229" s="36">
        <v>7.0987999999999997E-3</v>
      </c>
      <c r="F229" s="37">
        <v>0.51480426000000001</v>
      </c>
      <c r="G229" s="38">
        <f t="shared" si="10"/>
        <v>-0.98621068131798284</v>
      </c>
      <c r="H229" s="65"/>
      <c r="I229" s="66">
        <v>0.58982000000000001</v>
      </c>
      <c r="J229" s="67">
        <f t="shared" si="12"/>
        <v>-1</v>
      </c>
      <c r="K229" s="68">
        <f t="shared" si="11"/>
        <v>0</v>
      </c>
      <c r="L229" s="96"/>
    </row>
    <row r="230" spans="1:12" x14ac:dyDescent="0.15">
      <c r="A230" s="41" t="s">
        <v>674</v>
      </c>
      <c r="B230" s="42" t="s">
        <v>314</v>
      </c>
      <c r="C230" s="43" t="s">
        <v>1</v>
      </c>
      <c r="D230" s="42" t="s">
        <v>4</v>
      </c>
      <c r="E230" s="36">
        <v>1.74477847</v>
      </c>
      <c r="F230" s="37">
        <v>6.7215460000000005E-2</v>
      </c>
      <c r="G230" s="38">
        <f t="shared" si="10"/>
        <v>24.957993443770224</v>
      </c>
      <c r="H230" s="65">
        <v>6.8929799999999999E-2</v>
      </c>
      <c r="I230" s="66"/>
      <c r="J230" s="67" t="str">
        <f t="shared" si="12"/>
        <v/>
      </c>
      <c r="K230" s="68">
        <f t="shared" si="11"/>
        <v>3.9506333431544464E-2</v>
      </c>
      <c r="L230" s="96"/>
    </row>
    <row r="231" spans="1:12" x14ac:dyDescent="0.15">
      <c r="A231" s="41" t="s">
        <v>157</v>
      </c>
      <c r="B231" s="42" t="s">
        <v>158</v>
      </c>
      <c r="C231" s="43" t="s">
        <v>1</v>
      </c>
      <c r="D231" s="42" t="s">
        <v>5</v>
      </c>
      <c r="E231" s="36">
        <v>0.36279286999999999</v>
      </c>
      <c r="F231" s="37">
        <v>0.35476513199999998</v>
      </c>
      <c r="G231" s="38">
        <f t="shared" si="10"/>
        <v>2.2628317373647677E-2</v>
      </c>
      <c r="H231" s="65">
        <v>4.3620239999999998E-2</v>
      </c>
      <c r="I231" s="66">
        <v>0.14905125</v>
      </c>
      <c r="J231" s="67">
        <f t="shared" si="12"/>
        <v>-0.70734737212871412</v>
      </c>
      <c r="K231" s="68">
        <f t="shared" si="11"/>
        <v>0.12023455698013029</v>
      </c>
      <c r="L231" s="96"/>
    </row>
    <row r="232" spans="1:12" x14ac:dyDescent="0.15">
      <c r="A232" s="41" t="s">
        <v>665</v>
      </c>
      <c r="B232" s="42" t="s">
        <v>315</v>
      </c>
      <c r="C232" s="43" t="s">
        <v>1</v>
      </c>
      <c r="D232" s="42" t="s">
        <v>4</v>
      </c>
      <c r="E232" s="36">
        <v>2.6994652499999998</v>
      </c>
      <c r="F232" s="37">
        <v>0.52368669999999995</v>
      </c>
      <c r="G232" s="38">
        <f t="shared" si="10"/>
        <v>4.1547332594087267</v>
      </c>
      <c r="H232" s="65">
        <v>2.0374489599999999</v>
      </c>
      <c r="I232" s="66"/>
      <c r="J232" s="67" t="str">
        <f t="shared" si="12"/>
        <v/>
      </c>
      <c r="K232" s="68">
        <f t="shared" si="11"/>
        <v>0.75476021037870367</v>
      </c>
      <c r="L232" s="96"/>
    </row>
    <row r="233" spans="1:12" x14ac:dyDescent="0.15">
      <c r="A233" s="41" t="s">
        <v>666</v>
      </c>
      <c r="B233" s="45" t="s">
        <v>741</v>
      </c>
      <c r="C233" s="43" t="s">
        <v>1</v>
      </c>
      <c r="D233" s="42" t="s">
        <v>4</v>
      </c>
      <c r="E233" s="36">
        <v>1.3003222000000001</v>
      </c>
      <c r="F233" s="37">
        <v>2.8532601999999998</v>
      </c>
      <c r="G233" s="38">
        <f t="shared" si="10"/>
        <v>-0.54426792200725327</v>
      </c>
      <c r="H233" s="65"/>
      <c r="I233" s="66"/>
      <c r="J233" s="67" t="str">
        <f t="shared" si="12"/>
        <v/>
      </c>
      <c r="K233" s="68">
        <f t="shared" si="11"/>
        <v>0</v>
      </c>
      <c r="L233" s="96"/>
    </row>
    <row r="234" spans="1:12" x14ac:dyDescent="0.15">
      <c r="A234" s="41" t="s">
        <v>673</v>
      </c>
      <c r="B234" s="42" t="s">
        <v>313</v>
      </c>
      <c r="C234" s="43" t="s">
        <v>1</v>
      </c>
      <c r="D234" s="42" t="s">
        <v>4</v>
      </c>
      <c r="E234" s="36">
        <v>3.2434836499999999</v>
      </c>
      <c r="F234" s="37">
        <v>3.0017951900000002</v>
      </c>
      <c r="G234" s="38">
        <f t="shared" si="10"/>
        <v>8.051464030762201E-2</v>
      </c>
      <c r="H234" s="65">
        <v>3.0000000000000001E-3</v>
      </c>
      <c r="I234" s="66"/>
      <c r="J234" s="67" t="str">
        <f t="shared" si="12"/>
        <v/>
      </c>
      <c r="K234" s="68">
        <f t="shared" si="11"/>
        <v>9.2493143907169072E-4</v>
      </c>
      <c r="L234" s="96"/>
    </row>
    <row r="235" spans="1:12" x14ac:dyDescent="0.15">
      <c r="A235" s="41" t="s">
        <v>672</v>
      </c>
      <c r="B235" s="42" t="s">
        <v>743</v>
      </c>
      <c r="C235" s="43" t="s">
        <v>1</v>
      </c>
      <c r="D235" s="42" t="s">
        <v>4</v>
      </c>
      <c r="E235" s="36">
        <v>0</v>
      </c>
      <c r="F235" s="37">
        <v>6.0904799999999997E-3</v>
      </c>
      <c r="G235" s="38">
        <f t="shared" si="10"/>
        <v>-1</v>
      </c>
      <c r="H235" s="65"/>
      <c r="I235" s="66"/>
      <c r="J235" s="67" t="str">
        <f t="shared" si="12"/>
        <v/>
      </c>
      <c r="K235" s="68" t="str">
        <f t="shared" si="11"/>
        <v/>
      </c>
      <c r="L235" s="96"/>
    </row>
    <row r="236" spans="1:12" x14ac:dyDescent="0.15">
      <c r="A236" s="41" t="s">
        <v>159</v>
      </c>
      <c r="B236" s="42" t="s">
        <v>160</v>
      </c>
      <c r="C236" s="43" t="s">
        <v>1</v>
      </c>
      <c r="D236" s="42" t="s">
        <v>4</v>
      </c>
      <c r="E236" s="36">
        <v>0.49484759</v>
      </c>
      <c r="F236" s="37">
        <v>2.0603210399999998</v>
      </c>
      <c r="G236" s="38">
        <f t="shared" si="10"/>
        <v>-0.75982015404744885</v>
      </c>
      <c r="H236" s="65">
        <v>14.60856759</v>
      </c>
      <c r="I236" s="66">
        <v>0.63177665000000005</v>
      </c>
      <c r="J236" s="67">
        <f t="shared" si="12"/>
        <v>22.122993846005546</v>
      </c>
      <c r="K236" s="68">
        <f t="shared" si="11"/>
        <v>29.521347350605467</v>
      </c>
      <c r="L236" s="96"/>
    </row>
    <row r="237" spans="1:12" x14ac:dyDescent="0.15">
      <c r="A237" s="41" t="s">
        <v>161</v>
      </c>
      <c r="B237" s="42" t="s">
        <v>162</v>
      </c>
      <c r="C237" s="43" t="s">
        <v>1</v>
      </c>
      <c r="D237" s="42" t="s">
        <v>4</v>
      </c>
      <c r="E237" s="36">
        <v>6.8387032689999998</v>
      </c>
      <c r="F237" s="37">
        <v>5.6811877720000004</v>
      </c>
      <c r="G237" s="38">
        <f t="shared" si="10"/>
        <v>0.20374533345031631</v>
      </c>
      <c r="H237" s="65">
        <v>41.00282575</v>
      </c>
      <c r="I237" s="66">
        <v>2.8664960900000001</v>
      </c>
      <c r="J237" s="67">
        <f t="shared" si="12"/>
        <v>13.30416245570389</v>
      </c>
      <c r="K237" s="68">
        <f t="shared" si="11"/>
        <v>5.9957018366137858</v>
      </c>
      <c r="L237" s="96"/>
    </row>
    <row r="238" spans="1:12" x14ac:dyDescent="0.15">
      <c r="A238" s="41" t="s">
        <v>164</v>
      </c>
      <c r="B238" s="42" t="s">
        <v>165</v>
      </c>
      <c r="C238" s="43" t="s">
        <v>1</v>
      </c>
      <c r="D238" s="42" t="s">
        <v>4</v>
      </c>
      <c r="E238" s="36">
        <v>1.9307043779999999</v>
      </c>
      <c r="F238" s="37">
        <v>2.2087325400000002</v>
      </c>
      <c r="G238" s="38">
        <f t="shared" si="10"/>
        <v>-0.12587678995302898</v>
      </c>
      <c r="H238" s="65">
        <v>2.6266252799999998</v>
      </c>
      <c r="I238" s="66">
        <v>2.1815104000000001</v>
      </c>
      <c r="J238" s="67">
        <f t="shared" si="12"/>
        <v>0.20403976987687056</v>
      </c>
      <c r="K238" s="68">
        <f t="shared" si="11"/>
        <v>1.3604492277170357</v>
      </c>
      <c r="L238" s="96"/>
    </row>
    <row r="239" spans="1:12" x14ac:dyDescent="0.15">
      <c r="A239" s="41" t="s">
        <v>670</v>
      </c>
      <c r="B239" s="42" t="s">
        <v>207</v>
      </c>
      <c r="C239" s="43" t="s">
        <v>1</v>
      </c>
      <c r="D239" s="42" t="s">
        <v>4</v>
      </c>
      <c r="E239" s="36">
        <v>9.9742600000000004E-3</v>
      </c>
      <c r="F239" s="37">
        <v>1.02547166</v>
      </c>
      <c r="G239" s="38">
        <f t="shared" si="10"/>
        <v>-0.99027349034687118</v>
      </c>
      <c r="H239" s="65"/>
      <c r="I239" s="66"/>
      <c r="J239" s="67" t="str">
        <f t="shared" si="12"/>
        <v/>
      </c>
      <c r="K239" s="68">
        <f t="shared" si="11"/>
        <v>0</v>
      </c>
      <c r="L239" s="96"/>
    </row>
    <row r="240" spans="1:12" x14ac:dyDescent="0.15">
      <c r="A240" s="41" t="s">
        <v>671</v>
      </c>
      <c r="B240" s="42" t="s">
        <v>208</v>
      </c>
      <c r="C240" s="43" t="s">
        <v>1</v>
      </c>
      <c r="D240" s="42" t="s">
        <v>4</v>
      </c>
      <c r="E240" s="36">
        <v>0</v>
      </c>
      <c r="F240" s="37">
        <v>1.270752E-2</v>
      </c>
      <c r="G240" s="38">
        <f t="shared" si="10"/>
        <v>-1</v>
      </c>
      <c r="H240" s="65"/>
      <c r="I240" s="66"/>
      <c r="J240" s="67" t="str">
        <f t="shared" si="12"/>
        <v/>
      </c>
      <c r="K240" s="68" t="str">
        <f t="shared" si="11"/>
        <v/>
      </c>
      <c r="L240" s="96"/>
    </row>
    <row r="241" spans="1:12" x14ac:dyDescent="0.15">
      <c r="A241" s="41" t="s">
        <v>1474</v>
      </c>
      <c r="B241" s="42" t="s">
        <v>163</v>
      </c>
      <c r="C241" s="43" t="s">
        <v>1</v>
      </c>
      <c r="D241" s="42" t="s">
        <v>4</v>
      </c>
      <c r="E241" s="36">
        <v>12.037560900000001</v>
      </c>
      <c r="F241" s="37">
        <v>27.457356171000001</v>
      </c>
      <c r="G241" s="38">
        <f t="shared" si="10"/>
        <v>-0.56159067810345586</v>
      </c>
      <c r="H241" s="65">
        <v>18.43175716</v>
      </c>
      <c r="I241" s="66">
        <v>20.856718829999998</v>
      </c>
      <c r="J241" s="67">
        <f t="shared" si="12"/>
        <v>-0.11626764927721844</v>
      </c>
      <c r="K241" s="68">
        <f t="shared" si="11"/>
        <v>1.5311870330807629</v>
      </c>
      <c r="L241" s="96"/>
    </row>
    <row r="242" spans="1:12" x14ac:dyDescent="0.15">
      <c r="A242" s="41" t="s">
        <v>168</v>
      </c>
      <c r="B242" s="42" t="s">
        <v>169</v>
      </c>
      <c r="C242" s="43" t="s">
        <v>1</v>
      </c>
      <c r="D242" s="42" t="s">
        <v>4</v>
      </c>
      <c r="E242" s="36">
        <v>6.4343999999999998E-2</v>
      </c>
      <c r="F242" s="37">
        <v>0.14786985999999999</v>
      </c>
      <c r="G242" s="38">
        <f t="shared" si="10"/>
        <v>-0.56486061459718706</v>
      </c>
      <c r="H242" s="65">
        <v>6.4279650000000008E-2</v>
      </c>
      <c r="I242" s="66">
        <v>0.11340145</v>
      </c>
      <c r="J242" s="67">
        <f t="shared" si="12"/>
        <v>-0.43316730077084542</v>
      </c>
      <c r="K242" s="68">
        <f t="shared" si="11"/>
        <v>0.99899990675121242</v>
      </c>
      <c r="L242" s="96"/>
    </row>
    <row r="243" spans="1:12" x14ac:dyDescent="0.15">
      <c r="A243" s="41" t="s">
        <v>667</v>
      </c>
      <c r="B243" s="42" t="s">
        <v>316</v>
      </c>
      <c r="C243" s="43" t="s">
        <v>1</v>
      </c>
      <c r="D243" s="42" t="s">
        <v>4</v>
      </c>
      <c r="E243" s="36">
        <v>0</v>
      </c>
      <c r="F243" s="37">
        <v>0</v>
      </c>
      <c r="G243" s="38" t="str">
        <f t="shared" si="10"/>
        <v/>
      </c>
      <c r="H243" s="65"/>
      <c r="I243" s="66"/>
      <c r="J243" s="67" t="str">
        <f t="shared" si="12"/>
        <v/>
      </c>
      <c r="K243" s="68" t="str">
        <f t="shared" si="11"/>
        <v/>
      </c>
      <c r="L243" s="96"/>
    </row>
    <row r="244" spans="1:12" x14ac:dyDescent="0.15">
      <c r="A244" s="41" t="s">
        <v>668</v>
      </c>
      <c r="B244" s="42" t="s">
        <v>742</v>
      </c>
      <c r="C244" s="43" t="s">
        <v>1</v>
      </c>
      <c r="D244" s="42" t="s">
        <v>4</v>
      </c>
      <c r="E244" s="36">
        <v>1.8932640000000001E-2</v>
      </c>
      <c r="F244" s="37">
        <v>6.4337400000000003E-3</v>
      </c>
      <c r="G244" s="38">
        <f t="shared" si="10"/>
        <v>1.9427113933730613</v>
      </c>
      <c r="H244" s="65"/>
      <c r="I244" s="66"/>
      <c r="J244" s="67" t="str">
        <f t="shared" si="12"/>
        <v/>
      </c>
      <c r="K244" s="68">
        <f t="shared" si="11"/>
        <v>0</v>
      </c>
      <c r="L244" s="96"/>
    </row>
    <row r="245" spans="1:12" x14ac:dyDescent="0.15">
      <c r="A245" s="41" t="s">
        <v>170</v>
      </c>
      <c r="B245" s="45" t="s">
        <v>171</v>
      </c>
      <c r="C245" s="43" t="s">
        <v>2</v>
      </c>
      <c r="D245" s="42" t="s">
        <v>4</v>
      </c>
      <c r="E245" s="36">
        <v>223.52307338</v>
      </c>
      <c r="F245" s="37">
        <v>269.99886973000002</v>
      </c>
      <c r="G245" s="38">
        <f t="shared" si="10"/>
        <v>-0.17213329965594304</v>
      </c>
      <c r="H245" s="65">
        <v>175.92296236999999</v>
      </c>
      <c r="I245" s="66">
        <v>248.48422980000001</v>
      </c>
      <c r="J245" s="67">
        <f t="shared" si="12"/>
        <v>-0.29201558379943515</v>
      </c>
      <c r="K245" s="68">
        <f t="shared" si="11"/>
        <v>0.78704609644894452</v>
      </c>
      <c r="L245" s="96"/>
    </row>
    <row r="246" spans="1:12" x14ac:dyDescent="0.15">
      <c r="A246" s="41" t="s">
        <v>1123</v>
      </c>
      <c r="B246" s="42" t="s">
        <v>202</v>
      </c>
      <c r="C246" s="43" t="s">
        <v>2</v>
      </c>
      <c r="D246" s="42" t="s">
        <v>5</v>
      </c>
      <c r="E246" s="36">
        <v>10.437680289999999</v>
      </c>
      <c r="F246" s="37">
        <v>9.1525503700000002</v>
      </c>
      <c r="G246" s="38">
        <f t="shared" si="10"/>
        <v>0.14041222042463342</v>
      </c>
      <c r="H246" s="65">
        <v>2.2582588399999999</v>
      </c>
      <c r="I246" s="66">
        <v>0.20884058999999999</v>
      </c>
      <c r="J246" s="67">
        <f t="shared" si="12"/>
        <v>9.8133138294619826</v>
      </c>
      <c r="K246" s="68">
        <f t="shared" si="11"/>
        <v>0.2163563911958066</v>
      </c>
      <c r="L246" s="96"/>
    </row>
    <row r="247" spans="1:12" x14ac:dyDescent="0.15">
      <c r="A247" s="41" t="s">
        <v>99</v>
      </c>
      <c r="B247" s="42" t="s">
        <v>100</v>
      </c>
      <c r="C247" s="43" t="s">
        <v>2</v>
      </c>
      <c r="D247" s="42" t="s">
        <v>5</v>
      </c>
      <c r="E247" s="36">
        <v>2.3304606699999999</v>
      </c>
      <c r="F247" s="37">
        <v>1.855726</v>
      </c>
      <c r="G247" s="38">
        <f t="shared" si="10"/>
        <v>0.25582153292026955</v>
      </c>
      <c r="H247" s="65">
        <v>0.76592249000000001</v>
      </c>
      <c r="I247" s="66">
        <v>1.0704677199999999</v>
      </c>
      <c r="J247" s="67">
        <f t="shared" si="12"/>
        <v>-0.28449735037316204</v>
      </c>
      <c r="K247" s="68">
        <f t="shared" si="11"/>
        <v>0.32865711910941625</v>
      </c>
      <c r="L247" s="96"/>
    </row>
    <row r="248" spans="1:12" x14ac:dyDescent="0.15">
      <c r="A248" s="41" t="s">
        <v>1218</v>
      </c>
      <c r="B248" s="42" t="s">
        <v>1252</v>
      </c>
      <c r="C248" s="43" t="s">
        <v>2</v>
      </c>
      <c r="D248" s="42" t="s">
        <v>5</v>
      </c>
      <c r="E248" s="36">
        <v>8.0073664600000001</v>
      </c>
      <c r="F248" s="37">
        <v>6.8608816499999996</v>
      </c>
      <c r="G248" s="38">
        <f t="shared" si="10"/>
        <v>0.1671045892476517</v>
      </c>
      <c r="H248" s="65">
        <v>15.286564869999999</v>
      </c>
      <c r="I248" s="66">
        <v>4.3321680000000002</v>
      </c>
      <c r="J248" s="67">
        <f t="shared" si="12"/>
        <v>2.5286177428945504</v>
      </c>
      <c r="K248" s="68">
        <f t="shared" si="11"/>
        <v>1.9090627294707327</v>
      </c>
      <c r="L248" s="96"/>
    </row>
    <row r="249" spans="1:12" x14ac:dyDescent="0.15">
      <c r="A249" s="41" t="s">
        <v>1222</v>
      </c>
      <c r="B249" s="42" t="s">
        <v>1256</v>
      </c>
      <c r="C249" s="43" t="s">
        <v>2</v>
      </c>
      <c r="D249" s="42" t="s">
        <v>5</v>
      </c>
      <c r="E249" s="36">
        <v>9.1738250000000008</v>
      </c>
      <c r="F249" s="37">
        <v>1.4968158</v>
      </c>
      <c r="G249" s="38">
        <f t="shared" si="10"/>
        <v>5.1288937489836766</v>
      </c>
      <c r="H249" s="65">
        <v>3.7572139399999998</v>
      </c>
      <c r="I249" s="66">
        <v>1.70253319</v>
      </c>
      <c r="J249" s="67">
        <f t="shared" si="12"/>
        <v>1.2068374126674146</v>
      </c>
      <c r="K249" s="68">
        <f t="shared" si="11"/>
        <v>0.40955805675386214</v>
      </c>
      <c r="L249" s="96"/>
    </row>
    <row r="250" spans="1:12" x14ac:dyDescent="0.15">
      <c r="A250" s="41" t="s">
        <v>1219</v>
      </c>
      <c r="B250" s="42" t="s">
        <v>1253</v>
      </c>
      <c r="C250" s="43" t="s">
        <v>2</v>
      </c>
      <c r="D250" s="42" t="s">
        <v>5</v>
      </c>
      <c r="E250" s="36">
        <v>1.12457385</v>
      </c>
      <c r="F250" s="37">
        <v>0.3129807</v>
      </c>
      <c r="G250" s="38">
        <f t="shared" si="10"/>
        <v>2.593109255618637</v>
      </c>
      <c r="H250" s="65">
        <v>0.81054113000000005</v>
      </c>
      <c r="I250" s="66">
        <v>7.5105300000000002</v>
      </c>
      <c r="J250" s="67">
        <f t="shared" si="12"/>
        <v>-0.89207936989799652</v>
      </c>
      <c r="K250" s="68">
        <f t="shared" si="11"/>
        <v>0.72075402606951966</v>
      </c>
      <c r="L250" s="96"/>
    </row>
    <row r="251" spans="1:12" x14ac:dyDescent="0.15">
      <c r="A251" s="41" t="s">
        <v>1220</v>
      </c>
      <c r="B251" s="42" t="s">
        <v>1254</v>
      </c>
      <c r="C251" s="43" t="s">
        <v>2</v>
      </c>
      <c r="D251" s="42" t="s">
        <v>5</v>
      </c>
      <c r="E251" s="36">
        <v>4.4445691900000002</v>
      </c>
      <c r="F251" s="37">
        <v>4.8334173700000003</v>
      </c>
      <c r="G251" s="38">
        <f t="shared" si="10"/>
        <v>-8.0449948811269323E-2</v>
      </c>
      <c r="H251" s="65">
        <v>4.8053189600000001</v>
      </c>
      <c r="I251" s="66">
        <v>6.5264590099999999</v>
      </c>
      <c r="J251" s="67">
        <f t="shared" si="12"/>
        <v>-0.26371728488033508</v>
      </c>
      <c r="K251" s="68">
        <f t="shared" si="11"/>
        <v>1.0811664200912126</v>
      </c>
      <c r="L251" s="96"/>
    </row>
    <row r="252" spans="1:12" x14ac:dyDescent="0.15">
      <c r="A252" s="41" t="s">
        <v>1221</v>
      </c>
      <c r="B252" s="42" t="s">
        <v>1255</v>
      </c>
      <c r="C252" s="43" t="s">
        <v>2</v>
      </c>
      <c r="D252" s="42" t="s">
        <v>5</v>
      </c>
      <c r="E252" s="36">
        <v>2.9620131999999999</v>
      </c>
      <c r="F252" s="37">
        <v>4.4022653299999996</v>
      </c>
      <c r="G252" s="38">
        <f t="shared" si="10"/>
        <v>-0.32716159114380317</v>
      </c>
      <c r="H252" s="65">
        <v>0.11429712</v>
      </c>
      <c r="I252" s="66">
        <v>3.47440236</v>
      </c>
      <c r="J252" s="67">
        <f t="shared" si="12"/>
        <v>-0.96710308474462359</v>
      </c>
      <c r="K252" s="68">
        <f t="shared" si="11"/>
        <v>3.8587647077332407E-2</v>
      </c>
      <c r="L252" s="96"/>
    </row>
    <row r="253" spans="1:12" x14ac:dyDescent="0.15">
      <c r="A253" s="41" t="s">
        <v>1223</v>
      </c>
      <c r="B253" s="42" t="s">
        <v>1257</v>
      </c>
      <c r="C253" s="43" t="s">
        <v>2</v>
      </c>
      <c r="D253" s="42" t="s">
        <v>5</v>
      </c>
      <c r="E253" s="36">
        <v>36.520046690000001</v>
      </c>
      <c r="F253" s="37">
        <v>9.8641795900000009</v>
      </c>
      <c r="G253" s="38">
        <f t="shared" si="10"/>
        <v>2.7022893142601427</v>
      </c>
      <c r="H253" s="65">
        <v>17.530109079999999</v>
      </c>
      <c r="I253" s="66">
        <v>45.963169030000003</v>
      </c>
      <c r="J253" s="67">
        <f t="shared" si="12"/>
        <v>-0.61860529963549382</v>
      </c>
      <c r="K253" s="68">
        <f t="shared" si="11"/>
        <v>0.48001332607277669</v>
      </c>
      <c r="L253" s="96"/>
    </row>
    <row r="254" spans="1:12" x14ac:dyDescent="0.15">
      <c r="A254" s="41" t="s">
        <v>220</v>
      </c>
      <c r="B254" s="42" t="s">
        <v>172</v>
      </c>
      <c r="C254" s="43" t="s">
        <v>2</v>
      </c>
      <c r="D254" s="42" t="s">
        <v>5</v>
      </c>
      <c r="E254" s="36">
        <v>85.670267518000003</v>
      </c>
      <c r="F254" s="37">
        <v>142.785801647</v>
      </c>
      <c r="G254" s="38">
        <f t="shared" si="10"/>
        <v>-0.4000084985354706</v>
      </c>
      <c r="H254" s="65">
        <v>76.31195056</v>
      </c>
      <c r="I254" s="66">
        <v>65.921912059999997</v>
      </c>
      <c r="J254" s="67">
        <f t="shared" si="12"/>
        <v>0.15761130366703147</v>
      </c>
      <c r="K254" s="68">
        <f t="shared" si="11"/>
        <v>0.89076353758281723</v>
      </c>
      <c r="L254" s="96"/>
    </row>
    <row r="255" spans="1:12" x14ac:dyDescent="0.15">
      <c r="A255" s="41" t="s">
        <v>221</v>
      </c>
      <c r="B255" s="42" t="s">
        <v>222</v>
      </c>
      <c r="C255" s="43" t="s">
        <v>1</v>
      </c>
      <c r="D255" s="42" t="s">
        <v>4</v>
      </c>
      <c r="E255" s="36">
        <v>7.4956895000000001</v>
      </c>
      <c r="F255" s="37">
        <v>1.8582511399999999</v>
      </c>
      <c r="G255" s="38">
        <f t="shared" si="10"/>
        <v>3.0337332982881957</v>
      </c>
      <c r="H255" s="65"/>
      <c r="I255" s="66">
        <v>3.01376</v>
      </c>
      <c r="J255" s="67">
        <f t="shared" si="12"/>
        <v>-1</v>
      </c>
      <c r="K255" s="68">
        <f t="shared" si="11"/>
        <v>0</v>
      </c>
      <c r="L255" s="96"/>
    </row>
    <row r="256" spans="1:12" x14ac:dyDescent="0.15">
      <c r="A256" s="41" t="s">
        <v>203</v>
      </c>
      <c r="B256" s="42" t="s">
        <v>204</v>
      </c>
      <c r="C256" s="43" t="s">
        <v>2</v>
      </c>
      <c r="D256" s="42" t="s">
        <v>5</v>
      </c>
      <c r="E256" s="36">
        <v>1.7772537100000001</v>
      </c>
      <c r="F256" s="37">
        <v>4.6384322229999997</v>
      </c>
      <c r="G256" s="38">
        <f t="shared" si="10"/>
        <v>-0.61684172053062247</v>
      </c>
      <c r="H256" s="65">
        <v>7.5763999999999996E-3</v>
      </c>
      <c r="I256" s="66">
        <v>0.23735400000000001</v>
      </c>
      <c r="J256" s="67">
        <f t="shared" si="12"/>
        <v>-0.96807974586482637</v>
      </c>
      <c r="K256" s="68">
        <f t="shared" si="11"/>
        <v>4.2629816763752873E-3</v>
      </c>
      <c r="L256" s="96"/>
    </row>
    <row r="257" spans="1:12" x14ac:dyDescent="0.15">
      <c r="A257" s="41" t="s">
        <v>114</v>
      </c>
      <c r="B257" s="42" t="s">
        <v>115</v>
      </c>
      <c r="C257" s="43" t="s">
        <v>2</v>
      </c>
      <c r="D257" s="42" t="s">
        <v>5</v>
      </c>
      <c r="E257" s="36">
        <v>2.1408449999999999E-2</v>
      </c>
      <c r="F257" s="37">
        <v>1.040627E-2</v>
      </c>
      <c r="G257" s="38">
        <f t="shared" si="10"/>
        <v>1.0572645145666986</v>
      </c>
      <c r="H257" s="65"/>
      <c r="I257" s="66">
        <v>100.82314842</v>
      </c>
      <c r="J257" s="67">
        <f t="shared" si="12"/>
        <v>-1</v>
      </c>
      <c r="K257" s="68">
        <f t="shared" si="11"/>
        <v>0</v>
      </c>
      <c r="L257" s="96"/>
    </row>
    <row r="258" spans="1:12" x14ac:dyDescent="0.15">
      <c r="A258" s="41" t="s">
        <v>173</v>
      </c>
      <c r="B258" s="42" t="s">
        <v>174</v>
      </c>
      <c r="C258" s="43" t="s">
        <v>2</v>
      </c>
      <c r="D258" s="42" t="s">
        <v>5</v>
      </c>
      <c r="E258" s="36">
        <v>1.62586E-3</v>
      </c>
      <c r="F258" s="37">
        <v>0.27957804000000003</v>
      </c>
      <c r="G258" s="38">
        <f t="shared" si="10"/>
        <v>-0.99418459332499787</v>
      </c>
      <c r="H258" s="65">
        <v>1.61893E-2</v>
      </c>
      <c r="I258" s="66"/>
      <c r="J258" s="67" t="str">
        <f t="shared" si="12"/>
        <v/>
      </c>
      <c r="K258" s="68">
        <f t="shared" si="11"/>
        <v>9.9573764038724129</v>
      </c>
      <c r="L258" s="96"/>
    </row>
    <row r="259" spans="1:12" x14ac:dyDescent="0.15">
      <c r="A259" s="41" t="s">
        <v>175</v>
      </c>
      <c r="B259" s="42" t="s">
        <v>176</v>
      </c>
      <c r="C259" s="43" t="s">
        <v>2</v>
      </c>
      <c r="D259" s="42" t="s">
        <v>5</v>
      </c>
      <c r="E259" s="36">
        <v>0.12208214000000001</v>
      </c>
      <c r="F259" s="37">
        <v>1.9691284</v>
      </c>
      <c r="G259" s="38">
        <f t="shared" si="10"/>
        <v>-0.93800194035086792</v>
      </c>
      <c r="H259" s="65">
        <v>1.2423514099999999</v>
      </c>
      <c r="I259" s="66">
        <v>1.3250086000000001</v>
      </c>
      <c r="J259" s="67">
        <f t="shared" si="12"/>
        <v>-6.2382380008703442E-2</v>
      </c>
      <c r="K259" s="68">
        <f t="shared" si="11"/>
        <v>10.176356754558856</v>
      </c>
      <c r="L259" s="96"/>
    </row>
    <row r="260" spans="1:12" x14ac:dyDescent="0.15">
      <c r="A260" s="41" t="s">
        <v>177</v>
      </c>
      <c r="B260" s="42" t="s">
        <v>178</v>
      </c>
      <c r="C260" s="43" t="s">
        <v>2</v>
      </c>
      <c r="D260" s="42" t="s">
        <v>5</v>
      </c>
      <c r="E260" s="36">
        <v>8.5903770000000004E-2</v>
      </c>
      <c r="F260" s="37">
        <v>0.31994107500000002</v>
      </c>
      <c r="G260" s="38">
        <f t="shared" si="10"/>
        <v>-0.73150127722737701</v>
      </c>
      <c r="H260" s="65"/>
      <c r="I260" s="66">
        <v>4.3891400000000006E-3</v>
      </c>
      <c r="J260" s="67">
        <f t="shared" si="12"/>
        <v>-1</v>
      </c>
      <c r="K260" s="68">
        <f t="shared" si="11"/>
        <v>0</v>
      </c>
      <c r="L260" s="96"/>
    </row>
    <row r="261" spans="1:12" x14ac:dyDescent="0.15">
      <c r="A261" s="41" t="s">
        <v>1209</v>
      </c>
      <c r="B261" s="42" t="s">
        <v>1229</v>
      </c>
      <c r="C261" s="43" t="s">
        <v>2</v>
      </c>
      <c r="D261" s="42" t="s">
        <v>5</v>
      </c>
      <c r="E261" s="36">
        <v>0.13377639999999999</v>
      </c>
      <c r="F261" s="37">
        <v>1.04291E-2</v>
      </c>
      <c r="G261" s="38">
        <f t="shared" si="10"/>
        <v>11.827223825641713</v>
      </c>
      <c r="H261" s="65">
        <v>0.1384705</v>
      </c>
      <c r="I261" s="66">
        <v>1.4053785000000001</v>
      </c>
      <c r="J261" s="67">
        <f t="shared" si="12"/>
        <v>-0.90147102720014571</v>
      </c>
      <c r="K261" s="68">
        <f t="shared" si="11"/>
        <v>1.0350891487586751</v>
      </c>
      <c r="L261" s="96"/>
    </row>
    <row r="262" spans="1:12" x14ac:dyDescent="0.15">
      <c r="A262" s="41" t="s">
        <v>1208</v>
      </c>
      <c r="B262" s="42" t="s">
        <v>1228</v>
      </c>
      <c r="C262" s="43" t="s">
        <v>2</v>
      </c>
      <c r="D262" s="42" t="s">
        <v>5</v>
      </c>
      <c r="E262" s="36">
        <v>1.0429000000000001E-4</v>
      </c>
      <c r="F262" s="37">
        <v>1.7706489999999998E-2</v>
      </c>
      <c r="G262" s="38">
        <f t="shared" si="10"/>
        <v>-0.99411006924579637</v>
      </c>
      <c r="H262" s="65"/>
      <c r="I262" s="66"/>
      <c r="J262" s="67" t="str">
        <f t="shared" si="12"/>
        <v/>
      </c>
      <c r="K262" s="68">
        <f t="shared" si="11"/>
        <v>0</v>
      </c>
      <c r="L262" s="96"/>
    </row>
    <row r="263" spans="1:12" x14ac:dyDescent="0.15">
      <c r="A263" s="41" t="s">
        <v>1207</v>
      </c>
      <c r="B263" s="42" t="s">
        <v>1227</v>
      </c>
      <c r="C263" s="43" t="s">
        <v>2</v>
      </c>
      <c r="D263" s="42" t="s">
        <v>5</v>
      </c>
      <c r="E263" s="36">
        <v>1.8048654500000001</v>
      </c>
      <c r="F263" s="37">
        <v>2.7301256299999999</v>
      </c>
      <c r="G263" s="38">
        <f t="shared" ref="G263:G326" si="13">IF(ISERROR(E263/F263-1),"",((E263/F263-1)))</f>
        <v>-0.33890754690288738</v>
      </c>
      <c r="H263" s="65"/>
      <c r="I263" s="66"/>
      <c r="J263" s="67" t="str">
        <f t="shared" si="12"/>
        <v/>
      </c>
      <c r="K263" s="68">
        <f t="shared" ref="K263:K326" si="14">IF(ISERROR(H263/E263),"",(H263/E263))</f>
        <v>0</v>
      </c>
      <c r="L263" s="96"/>
    </row>
    <row r="264" spans="1:12" x14ac:dyDescent="0.15">
      <c r="A264" s="41" t="s">
        <v>1206</v>
      </c>
      <c r="B264" s="42" t="s">
        <v>1226</v>
      </c>
      <c r="C264" s="43" t="s">
        <v>2</v>
      </c>
      <c r="D264" s="42" t="s">
        <v>5</v>
      </c>
      <c r="E264" s="36">
        <v>2.1870308999999999</v>
      </c>
      <c r="F264" s="37">
        <v>0.73151906</v>
      </c>
      <c r="G264" s="38">
        <f t="shared" si="13"/>
        <v>1.9897114369104747</v>
      </c>
      <c r="H264" s="65"/>
      <c r="I264" s="66"/>
      <c r="J264" s="67" t="str">
        <f t="shared" si="12"/>
        <v/>
      </c>
      <c r="K264" s="68">
        <f t="shared" si="14"/>
        <v>0</v>
      </c>
      <c r="L264" s="96"/>
    </row>
    <row r="265" spans="1:12" x14ac:dyDescent="0.15">
      <c r="A265" s="41" t="s">
        <v>1205</v>
      </c>
      <c r="B265" s="42" t="s">
        <v>1225</v>
      </c>
      <c r="C265" s="43" t="s">
        <v>2</v>
      </c>
      <c r="D265" s="42" t="s">
        <v>5</v>
      </c>
      <c r="E265" s="36">
        <v>0.66478762999999996</v>
      </c>
      <c r="F265" s="37">
        <v>0.62263270999999998</v>
      </c>
      <c r="G265" s="38">
        <f t="shared" si="13"/>
        <v>6.7704313189713483E-2</v>
      </c>
      <c r="H265" s="65">
        <v>1.1279548100000001</v>
      </c>
      <c r="I265" s="66">
        <v>0.15867754000000001</v>
      </c>
      <c r="J265" s="67">
        <f t="shared" si="12"/>
        <v>6.1084717471672425</v>
      </c>
      <c r="K265" s="68">
        <f t="shared" si="14"/>
        <v>1.6967144981322835</v>
      </c>
      <c r="L265" s="96"/>
    </row>
    <row r="266" spans="1:12" x14ac:dyDescent="0.15">
      <c r="A266" s="41" t="s">
        <v>1204</v>
      </c>
      <c r="B266" s="42" t="s">
        <v>1224</v>
      </c>
      <c r="C266" s="43" t="s">
        <v>2</v>
      </c>
      <c r="D266" s="42" t="s">
        <v>5</v>
      </c>
      <c r="E266" s="36">
        <v>4.5185500000000003E-2</v>
      </c>
      <c r="F266" s="37">
        <v>1.0323506</v>
      </c>
      <c r="G266" s="38">
        <f t="shared" si="13"/>
        <v>-0.95623047053975652</v>
      </c>
      <c r="H266" s="65">
        <v>12.8071</v>
      </c>
      <c r="I266" s="66">
        <v>7.9186800000000002</v>
      </c>
      <c r="J266" s="67">
        <f t="shared" si="12"/>
        <v>0.61732763541398317</v>
      </c>
      <c r="K266" s="68">
        <f t="shared" si="14"/>
        <v>283.43384492812959</v>
      </c>
      <c r="L266" s="96"/>
    </row>
    <row r="267" spans="1:12" x14ac:dyDescent="0.15">
      <c r="A267" s="41" t="s">
        <v>1472</v>
      </c>
      <c r="B267" s="42" t="s">
        <v>1473</v>
      </c>
      <c r="C267" s="43" t="s">
        <v>2</v>
      </c>
      <c r="D267" s="42" t="s">
        <v>5</v>
      </c>
      <c r="E267" s="36">
        <v>0.60000178000000004</v>
      </c>
      <c r="F267" s="37">
        <v>0.43490241000000002</v>
      </c>
      <c r="G267" s="38">
        <f t="shared" si="13"/>
        <v>0.37962394827841961</v>
      </c>
      <c r="H267" s="65">
        <v>5.0041417900000003</v>
      </c>
      <c r="I267" s="66">
        <v>6.7584745000000002</v>
      </c>
      <c r="J267" s="67">
        <f t="shared" si="12"/>
        <v>-0.25957525030241657</v>
      </c>
      <c r="K267" s="68">
        <f t="shared" si="14"/>
        <v>8.3402115740389977</v>
      </c>
      <c r="L267" s="96"/>
    </row>
    <row r="268" spans="1:12" x14ac:dyDescent="0.15">
      <c r="A268" s="41" t="s">
        <v>1239</v>
      </c>
      <c r="B268" s="42" t="s">
        <v>1240</v>
      </c>
      <c r="C268" s="43" t="s">
        <v>2</v>
      </c>
      <c r="D268" s="42" t="s">
        <v>5</v>
      </c>
      <c r="E268" s="36">
        <v>8.8649999999999996E-3</v>
      </c>
      <c r="F268" s="37">
        <v>1.32452E-2</v>
      </c>
      <c r="G268" s="38">
        <f t="shared" si="13"/>
        <v>-0.33070093316824212</v>
      </c>
      <c r="H268" s="65"/>
      <c r="I268" s="66"/>
      <c r="J268" s="67" t="str">
        <f t="shared" si="12"/>
        <v/>
      </c>
      <c r="K268" s="68">
        <f t="shared" si="14"/>
        <v>0</v>
      </c>
      <c r="L268" s="96"/>
    </row>
    <row r="269" spans="1:12" x14ac:dyDescent="0.15">
      <c r="A269" s="41" t="s">
        <v>89</v>
      </c>
      <c r="B269" s="42" t="s">
        <v>90</v>
      </c>
      <c r="C269" s="43" t="s">
        <v>2</v>
      </c>
      <c r="D269" s="42" t="s">
        <v>5</v>
      </c>
      <c r="E269" s="36">
        <v>4.3981700000000004</v>
      </c>
      <c r="F269" s="37">
        <v>0.28506320000000002</v>
      </c>
      <c r="G269" s="38">
        <f t="shared" si="13"/>
        <v>14.428754044717103</v>
      </c>
      <c r="H269" s="65">
        <v>5.0111967000000002</v>
      </c>
      <c r="I269" s="66"/>
      <c r="J269" s="67" t="str">
        <f t="shared" si="12"/>
        <v/>
      </c>
      <c r="K269" s="68">
        <f t="shared" si="14"/>
        <v>1.1393822203325474</v>
      </c>
      <c r="L269" s="96"/>
    </row>
    <row r="270" spans="1:12" x14ac:dyDescent="0.15">
      <c r="A270" s="41" t="s">
        <v>1241</v>
      </c>
      <c r="B270" s="42" t="s">
        <v>1242</v>
      </c>
      <c r="C270" s="43" t="s">
        <v>2</v>
      </c>
      <c r="D270" s="42" t="s">
        <v>5</v>
      </c>
      <c r="E270" s="36">
        <v>8.7056999999999998E-4</v>
      </c>
      <c r="F270" s="37">
        <v>2.0685000000000001E-4</v>
      </c>
      <c r="G270" s="38">
        <f t="shared" si="13"/>
        <v>3.2087019579405363</v>
      </c>
      <c r="H270" s="65"/>
      <c r="I270" s="66"/>
      <c r="J270" s="67" t="str">
        <f t="shared" si="12"/>
        <v/>
      </c>
      <c r="K270" s="68">
        <f t="shared" si="14"/>
        <v>0</v>
      </c>
      <c r="L270" s="96"/>
    </row>
    <row r="271" spans="1:12" x14ac:dyDescent="0.15">
      <c r="A271" s="41" t="s">
        <v>1243</v>
      </c>
      <c r="B271" s="42" t="s">
        <v>1244</v>
      </c>
      <c r="C271" s="43" t="s">
        <v>2</v>
      </c>
      <c r="D271" s="42" t="s">
        <v>5</v>
      </c>
      <c r="E271" s="36">
        <v>0.1357978</v>
      </c>
      <c r="F271" s="37">
        <v>0.46512209999999998</v>
      </c>
      <c r="G271" s="38">
        <f t="shared" si="13"/>
        <v>-0.70803838389962548</v>
      </c>
      <c r="H271" s="65"/>
      <c r="I271" s="66"/>
      <c r="J271" s="67" t="str">
        <f t="shared" si="12"/>
        <v/>
      </c>
      <c r="K271" s="68">
        <f t="shared" si="14"/>
        <v>0</v>
      </c>
      <c r="L271" s="96"/>
    </row>
    <row r="272" spans="1:12" x14ac:dyDescent="0.15">
      <c r="A272" s="41" t="s">
        <v>87</v>
      </c>
      <c r="B272" s="42" t="s">
        <v>88</v>
      </c>
      <c r="C272" s="43" t="s">
        <v>2</v>
      </c>
      <c r="D272" s="42" t="s">
        <v>5</v>
      </c>
      <c r="E272" s="36">
        <v>0.41893213000000001</v>
      </c>
      <c r="F272" s="37">
        <v>0.20451103000000001</v>
      </c>
      <c r="G272" s="38">
        <f t="shared" si="13"/>
        <v>1.0484573863815561</v>
      </c>
      <c r="H272" s="65">
        <v>0.39587284</v>
      </c>
      <c r="I272" s="66">
        <v>2.8934000000000002</v>
      </c>
      <c r="J272" s="67">
        <f t="shared" ref="J272:J335" si="15">IF(ISERROR(H272/I272-1),"",(H272/I272-1))</f>
        <v>-0.86318074237920783</v>
      </c>
      <c r="K272" s="68">
        <f t="shared" si="14"/>
        <v>0.94495697906961684</v>
      </c>
      <c r="L272" s="96"/>
    </row>
    <row r="273" spans="1:12" x14ac:dyDescent="0.15">
      <c r="A273" s="41" t="s">
        <v>1245</v>
      </c>
      <c r="B273" s="45" t="s">
        <v>1246</v>
      </c>
      <c r="C273" s="43" t="s">
        <v>2</v>
      </c>
      <c r="D273" s="42" t="s">
        <v>5</v>
      </c>
      <c r="E273" s="36">
        <v>0</v>
      </c>
      <c r="F273" s="37">
        <v>0.83866439999999998</v>
      </c>
      <c r="G273" s="38">
        <f t="shared" si="13"/>
        <v>-1</v>
      </c>
      <c r="H273" s="65"/>
      <c r="I273" s="66">
        <v>0.31339</v>
      </c>
      <c r="J273" s="67">
        <f t="shared" si="15"/>
        <v>-1</v>
      </c>
      <c r="K273" s="68" t="str">
        <f t="shared" si="14"/>
        <v/>
      </c>
      <c r="L273" s="96"/>
    </row>
    <row r="274" spans="1:12" x14ac:dyDescent="0.15">
      <c r="A274" s="41" t="s">
        <v>1247</v>
      </c>
      <c r="B274" s="42" t="s">
        <v>1248</v>
      </c>
      <c r="C274" s="43" t="s">
        <v>2</v>
      </c>
      <c r="D274" s="42" t="s">
        <v>5</v>
      </c>
      <c r="E274" s="36">
        <v>0.1650933</v>
      </c>
      <c r="F274" s="37">
        <v>2.1843232600000002</v>
      </c>
      <c r="G274" s="38">
        <f t="shared" si="13"/>
        <v>-0.92441901662485615</v>
      </c>
      <c r="H274" s="65">
        <v>0.72192000000000001</v>
      </c>
      <c r="I274" s="66">
        <v>3.0672679999999999</v>
      </c>
      <c r="J274" s="67">
        <f t="shared" si="15"/>
        <v>-0.7646374558727832</v>
      </c>
      <c r="K274" s="68">
        <f t="shared" si="14"/>
        <v>4.3728001075755349</v>
      </c>
      <c r="L274" s="96"/>
    </row>
    <row r="275" spans="1:12" x14ac:dyDescent="0.15">
      <c r="A275" s="41" t="s">
        <v>91</v>
      </c>
      <c r="B275" s="42" t="s">
        <v>92</v>
      </c>
      <c r="C275" s="43" t="s">
        <v>2</v>
      </c>
      <c r="D275" s="42" t="s">
        <v>5</v>
      </c>
      <c r="E275" s="36">
        <v>3.7096057</v>
      </c>
      <c r="F275" s="37">
        <v>1.32811681</v>
      </c>
      <c r="G275" s="38">
        <f t="shared" si="13"/>
        <v>1.7931321040955726</v>
      </c>
      <c r="H275" s="65">
        <v>3.33070836</v>
      </c>
      <c r="I275" s="66">
        <v>0.89650904000000009</v>
      </c>
      <c r="J275" s="67">
        <f t="shared" si="15"/>
        <v>2.7151977407835171</v>
      </c>
      <c r="K275" s="68">
        <f t="shared" si="14"/>
        <v>0.89786048150616116</v>
      </c>
      <c r="L275" s="96"/>
    </row>
    <row r="276" spans="1:12" x14ac:dyDescent="0.15">
      <c r="A276" s="41" t="s">
        <v>1249</v>
      </c>
      <c r="B276" s="42" t="s">
        <v>1250</v>
      </c>
      <c r="C276" s="43" t="s">
        <v>2</v>
      </c>
      <c r="D276" s="42" t="s">
        <v>5</v>
      </c>
      <c r="E276" s="36">
        <v>1.8629440000000001E-2</v>
      </c>
      <c r="F276" s="37">
        <v>2.096E-4</v>
      </c>
      <c r="G276" s="38">
        <f t="shared" si="13"/>
        <v>87.880916030534351</v>
      </c>
      <c r="H276" s="65"/>
      <c r="I276" s="66"/>
      <c r="J276" s="67" t="str">
        <f t="shared" si="15"/>
        <v/>
      </c>
      <c r="K276" s="68">
        <f t="shared" si="14"/>
        <v>0</v>
      </c>
      <c r="L276" s="96"/>
    </row>
    <row r="277" spans="1:12" x14ac:dyDescent="0.15">
      <c r="A277" s="41" t="s">
        <v>760</v>
      </c>
      <c r="B277" s="42" t="s">
        <v>612</v>
      </c>
      <c r="C277" s="43" t="s">
        <v>1</v>
      </c>
      <c r="D277" s="42" t="s">
        <v>5</v>
      </c>
      <c r="E277" s="36">
        <v>20.706744860000001</v>
      </c>
      <c r="F277" s="37">
        <v>21.499911600000001</v>
      </c>
      <c r="G277" s="38">
        <f t="shared" si="13"/>
        <v>-3.6891627963716811E-2</v>
      </c>
      <c r="H277" s="65">
        <v>8.3017395700000005</v>
      </c>
      <c r="I277" s="66">
        <v>1.71311886</v>
      </c>
      <c r="J277" s="67">
        <f t="shared" si="15"/>
        <v>3.8459799047451968</v>
      </c>
      <c r="K277" s="68">
        <f t="shared" si="14"/>
        <v>0.40091958567745639</v>
      </c>
      <c r="L277" s="96"/>
    </row>
    <row r="278" spans="1:12" x14ac:dyDescent="0.15">
      <c r="A278" s="41" t="s">
        <v>759</v>
      </c>
      <c r="B278" s="42" t="s">
        <v>614</v>
      </c>
      <c r="C278" s="43" t="s">
        <v>1</v>
      </c>
      <c r="D278" s="42" t="s">
        <v>5</v>
      </c>
      <c r="E278" s="36">
        <v>43.151409989999998</v>
      </c>
      <c r="F278" s="37">
        <v>36.196952009999997</v>
      </c>
      <c r="G278" s="38">
        <f t="shared" si="13"/>
        <v>0.19212827583048209</v>
      </c>
      <c r="H278" s="65">
        <v>5.2786736799999998</v>
      </c>
      <c r="I278" s="66">
        <v>1.2152271000000001</v>
      </c>
      <c r="J278" s="67">
        <f t="shared" si="15"/>
        <v>3.3437754803196862</v>
      </c>
      <c r="K278" s="68">
        <f t="shared" si="14"/>
        <v>0.12232911233313792</v>
      </c>
      <c r="L278" s="96"/>
    </row>
    <row r="279" spans="1:12" x14ac:dyDescent="0.15">
      <c r="A279" s="41" t="s">
        <v>1159</v>
      </c>
      <c r="B279" s="42" t="s">
        <v>550</v>
      </c>
      <c r="C279" s="43" t="s">
        <v>1</v>
      </c>
      <c r="D279" s="42" t="s">
        <v>4</v>
      </c>
      <c r="E279" s="36">
        <v>6.1146279999999997E-2</v>
      </c>
      <c r="F279" s="37">
        <v>0.30750191999999998</v>
      </c>
      <c r="G279" s="38">
        <f t="shared" si="13"/>
        <v>-0.80115155053340803</v>
      </c>
      <c r="H279" s="65">
        <v>0.43476553000000001</v>
      </c>
      <c r="I279" s="66">
        <v>1.8373730800000001</v>
      </c>
      <c r="J279" s="67">
        <f t="shared" si="15"/>
        <v>-0.76337656476386384</v>
      </c>
      <c r="K279" s="68">
        <f t="shared" si="14"/>
        <v>7.1102531503142963</v>
      </c>
      <c r="L279" s="96"/>
    </row>
    <row r="280" spans="1:12" x14ac:dyDescent="0.15">
      <c r="A280" s="41" t="s">
        <v>1132</v>
      </c>
      <c r="B280" s="42" t="s">
        <v>613</v>
      </c>
      <c r="C280" s="43" t="s">
        <v>1</v>
      </c>
      <c r="D280" s="42" t="s">
        <v>5</v>
      </c>
      <c r="E280" s="36">
        <v>9.1119852899999998</v>
      </c>
      <c r="F280" s="37">
        <v>5.7372985400000003</v>
      </c>
      <c r="G280" s="38">
        <f t="shared" si="13"/>
        <v>0.58820135059591983</v>
      </c>
      <c r="H280" s="65">
        <v>7.6102453600000004</v>
      </c>
      <c r="I280" s="66">
        <v>0.59103357999999995</v>
      </c>
      <c r="J280" s="67">
        <f t="shared" si="15"/>
        <v>11.876164092063942</v>
      </c>
      <c r="K280" s="68">
        <f t="shared" si="14"/>
        <v>0.83519069860131445</v>
      </c>
      <c r="L280" s="96"/>
    </row>
    <row r="281" spans="1:12" x14ac:dyDescent="0.15">
      <c r="A281" s="41" t="s">
        <v>1149</v>
      </c>
      <c r="B281" s="42" t="s">
        <v>611</v>
      </c>
      <c r="C281" s="43" t="s">
        <v>1</v>
      </c>
      <c r="D281" s="42" t="s">
        <v>5</v>
      </c>
      <c r="E281" s="36">
        <v>2.8246353100000001</v>
      </c>
      <c r="F281" s="37">
        <v>2.3841771399999998</v>
      </c>
      <c r="G281" s="38">
        <f t="shared" si="13"/>
        <v>0.1847422167633066</v>
      </c>
      <c r="H281" s="65">
        <v>3.61057125</v>
      </c>
      <c r="I281" s="66">
        <v>1.7409764599999999</v>
      </c>
      <c r="J281" s="67">
        <f t="shared" si="15"/>
        <v>1.0738771218078389</v>
      </c>
      <c r="K281" s="68">
        <f t="shared" si="14"/>
        <v>1.2782433318798949</v>
      </c>
      <c r="L281" s="96"/>
    </row>
    <row r="282" spans="1:12" x14ac:dyDescent="0.15">
      <c r="A282" s="41" t="s">
        <v>1168</v>
      </c>
      <c r="B282" s="42" t="s">
        <v>548</v>
      </c>
      <c r="C282" s="43" t="s">
        <v>1</v>
      </c>
      <c r="D282" s="42" t="s">
        <v>4</v>
      </c>
      <c r="E282" s="36">
        <v>3.1619999999999999E-3</v>
      </c>
      <c r="F282" s="37">
        <v>3.7638100000000001E-2</v>
      </c>
      <c r="G282" s="38">
        <f t="shared" si="13"/>
        <v>-0.91598938309850919</v>
      </c>
      <c r="H282" s="65">
        <v>0.49706384000000003</v>
      </c>
      <c r="I282" s="66">
        <v>1.6524397399999999</v>
      </c>
      <c r="J282" s="67">
        <f t="shared" si="15"/>
        <v>-0.69919396879186646</v>
      </c>
      <c r="K282" s="68">
        <f t="shared" si="14"/>
        <v>157.19919038583177</v>
      </c>
      <c r="L282" s="96"/>
    </row>
    <row r="283" spans="1:12" x14ac:dyDescent="0.15">
      <c r="A283" s="41" t="s">
        <v>1161</v>
      </c>
      <c r="B283" s="42" t="s">
        <v>551</v>
      </c>
      <c r="C283" s="43" t="s">
        <v>1</v>
      </c>
      <c r="D283" s="42" t="s">
        <v>4</v>
      </c>
      <c r="E283" s="36">
        <v>1.44517E-2</v>
      </c>
      <c r="F283" s="37">
        <v>3.4520000000000002E-3</v>
      </c>
      <c r="G283" s="38">
        <f t="shared" si="13"/>
        <v>3.1864716106604867</v>
      </c>
      <c r="H283" s="65">
        <v>5.0379600000000002E-3</v>
      </c>
      <c r="I283" s="66"/>
      <c r="J283" s="67" t="str">
        <f t="shared" si="15"/>
        <v/>
      </c>
      <c r="K283" s="68">
        <f t="shared" si="14"/>
        <v>0.34860673830760397</v>
      </c>
      <c r="L283" s="96"/>
    </row>
    <row r="284" spans="1:12" x14ac:dyDescent="0.15">
      <c r="A284" s="41" t="s">
        <v>1137</v>
      </c>
      <c r="B284" s="42" t="s">
        <v>552</v>
      </c>
      <c r="C284" s="43" t="s">
        <v>1</v>
      </c>
      <c r="D284" s="42" t="s">
        <v>4</v>
      </c>
      <c r="E284" s="36">
        <v>0.38195224</v>
      </c>
      <c r="F284" s="37">
        <v>0.82831714000000001</v>
      </c>
      <c r="G284" s="38">
        <f t="shared" si="13"/>
        <v>-0.53888164139643424</v>
      </c>
      <c r="H284" s="65"/>
      <c r="I284" s="66">
        <v>9.0684410000000007E-2</v>
      </c>
      <c r="J284" s="67">
        <f t="shared" si="15"/>
        <v>-1</v>
      </c>
      <c r="K284" s="68">
        <f t="shared" si="14"/>
        <v>0</v>
      </c>
      <c r="L284" s="96"/>
    </row>
    <row r="285" spans="1:12" x14ac:dyDescent="0.15">
      <c r="A285" s="41" t="s">
        <v>1158</v>
      </c>
      <c r="B285" s="42" t="s">
        <v>1238</v>
      </c>
      <c r="C285" s="43" t="s">
        <v>1</v>
      </c>
      <c r="D285" s="42" t="s">
        <v>4</v>
      </c>
      <c r="E285" s="36">
        <v>1.6565726599999999</v>
      </c>
      <c r="F285" s="37">
        <v>0.42092406999999998</v>
      </c>
      <c r="G285" s="38">
        <f t="shared" si="13"/>
        <v>2.9355617273205592</v>
      </c>
      <c r="H285" s="65">
        <v>2.8760849199999998</v>
      </c>
      <c r="I285" s="66">
        <v>0.27916853999999997</v>
      </c>
      <c r="J285" s="67">
        <f t="shared" si="15"/>
        <v>9.3023246100724677</v>
      </c>
      <c r="K285" s="68">
        <f t="shared" si="14"/>
        <v>1.7361658739436157</v>
      </c>
      <c r="L285" s="96"/>
    </row>
    <row r="286" spans="1:12" x14ac:dyDescent="0.15">
      <c r="A286" s="41" t="s">
        <v>1160</v>
      </c>
      <c r="B286" s="42" t="s">
        <v>549</v>
      </c>
      <c r="C286" s="43" t="s">
        <v>1</v>
      </c>
      <c r="D286" s="42" t="s">
        <v>4</v>
      </c>
      <c r="E286" s="36">
        <v>0.21952563999999999</v>
      </c>
      <c r="F286" s="37">
        <v>0.50967549999999995</v>
      </c>
      <c r="G286" s="38">
        <f t="shared" si="13"/>
        <v>-0.56928351470690663</v>
      </c>
      <c r="H286" s="65">
        <v>9.7337339999999994E-2</v>
      </c>
      <c r="I286" s="66">
        <v>0.15593624</v>
      </c>
      <c r="J286" s="67">
        <f t="shared" si="15"/>
        <v>-0.37578756548189185</v>
      </c>
      <c r="K286" s="68">
        <f t="shared" si="14"/>
        <v>0.44339850233439698</v>
      </c>
      <c r="L286" s="96"/>
    </row>
    <row r="287" spans="1:12" x14ac:dyDescent="0.15">
      <c r="A287" s="41" t="s">
        <v>1165</v>
      </c>
      <c r="B287" s="42" t="s">
        <v>547</v>
      </c>
      <c r="C287" s="43" t="s">
        <v>1</v>
      </c>
      <c r="D287" s="42" t="s">
        <v>4</v>
      </c>
      <c r="E287" s="36">
        <v>0.55285870000000004</v>
      </c>
      <c r="F287" s="37">
        <v>0.19958154</v>
      </c>
      <c r="G287" s="38">
        <f t="shared" si="13"/>
        <v>1.7700893579636676</v>
      </c>
      <c r="H287" s="65">
        <v>8.499611869999999</v>
      </c>
      <c r="I287" s="66">
        <v>1.75755431</v>
      </c>
      <c r="J287" s="67">
        <f t="shared" si="15"/>
        <v>3.8360450778900823</v>
      </c>
      <c r="K287" s="68">
        <f t="shared" si="14"/>
        <v>15.373931657401789</v>
      </c>
      <c r="L287" s="96"/>
    </row>
    <row r="288" spans="1:12" x14ac:dyDescent="0.15">
      <c r="A288" s="41" t="s">
        <v>604</v>
      </c>
      <c r="B288" s="42" t="s">
        <v>102</v>
      </c>
      <c r="C288" s="43" t="s">
        <v>1</v>
      </c>
      <c r="D288" s="42" t="s">
        <v>4</v>
      </c>
      <c r="E288" s="36">
        <v>1.22723274</v>
      </c>
      <c r="F288" s="37">
        <v>1.7187013600000001</v>
      </c>
      <c r="G288" s="38">
        <f t="shared" si="13"/>
        <v>-0.28595347128834525</v>
      </c>
      <c r="H288" s="65">
        <v>0.55475410999999997</v>
      </c>
      <c r="I288" s="66">
        <v>8.5001880000000002E-2</v>
      </c>
      <c r="J288" s="67">
        <f t="shared" si="15"/>
        <v>5.5263745931266453</v>
      </c>
      <c r="K288" s="68">
        <f t="shared" si="14"/>
        <v>0.45203659576422311</v>
      </c>
      <c r="L288" s="96"/>
    </row>
    <row r="289" spans="1:12" x14ac:dyDescent="0.15">
      <c r="A289" s="41" t="s">
        <v>605</v>
      </c>
      <c r="B289" s="42" t="s">
        <v>103</v>
      </c>
      <c r="C289" s="43" t="s">
        <v>1</v>
      </c>
      <c r="D289" s="42" t="s">
        <v>4</v>
      </c>
      <c r="E289" s="36">
        <v>2.4920773000000001</v>
      </c>
      <c r="F289" s="37">
        <v>0.73944262000000005</v>
      </c>
      <c r="G289" s="38">
        <f t="shared" si="13"/>
        <v>2.3702105242459517</v>
      </c>
      <c r="H289" s="65">
        <v>2.3310205634216401</v>
      </c>
      <c r="I289" s="66">
        <v>2.0139309700000001</v>
      </c>
      <c r="J289" s="67">
        <f t="shared" si="15"/>
        <v>0.15744809437119889</v>
      </c>
      <c r="K289" s="68">
        <f t="shared" si="14"/>
        <v>0.93537249563712976</v>
      </c>
      <c r="L289" s="96"/>
    </row>
    <row r="290" spans="1:12" x14ac:dyDescent="0.15">
      <c r="A290" s="41" t="s">
        <v>180</v>
      </c>
      <c r="B290" s="42" t="s">
        <v>181</v>
      </c>
      <c r="C290" s="43" t="s">
        <v>2</v>
      </c>
      <c r="D290" s="42" t="s">
        <v>5</v>
      </c>
      <c r="E290" s="36">
        <v>2.0942648400000001</v>
      </c>
      <c r="F290" s="37">
        <v>0.35138303799999998</v>
      </c>
      <c r="G290" s="38">
        <f t="shared" si="13"/>
        <v>4.9600624205429069</v>
      </c>
      <c r="H290" s="65">
        <v>3.00298781</v>
      </c>
      <c r="I290" s="66">
        <v>1.5611178100000001</v>
      </c>
      <c r="J290" s="67">
        <f t="shared" si="15"/>
        <v>0.92361383027204069</v>
      </c>
      <c r="K290" s="68">
        <f t="shared" si="14"/>
        <v>1.4339102450862899</v>
      </c>
      <c r="L290" s="96"/>
    </row>
    <row r="291" spans="1:12" x14ac:dyDescent="0.15">
      <c r="A291" s="41" t="s">
        <v>182</v>
      </c>
      <c r="B291" s="42" t="s">
        <v>183</v>
      </c>
      <c r="C291" s="43" t="s">
        <v>2</v>
      </c>
      <c r="D291" s="42" t="s">
        <v>4</v>
      </c>
      <c r="E291" s="36">
        <v>0.20424591</v>
      </c>
      <c r="F291" s="37">
        <v>1.27963914</v>
      </c>
      <c r="G291" s="38">
        <f t="shared" si="13"/>
        <v>-0.84038788466567227</v>
      </c>
      <c r="H291" s="65"/>
      <c r="I291" s="66">
        <v>1.12858769</v>
      </c>
      <c r="J291" s="67">
        <f t="shared" si="15"/>
        <v>-1</v>
      </c>
      <c r="K291" s="68">
        <f t="shared" si="14"/>
        <v>0</v>
      </c>
      <c r="L291" s="96"/>
    </row>
    <row r="292" spans="1:12" x14ac:dyDescent="0.15">
      <c r="A292" s="41" t="s">
        <v>184</v>
      </c>
      <c r="B292" s="42" t="s">
        <v>185</v>
      </c>
      <c r="C292" s="43" t="s">
        <v>2</v>
      </c>
      <c r="D292" s="42" t="s">
        <v>5</v>
      </c>
      <c r="E292" s="36">
        <v>40.884864759999999</v>
      </c>
      <c r="F292" s="37">
        <v>16.455840795</v>
      </c>
      <c r="G292" s="38">
        <f t="shared" si="13"/>
        <v>1.4845199506562192</v>
      </c>
      <c r="H292" s="65">
        <v>67.165018719999992</v>
      </c>
      <c r="I292" s="66">
        <v>11.689425</v>
      </c>
      <c r="J292" s="67">
        <f t="shared" si="15"/>
        <v>4.7457932036862367</v>
      </c>
      <c r="K292" s="68">
        <f t="shared" si="14"/>
        <v>1.6427844170273829</v>
      </c>
      <c r="L292" s="96"/>
    </row>
    <row r="293" spans="1:12" x14ac:dyDescent="0.15">
      <c r="A293" s="41" t="s">
        <v>186</v>
      </c>
      <c r="B293" s="42" t="s">
        <v>187</v>
      </c>
      <c r="C293" s="43" t="s">
        <v>2</v>
      </c>
      <c r="D293" s="42" t="s">
        <v>5</v>
      </c>
      <c r="E293" s="36">
        <v>17.556762547999998</v>
      </c>
      <c r="F293" s="37">
        <v>2.0764593360000001</v>
      </c>
      <c r="G293" s="38">
        <f t="shared" si="13"/>
        <v>7.4551439287130812</v>
      </c>
      <c r="H293" s="65">
        <v>60.605891929999999</v>
      </c>
      <c r="I293" s="66">
        <v>21.030251719999999</v>
      </c>
      <c r="J293" s="67">
        <f t="shared" si="15"/>
        <v>1.8818433909834344</v>
      </c>
      <c r="K293" s="68">
        <f t="shared" si="14"/>
        <v>3.4519970162098024</v>
      </c>
      <c r="L293" s="96"/>
    </row>
    <row r="294" spans="1:12" x14ac:dyDescent="0.15">
      <c r="A294" s="41" t="s">
        <v>188</v>
      </c>
      <c r="B294" s="42" t="s">
        <v>189</v>
      </c>
      <c r="C294" s="43" t="s">
        <v>2</v>
      </c>
      <c r="D294" s="42" t="s">
        <v>5</v>
      </c>
      <c r="E294" s="36">
        <v>58.657310262999999</v>
      </c>
      <c r="F294" s="37">
        <v>130.40440544000001</v>
      </c>
      <c r="G294" s="38">
        <f t="shared" si="13"/>
        <v>-0.55018919748084238</v>
      </c>
      <c r="H294" s="65">
        <v>73.555530239999996</v>
      </c>
      <c r="I294" s="66">
        <v>190.46400725999999</v>
      </c>
      <c r="J294" s="67">
        <f t="shared" si="15"/>
        <v>-0.61380876472062107</v>
      </c>
      <c r="K294" s="68">
        <f t="shared" si="14"/>
        <v>1.2539874383977256</v>
      </c>
      <c r="L294" s="96"/>
    </row>
    <row r="295" spans="1:12" x14ac:dyDescent="0.15">
      <c r="A295" s="41" t="s">
        <v>1213</v>
      </c>
      <c r="B295" s="42" t="s">
        <v>1233</v>
      </c>
      <c r="C295" s="43" t="s">
        <v>2</v>
      </c>
      <c r="D295" s="42" t="s">
        <v>5</v>
      </c>
      <c r="E295" s="36">
        <v>2.1295445599999998</v>
      </c>
      <c r="F295" s="37">
        <v>0.24801355999999999</v>
      </c>
      <c r="G295" s="38">
        <f t="shared" si="13"/>
        <v>7.5864037434082228</v>
      </c>
      <c r="H295" s="65">
        <v>1.47926538</v>
      </c>
      <c r="I295" s="66">
        <v>0.11578664</v>
      </c>
      <c r="J295" s="67">
        <f t="shared" si="15"/>
        <v>11.775786394699768</v>
      </c>
      <c r="K295" s="68">
        <f t="shared" si="14"/>
        <v>0.69463931762010189</v>
      </c>
      <c r="L295" s="96"/>
    </row>
    <row r="296" spans="1:12" x14ac:dyDescent="0.15">
      <c r="A296" s="41" t="s">
        <v>190</v>
      </c>
      <c r="B296" s="42" t="s">
        <v>191</v>
      </c>
      <c r="C296" s="43" t="s">
        <v>2</v>
      </c>
      <c r="D296" s="42" t="s">
        <v>5</v>
      </c>
      <c r="E296" s="36">
        <v>28.920767074</v>
      </c>
      <c r="F296" s="37">
        <v>13.98884745</v>
      </c>
      <c r="G296" s="38">
        <f t="shared" si="13"/>
        <v>1.0674160024527253</v>
      </c>
      <c r="H296" s="65">
        <v>29.82542243</v>
      </c>
      <c r="I296" s="66">
        <v>8.7146429199999993</v>
      </c>
      <c r="J296" s="67">
        <f t="shared" si="15"/>
        <v>2.422449170183556</v>
      </c>
      <c r="K296" s="68">
        <f t="shared" si="14"/>
        <v>1.0312804758492486</v>
      </c>
      <c r="L296" s="96"/>
    </row>
    <row r="297" spans="1:12" x14ac:dyDescent="0.15">
      <c r="A297" s="41" t="s">
        <v>192</v>
      </c>
      <c r="B297" s="42" t="s">
        <v>193</v>
      </c>
      <c r="C297" s="43" t="s">
        <v>2</v>
      </c>
      <c r="D297" s="42" t="s">
        <v>5</v>
      </c>
      <c r="E297" s="36">
        <v>19.880134909999999</v>
      </c>
      <c r="F297" s="37">
        <v>4.22661965</v>
      </c>
      <c r="G297" s="38">
        <f t="shared" si="13"/>
        <v>3.7035542717925898</v>
      </c>
      <c r="H297" s="65">
        <v>16.638165690000001</v>
      </c>
      <c r="I297" s="66">
        <v>0.19123968</v>
      </c>
      <c r="J297" s="67">
        <f t="shared" si="15"/>
        <v>86.001639461015628</v>
      </c>
      <c r="K297" s="68">
        <f t="shared" si="14"/>
        <v>0.8369241841327123</v>
      </c>
      <c r="L297" s="96"/>
    </row>
    <row r="298" spans="1:12" x14ac:dyDescent="0.15">
      <c r="A298" s="41" t="s">
        <v>194</v>
      </c>
      <c r="B298" s="42" t="s">
        <v>195</v>
      </c>
      <c r="C298" s="43" t="s">
        <v>2</v>
      </c>
      <c r="D298" s="42" t="s">
        <v>5</v>
      </c>
      <c r="E298" s="36">
        <v>10.947957363</v>
      </c>
      <c r="F298" s="37">
        <v>12.82899359</v>
      </c>
      <c r="G298" s="38">
        <f t="shared" si="13"/>
        <v>-0.14662383403685209</v>
      </c>
      <c r="H298" s="65">
        <v>12.553272830000001</v>
      </c>
      <c r="I298" s="66">
        <v>10.150125359999999</v>
      </c>
      <c r="J298" s="67">
        <f t="shared" si="15"/>
        <v>0.23676037337138878</v>
      </c>
      <c r="K298" s="68">
        <f t="shared" si="14"/>
        <v>1.1466315051998071</v>
      </c>
      <c r="L298" s="96"/>
    </row>
    <row r="299" spans="1:12" x14ac:dyDescent="0.15">
      <c r="A299" s="41" t="s">
        <v>196</v>
      </c>
      <c r="B299" s="42" t="s">
        <v>683</v>
      </c>
      <c r="C299" s="43" t="s">
        <v>2</v>
      </c>
      <c r="D299" s="42" t="s">
        <v>5</v>
      </c>
      <c r="E299" s="36">
        <v>16.89728783</v>
      </c>
      <c r="F299" s="37">
        <v>8.2478754700000003</v>
      </c>
      <c r="G299" s="38">
        <f t="shared" si="13"/>
        <v>1.0486836751428306</v>
      </c>
      <c r="H299" s="65">
        <v>30.200225600000003</v>
      </c>
      <c r="I299" s="66">
        <v>5.5972335199999996</v>
      </c>
      <c r="J299" s="67">
        <f t="shared" si="15"/>
        <v>4.3955629137302825</v>
      </c>
      <c r="K299" s="68">
        <f t="shared" si="14"/>
        <v>1.787282426850866</v>
      </c>
      <c r="L299" s="96"/>
    </row>
    <row r="300" spans="1:12" x14ac:dyDescent="0.15">
      <c r="A300" s="41" t="s">
        <v>684</v>
      </c>
      <c r="B300" s="42" t="s">
        <v>685</v>
      </c>
      <c r="C300" s="43" t="s">
        <v>2</v>
      </c>
      <c r="D300" s="42" t="s">
        <v>4</v>
      </c>
      <c r="E300" s="36">
        <v>14.024642377999999</v>
      </c>
      <c r="F300" s="37">
        <v>17.164663277999999</v>
      </c>
      <c r="G300" s="38">
        <f t="shared" si="13"/>
        <v>-0.182935187783414</v>
      </c>
      <c r="H300" s="65">
        <v>11.24142479</v>
      </c>
      <c r="I300" s="66">
        <v>23.08674319</v>
      </c>
      <c r="J300" s="67">
        <f t="shared" si="15"/>
        <v>-0.51307879602224649</v>
      </c>
      <c r="K300" s="68">
        <f t="shared" si="14"/>
        <v>0.80154805284975095</v>
      </c>
      <c r="L300" s="96"/>
    </row>
    <row r="301" spans="1:12" x14ac:dyDescent="0.15">
      <c r="A301" s="41" t="s">
        <v>686</v>
      </c>
      <c r="B301" s="42" t="s">
        <v>687</v>
      </c>
      <c r="C301" s="43" t="s">
        <v>2</v>
      </c>
      <c r="D301" s="42" t="s">
        <v>5</v>
      </c>
      <c r="E301" s="36">
        <v>9.8152581520000002</v>
      </c>
      <c r="F301" s="37">
        <v>14.861315627</v>
      </c>
      <c r="G301" s="38">
        <f t="shared" si="13"/>
        <v>-0.33954311998005982</v>
      </c>
      <c r="H301" s="65">
        <v>3.0252202400000003</v>
      </c>
      <c r="I301" s="66">
        <v>15.416077210000001</v>
      </c>
      <c r="J301" s="67">
        <f t="shared" si="15"/>
        <v>-0.80376199478051258</v>
      </c>
      <c r="K301" s="68">
        <f t="shared" si="14"/>
        <v>0.30821606453453987</v>
      </c>
      <c r="L301" s="96"/>
    </row>
    <row r="302" spans="1:12" x14ac:dyDescent="0.15">
      <c r="A302" s="41" t="s">
        <v>1192</v>
      </c>
      <c r="B302" s="42" t="s">
        <v>1193</v>
      </c>
      <c r="C302" s="43" t="s">
        <v>2</v>
      </c>
      <c r="D302" s="42" t="s">
        <v>5</v>
      </c>
      <c r="E302" s="36">
        <v>1.2450451600000001</v>
      </c>
      <c r="F302" s="37">
        <v>0.58727720000000005</v>
      </c>
      <c r="G302" s="38">
        <f t="shared" si="13"/>
        <v>1.1200297917235678</v>
      </c>
      <c r="H302" s="65">
        <v>0.21124679999999998</v>
      </c>
      <c r="I302" s="66">
        <v>3.8780798500000002</v>
      </c>
      <c r="J302" s="67">
        <f t="shared" si="15"/>
        <v>-0.94552799112684593</v>
      </c>
      <c r="K302" s="68">
        <f t="shared" si="14"/>
        <v>0.16966999012308917</v>
      </c>
      <c r="L302" s="96"/>
    </row>
    <row r="303" spans="1:12" x14ac:dyDescent="0.15">
      <c r="A303" s="41" t="s">
        <v>223</v>
      </c>
      <c r="B303" s="42" t="s">
        <v>224</v>
      </c>
      <c r="C303" s="43" t="s">
        <v>2</v>
      </c>
      <c r="D303" s="42" t="s">
        <v>5</v>
      </c>
      <c r="E303" s="36">
        <v>0.16940474999999999</v>
      </c>
      <c r="F303" s="37">
        <v>1.6145080300000001</v>
      </c>
      <c r="G303" s="38">
        <f t="shared" si="13"/>
        <v>-0.89507345466717814</v>
      </c>
      <c r="H303" s="65">
        <v>5.24547E-2</v>
      </c>
      <c r="I303" s="66">
        <v>2.5076971100000001</v>
      </c>
      <c r="J303" s="67">
        <f t="shared" si="15"/>
        <v>-0.97908252165270471</v>
      </c>
      <c r="K303" s="68">
        <f t="shared" si="14"/>
        <v>0.30964125858336322</v>
      </c>
      <c r="L303" s="96"/>
    </row>
    <row r="304" spans="1:12" x14ac:dyDescent="0.15">
      <c r="A304" s="41" t="s">
        <v>1196</v>
      </c>
      <c r="B304" s="42" t="s">
        <v>1197</v>
      </c>
      <c r="C304" s="43" t="s">
        <v>2</v>
      </c>
      <c r="D304" s="42" t="s">
        <v>5</v>
      </c>
      <c r="E304" s="36">
        <v>3.5368168</v>
      </c>
      <c r="F304" s="37">
        <v>13.23461266</v>
      </c>
      <c r="G304" s="38">
        <f t="shared" si="13"/>
        <v>-0.73276008215264232</v>
      </c>
      <c r="H304" s="65">
        <v>13.73679512</v>
      </c>
      <c r="I304" s="66">
        <v>16.266766499999999</v>
      </c>
      <c r="J304" s="67">
        <f t="shared" si="15"/>
        <v>-0.15553007292506471</v>
      </c>
      <c r="K304" s="68">
        <f t="shared" si="14"/>
        <v>3.8839430755927196</v>
      </c>
      <c r="L304" s="96"/>
    </row>
    <row r="305" spans="1:12" x14ac:dyDescent="0.15">
      <c r="A305" s="41" t="s">
        <v>225</v>
      </c>
      <c r="B305" s="42" t="s">
        <v>226</v>
      </c>
      <c r="C305" s="43" t="s">
        <v>2</v>
      </c>
      <c r="D305" s="42" t="s">
        <v>5</v>
      </c>
      <c r="E305" s="36">
        <v>1.13347306</v>
      </c>
      <c r="F305" s="37">
        <v>5.3968762200000002</v>
      </c>
      <c r="G305" s="38">
        <f t="shared" si="13"/>
        <v>-0.78997608731519142</v>
      </c>
      <c r="H305" s="65">
        <v>1.02406508</v>
      </c>
      <c r="I305" s="66">
        <v>4.9438033099999998</v>
      </c>
      <c r="J305" s="67">
        <f t="shared" si="15"/>
        <v>-0.79285885465374628</v>
      </c>
      <c r="K305" s="68">
        <f t="shared" si="14"/>
        <v>0.90347544740057606</v>
      </c>
      <c r="L305" s="96"/>
    </row>
    <row r="306" spans="1:12" x14ac:dyDescent="0.15">
      <c r="A306" s="41" t="s">
        <v>227</v>
      </c>
      <c r="B306" s="42" t="s">
        <v>228</v>
      </c>
      <c r="C306" s="43" t="s">
        <v>2</v>
      </c>
      <c r="D306" s="42" t="s">
        <v>5</v>
      </c>
      <c r="E306" s="36">
        <v>8.2379166000000001</v>
      </c>
      <c r="F306" s="37">
        <v>0.97157764999999996</v>
      </c>
      <c r="G306" s="38">
        <f t="shared" si="13"/>
        <v>7.4789070641960524</v>
      </c>
      <c r="H306" s="65">
        <v>5.5323074700000001</v>
      </c>
      <c r="I306" s="66">
        <v>0.90527493999999997</v>
      </c>
      <c r="J306" s="67">
        <f t="shared" si="15"/>
        <v>5.1111903417982614</v>
      </c>
      <c r="K306" s="68">
        <f t="shared" si="14"/>
        <v>0.67156633632343399</v>
      </c>
      <c r="L306" s="96"/>
    </row>
    <row r="307" spans="1:12" x14ac:dyDescent="0.15">
      <c r="A307" s="41" t="s">
        <v>272</v>
      </c>
      <c r="B307" s="42" t="s">
        <v>273</v>
      </c>
      <c r="C307" s="43" t="s">
        <v>2</v>
      </c>
      <c r="D307" s="42" t="s">
        <v>5</v>
      </c>
      <c r="E307" s="36">
        <v>0</v>
      </c>
      <c r="F307" s="37">
        <v>0</v>
      </c>
      <c r="G307" s="38" t="str">
        <f t="shared" si="13"/>
        <v/>
      </c>
      <c r="H307" s="65"/>
      <c r="I307" s="66">
        <v>2.6437124999999999</v>
      </c>
      <c r="J307" s="67">
        <f t="shared" si="15"/>
        <v>-1</v>
      </c>
      <c r="K307" s="68" t="str">
        <f t="shared" si="14"/>
        <v/>
      </c>
      <c r="L307" s="96"/>
    </row>
    <row r="308" spans="1:12" x14ac:dyDescent="0.15">
      <c r="A308" s="41" t="s">
        <v>274</v>
      </c>
      <c r="B308" s="42" t="s">
        <v>275</v>
      </c>
      <c r="C308" s="43" t="s">
        <v>2</v>
      </c>
      <c r="D308" s="42" t="s">
        <v>5</v>
      </c>
      <c r="E308" s="36">
        <v>0</v>
      </c>
      <c r="F308" s="37">
        <v>1.46924E-2</v>
      </c>
      <c r="G308" s="38">
        <f t="shared" si="13"/>
        <v>-1</v>
      </c>
      <c r="H308" s="65">
        <v>2.47801392</v>
      </c>
      <c r="I308" s="66">
        <v>2.2806412900000002</v>
      </c>
      <c r="J308" s="67">
        <f t="shared" si="15"/>
        <v>8.6542601357533E-2</v>
      </c>
      <c r="K308" s="68" t="str">
        <f t="shared" si="14"/>
        <v/>
      </c>
      <c r="L308" s="96"/>
    </row>
    <row r="309" spans="1:12" x14ac:dyDescent="0.15">
      <c r="A309" s="41" t="s">
        <v>257</v>
      </c>
      <c r="B309" s="42" t="s">
        <v>258</v>
      </c>
      <c r="C309" s="43" t="s">
        <v>2</v>
      </c>
      <c r="D309" s="42" t="s">
        <v>5</v>
      </c>
      <c r="E309" s="36">
        <v>0.26050482000000003</v>
      </c>
      <c r="F309" s="37">
        <v>0</v>
      </c>
      <c r="G309" s="38" t="str">
        <f t="shared" si="13"/>
        <v/>
      </c>
      <c r="H309" s="65">
        <v>0.25016375000000002</v>
      </c>
      <c r="I309" s="66">
        <v>0.48507400000000001</v>
      </c>
      <c r="J309" s="67">
        <f t="shared" si="15"/>
        <v>-0.48427714121969012</v>
      </c>
      <c r="K309" s="68">
        <f t="shared" si="14"/>
        <v>0.96030372873714964</v>
      </c>
      <c r="L309" s="96"/>
    </row>
    <row r="310" spans="1:12" x14ac:dyDescent="0.15">
      <c r="A310" s="41" t="s">
        <v>1194</v>
      </c>
      <c r="B310" s="42" t="s">
        <v>1195</v>
      </c>
      <c r="C310" s="43" t="s">
        <v>2</v>
      </c>
      <c r="D310" s="42" t="s">
        <v>5</v>
      </c>
      <c r="E310" s="36">
        <v>0.31021359999999998</v>
      </c>
      <c r="F310" s="37">
        <v>9.7297700000000001E-2</v>
      </c>
      <c r="G310" s="38">
        <f t="shared" si="13"/>
        <v>2.1882932484529438</v>
      </c>
      <c r="H310" s="65">
        <v>0.61365940000000008</v>
      </c>
      <c r="I310" s="66"/>
      <c r="J310" s="67" t="str">
        <f t="shared" si="15"/>
        <v/>
      </c>
      <c r="K310" s="68">
        <f t="shared" si="14"/>
        <v>1.9781834194245518</v>
      </c>
      <c r="L310" s="96"/>
    </row>
    <row r="311" spans="1:12" x14ac:dyDescent="0.15">
      <c r="A311" s="41" t="s">
        <v>1198</v>
      </c>
      <c r="B311" s="42" t="s">
        <v>1199</v>
      </c>
      <c r="C311" s="43" t="s">
        <v>2</v>
      </c>
      <c r="D311" s="42" t="s">
        <v>5</v>
      </c>
      <c r="E311" s="36">
        <v>11.56490353</v>
      </c>
      <c r="F311" s="37">
        <v>13.8841479</v>
      </c>
      <c r="G311" s="38">
        <f t="shared" si="13"/>
        <v>-0.16704261483702576</v>
      </c>
      <c r="H311" s="65">
        <v>12.6387964</v>
      </c>
      <c r="I311" s="66">
        <v>9.4563696899999989</v>
      </c>
      <c r="J311" s="67">
        <f t="shared" si="15"/>
        <v>0.33653789078967389</v>
      </c>
      <c r="K311" s="68">
        <f t="shared" si="14"/>
        <v>1.0928579185476353</v>
      </c>
      <c r="L311" s="96"/>
    </row>
    <row r="312" spans="1:12" x14ac:dyDescent="0.15">
      <c r="A312" s="41" t="s">
        <v>688</v>
      </c>
      <c r="B312" s="42" t="s">
        <v>689</v>
      </c>
      <c r="C312" s="43" t="s">
        <v>2</v>
      </c>
      <c r="D312" s="42" t="s">
        <v>4</v>
      </c>
      <c r="E312" s="36">
        <v>1425.706907559</v>
      </c>
      <c r="F312" s="37">
        <v>1484.3773654700001</v>
      </c>
      <c r="G312" s="38">
        <f t="shared" si="13"/>
        <v>-3.9525298132273234E-2</v>
      </c>
      <c r="H312" s="65">
        <v>838.19893882000008</v>
      </c>
      <c r="I312" s="66">
        <v>871.08305413999994</v>
      </c>
      <c r="J312" s="67">
        <f t="shared" si="15"/>
        <v>-3.7750838067290404E-2</v>
      </c>
      <c r="K312" s="68">
        <f t="shared" si="14"/>
        <v>0.58791812985959946</v>
      </c>
      <c r="L312" s="96"/>
    </row>
    <row r="313" spans="1:12" x14ac:dyDescent="0.15">
      <c r="A313" s="41" t="s">
        <v>690</v>
      </c>
      <c r="B313" s="42" t="s">
        <v>691</v>
      </c>
      <c r="C313" s="43" t="s">
        <v>2</v>
      </c>
      <c r="D313" s="42" t="s">
        <v>5</v>
      </c>
      <c r="E313" s="36">
        <v>37.793520528000002</v>
      </c>
      <c r="F313" s="37">
        <v>32.307337535999999</v>
      </c>
      <c r="G313" s="38">
        <f t="shared" si="13"/>
        <v>0.16981229065647274</v>
      </c>
      <c r="H313" s="65">
        <v>324.66272825999999</v>
      </c>
      <c r="I313" s="66">
        <v>595.51806311000007</v>
      </c>
      <c r="J313" s="67">
        <f t="shared" si="15"/>
        <v>-0.45482303833992943</v>
      </c>
      <c r="K313" s="68">
        <f t="shared" si="14"/>
        <v>8.5904335908444374</v>
      </c>
      <c r="L313" s="96"/>
    </row>
    <row r="314" spans="1:12" x14ac:dyDescent="0.15">
      <c r="A314" s="41" t="s">
        <v>1127</v>
      </c>
      <c r="B314" s="42" t="s">
        <v>692</v>
      </c>
      <c r="C314" s="43" t="s">
        <v>2</v>
      </c>
      <c r="D314" s="42" t="s">
        <v>5</v>
      </c>
      <c r="E314" s="36">
        <v>1.1356889459999999</v>
      </c>
      <c r="F314" s="37">
        <v>4.1460176210000004</v>
      </c>
      <c r="G314" s="38">
        <f t="shared" si="13"/>
        <v>-0.72607715407488382</v>
      </c>
      <c r="H314" s="65">
        <v>1.9139460800000001</v>
      </c>
      <c r="I314" s="66">
        <v>0.56208975000000005</v>
      </c>
      <c r="J314" s="67">
        <f t="shared" si="15"/>
        <v>2.4050542284394973</v>
      </c>
      <c r="K314" s="68">
        <f t="shared" si="14"/>
        <v>1.6852731434439798</v>
      </c>
      <c r="L314" s="96"/>
    </row>
    <row r="315" spans="1:12" x14ac:dyDescent="0.15">
      <c r="A315" s="41" t="s">
        <v>693</v>
      </c>
      <c r="B315" s="42" t="s">
        <v>694</v>
      </c>
      <c r="C315" s="43" t="s">
        <v>2</v>
      </c>
      <c r="D315" s="42" t="s">
        <v>5</v>
      </c>
      <c r="E315" s="36">
        <v>0.32958137999999998</v>
      </c>
      <c r="F315" s="37">
        <v>1.3963220080000001</v>
      </c>
      <c r="G315" s="38">
        <f t="shared" si="13"/>
        <v>-0.76396463128725534</v>
      </c>
      <c r="H315" s="65">
        <v>0.83341549000000004</v>
      </c>
      <c r="I315" s="66">
        <v>1.8619241000000002</v>
      </c>
      <c r="J315" s="67">
        <f t="shared" si="15"/>
        <v>-0.55239019141542878</v>
      </c>
      <c r="K315" s="68">
        <f t="shared" si="14"/>
        <v>2.5287092674956337</v>
      </c>
      <c r="L315" s="96"/>
    </row>
    <row r="316" spans="1:12" x14ac:dyDescent="0.15">
      <c r="A316" s="41" t="s">
        <v>695</v>
      </c>
      <c r="B316" s="42" t="s">
        <v>696</v>
      </c>
      <c r="C316" s="43" t="s">
        <v>2</v>
      </c>
      <c r="D316" s="42" t="s">
        <v>5</v>
      </c>
      <c r="E316" s="36">
        <v>10.081555010000001</v>
      </c>
      <c r="F316" s="37">
        <v>18.033350904999999</v>
      </c>
      <c r="G316" s="38">
        <f t="shared" si="13"/>
        <v>-0.4409494351266271</v>
      </c>
      <c r="H316" s="65">
        <v>4.8915428700000003</v>
      </c>
      <c r="I316" s="66">
        <v>4.5574564000000004</v>
      </c>
      <c r="J316" s="67">
        <f t="shared" si="15"/>
        <v>7.3305467058335516E-2</v>
      </c>
      <c r="K316" s="68">
        <f t="shared" si="14"/>
        <v>0.48519726025876242</v>
      </c>
      <c r="L316" s="96"/>
    </row>
    <row r="317" spans="1:12" x14ac:dyDescent="0.15">
      <c r="A317" s="41" t="s">
        <v>1183</v>
      </c>
      <c r="B317" s="42" t="s">
        <v>697</v>
      </c>
      <c r="C317" s="43" t="s">
        <v>2</v>
      </c>
      <c r="D317" s="42" t="s">
        <v>5</v>
      </c>
      <c r="E317" s="36">
        <v>27.160174627</v>
      </c>
      <c r="F317" s="37">
        <v>28.573322416</v>
      </c>
      <c r="G317" s="38">
        <f t="shared" si="13"/>
        <v>-4.945689438651657E-2</v>
      </c>
      <c r="H317" s="65">
        <v>64.318965230000003</v>
      </c>
      <c r="I317" s="66">
        <v>111.50822927</v>
      </c>
      <c r="J317" s="67">
        <f t="shared" si="15"/>
        <v>-0.42319086536419181</v>
      </c>
      <c r="K317" s="68">
        <f t="shared" si="14"/>
        <v>2.3681351873953105</v>
      </c>
      <c r="L317" s="96"/>
    </row>
    <row r="318" spans="1:12" x14ac:dyDescent="0.15">
      <c r="A318" s="41" t="s">
        <v>1258</v>
      </c>
      <c r="B318" s="45" t="s">
        <v>698</v>
      </c>
      <c r="C318" s="43" t="s">
        <v>2</v>
      </c>
      <c r="D318" s="42" t="s">
        <v>5</v>
      </c>
      <c r="E318" s="36">
        <v>386.31271147799998</v>
      </c>
      <c r="F318" s="37">
        <v>358.88770175500002</v>
      </c>
      <c r="G318" s="38">
        <f t="shared" si="13"/>
        <v>7.6416688532063626E-2</v>
      </c>
      <c r="H318" s="65">
        <v>680.88960878</v>
      </c>
      <c r="I318" s="66">
        <v>488.28104313</v>
      </c>
      <c r="J318" s="67">
        <f t="shared" si="15"/>
        <v>0.39446250957303675</v>
      </c>
      <c r="K318" s="68">
        <f t="shared" si="14"/>
        <v>1.7625348287789278</v>
      </c>
      <c r="L318" s="96"/>
    </row>
    <row r="319" spans="1:12" x14ac:dyDescent="0.15">
      <c r="A319" s="41" t="s">
        <v>244</v>
      </c>
      <c r="B319" s="45" t="s">
        <v>699</v>
      </c>
      <c r="C319" s="43" t="s">
        <v>2</v>
      </c>
      <c r="D319" s="42" t="s">
        <v>5</v>
      </c>
      <c r="E319" s="36">
        <v>1018.192177511</v>
      </c>
      <c r="F319" s="37">
        <v>949.689224126</v>
      </c>
      <c r="G319" s="38">
        <f t="shared" si="13"/>
        <v>7.2131968695383852E-2</v>
      </c>
      <c r="H319" s="65">
        <v>1359.1770989500001</v>
      </c>
      <c r="I319" s="66">
        <v>1142.05214054</v>
      </c>
      <c r="J319" s="67">
        <f t="shared" si="15"/>
        <v>0.19011825353905132</v>
      </c>
      <c r="K319" s="68">
        <f t="shared" si="14"/>
        <v>1.3348924976742087</v>
      </c>
      <c r="L319" s="96"/>
    </row>
    <row r="320" spans="1:12" x14ac:dyDescent="0.15">
      <c r="A320" s="41" t="s">
        <v>751</v>
      </c>
      <c r="B320" s="42" t="s">
        <v>700</v>
      </c>
      <c r="C320" s="43" t="s">
        <v>2</v>
      </c>
      <c r="D320" s="42" t="s">
        <v>5</v>
      </c>
      <c r="E320" s="36">
        <v>23.076219385999998</v>
      </c>
      <c r="F320" s="37">
        <v>43.225440442</v>
      </c>
      <c r="G320" s="38">
        <f t="shared" si="13"/>
        <v>-0.46614264308159625</v>
      </c>
      <c r="H320" s="65">
        <v>22.125817989999998</v>
      </c>
      <c r="I320" s="66">
        <v>153.46297011000001</v>
      </c>
      <c r="J320" s="67">
        <f t="shared" si="15"/>
        <v>-0.85582308244040539</v>
      </c>
      <c r="K320" s="68">
        <f t="shared" si="14"/>
        <v>0.95881468363155731</v>
      </c>
      <c r="L320" s="96"/>
    </row>
    <row r="321" spans="1:12" x14ac:dyDescent="0.15">
      <c r="A321" s="41" t="s">
        <v>245</v>
      </c>
      <c r="B321" s="42" t="s">
        <v>701</v>
      </c>
      <c r="C321" s="43" t="s">
        <v>2</v>
      </c>
      <c r="D321" s="42" t="s">
        <v>5</v>
      </c>
      <c r="E321" s="36">
        <v>1.5276347100000001</v>
      </c>
      <c r="F321" s="37">
        <v>1.13725783</v>
      </c>
      <c r="G321" s="38">
        <f t="shared" si="13"/>
        <v>0.34326154518540442</v>
      </c>
      <c r="H321" s="65">
        <v>0.26510397999999996</v>
      </c>
      <c r="I321" s="66">
        <v>0.55874235999999999</v>
      </c>
      <c r="J321" s="67">
        <f t="shared" si="15"/>
        <v>-0.52553448784516721</v>
      </c>
      <c r="K321" s="68">
        <f t="shared" si="14"/>
        <v>0.17353885602664787</v>
      </c>
      <c r="L321" s="96"/>
    </row>
    <row r="322" spans="1:12" x14ac:dyDescent="0.15">
      <c r="A322" s="41" t="s">
        <v>1148</v>
      </c>
      <c r="B322" s="42" t="s">
        <v>702</v>
      </c>
      <c r="C322" s="43" t="s">
        <v>2</v>
      </c>
      <c r="D322" s="42" t="s">
        <v>5</v>
      </c>
      <c r="E322" s="36">
        <v>1.12087493</v>
      </c>
      <c r="F322" s="37">
        <v>2.1057494079999999</v>
      </c>
      <c r="G322" s="38">
        <f t="shared" si="13"/>
        <v>-0.46770735124433183</v>
      </c>
      <c r="H322" s="65">
        <v>0.49427654999999998</v>
      </c>
      <c r="I322" s="66">
        <v>0.48770308000000001</v>
      </c>
      <c r="J322" s="67">
        <f t="shared" si="15"/>
        <v>1.3478426258862086E-2</v>
      </c>
      <c r="K322" s="68">
        <f t="shared" si="14"/>
        <v>0.44097386494316537</v>
      </c>
      <c r="L322" s="96"/>
    </row>
    <row r="323" spans="1:12" x14ac:dyDescent="0.15">
      <c r="A323" s="41" t="s">
        <v>1259</v>
      </c>
      <c r="B323" s="42" t="s">
        <v>703</v>
      </c>
      <c r="C323" s="43" t="s">
        <v>2</v>
      </c>
      <c r="D323" s="42" t="s">
        <v>5</v>
      </c>
      <c r="E323" s="36">
        <v>0.34311897000000002</v>
      </c>
      <c r="F323" s="37">
        <v>0.65551841799999999</v>
      </c>
      <c r="G323" s="38">
        <f t="shared" si="13"/>
        <v>-0.47656852869693123</v>
      </c>
      <c r="H323" s="65">
        <v>0.26599134000000002</v>
      </c>
      <c r="I323" s="66">
        <v>0.48528211999999998</v>
      </c>
      <c r="J323" s="67">
        <f t="shared" si="15"/>
        <v>-0.45188308194829019</v>
      </c>
      <c r="K323" s="68">
        <f t="shared" si="14"/>
        <v>0.77521607155675476</v>
      </c>
      <c r="L323" s="96"/>
    </row>
    <row r="324" spans="1:12" x14ac:dyDescent="0.15">
      <c r="A324" s="41" t="s">
        <v>246</v>
      </c>
      <c r="B324" s="42" t="s">
        <v>704</v>
      </c>
      <c r="C324" s="43" t="s">
        <v>2</v>
      </c>
      <c r="D324" s="42" t="s">
        <v>5</v>
      </c>
      <c r="E324" s="36">
        <v>2.2492775200000001</v>
      </c>
      <c r="F324" s="37">
        <v>2.0167792599999999</v>
      </c>
      <c r="G324" s="38">
        <f t="shared" si="13"/>
        <v>0.11528195703480226</v>
      </c>
      <c r="H324" s="65">
        <v>2.3394346400000003</v>
      </c>
      <c r="I324" s="66">
        <v>1.17118097</v>
      </c>
      <c r="J324" s="67">
        <f t="shared" si="15"/>
        <v>0.99750055706591634</v>
      </c>
      <c r="K324" s="68">
        <f t="shared" si="14"/>
        <v>1.0400827017557177</v>
      </c>
      <c r="L324" s="96"/>
    </row>
    <row r="325" spans="1:12" x14ac:dyDescent="0.15">
      <c r="A325" s="41" t="s">
        <v>247</v>
      </c>
      <c r="B325" s="42" t="s">
        <v>705</v>
      </c>
      <c r="C325" s="43" t="s">
        <v>2</v>
      </c>
      <c r="D325" s="42" t="s">
        <v>5</v>
      </c>
      <c r="E325" s="36">
        <v>18.323651825999999</v>
      </c>
      <c r="F325" s="37">
        <v>30.267139655000001</v>
      </c>
      <c r="G325" s="38">
        <f t="shared" si="13"/>
        <v>-0.39460246211362726</v>
      </c>
      <c r="H325" s="65">
        <v>27.769272170000001</v>
      </c>
      <c r="I325" s="66">
        <v>32.932808270000002</v>
      </c>
      <c r="J325" s="67">
        <f t="shared" si="15"/>
        <v>-0.15679003313858608</v>
      </c>
      <c r="K325" s="68">
        <f t="shared" si="14"/>
        <v>1.5154878751078056</v>
      </c>
      <c r="L325" s="96"/>
    </row>
    <row r="326" spans="1:12" x14ac:dyDescent="0.15">
      <c r="A326" s="41" t="s">
        <v>1260</v>
      </c>
      <c r="B326" s="42" t="s">
        <v>706</v>
      </c>
      <c r="C326" s="43" t="s">
        <v>2</v>
      </c>
      <c r="D326" s="42" t="s">
        <v>5</v>
      </c>
      <c r="E326" s="36">
        <v>6.1898818249999996</v>
      </c>
      <c r="F326" s="37">
        <v>5.570789445</v>
      </c>
      <c r="G326" s="38">
        <f t="shared" si="13"/>
        <v>0.11113189362338205</v>
      </c>
      <c r="H326" s="65">
        <v>8.3215183200000009</v>
      </c>
      <c r="I326" s="66">
        <v>21.21732398</v>
      </c>
      <c r="J326" s="67">
        <f t="shared" si="15"/>
        <v>-0.60779604780300844</v>
      </c>
      <c r="K326" s="68">
        <f t="shared" si="14"/>
        <v>1.3443743443357259</v>
      </c>
      <c r="L326" s="96"/>
    </row>
    <row r="327" spans="1:12" x14ac:dyDescent="0.15">
      <c r="A327" s="41" t="s">
        <v>1185</v>
      </c>
      <c r="B327" s="42" t="s">
        <v>707</v>
      </c>
      <c r="C327" s="43" t="s">
        <v>2</v>
      </c>
      <c r="D327" s="42" t="s">
        <v>5</v>
      </c>
      <c r="E327" s="36">
        <v>5.3469616200000001</v>
      </c>
      <c r="F327" s="37">
        <v>8.3205921400000005</v>
      </c>
      <c r="G327" s="38">
        <f t="shared" ref="G327:G390" si="16">IF(ISERROR(E327/F327-1),"",((E327/F327-1)))</f>
        <v>-0.35738207929994759</v>
      </c>
      <c r="H327" s="65">
        <v>12.462729980000001</v>
      </c>
      <c r="I327" s="66">
        <v>7.8370832199999994</v>
      </c>
      <c r="J327" s="67">
        <f t="shared" si="15"/>
        <v>0.59022555077576455</v>
      </c>
      <c r="K327" s="68">
        <f t="shared" ref="K327:K390" si="17">IF(ISERROR(H327/E327),"",(H327/E327))</f>
        <v>2.330805954055081</v>
      </c>
      <c r="L327" s="96"/>
    </row>
    <row r="328" spans="1:12" x14ac:dyDescent="0.15">
      <c r="A328" s="41" t="s">
        <v>1169</v>
      </c>
      <c r="B328" s="42" t="s">
        <v>534</v>
      </c>
      <c r="C328" s="43" t="s">
        <v>2</v>
      </c>
      <c r="D328" s="42" t="s">
        <v>5</v>
      </c>
      <c r="E328" s="36">
        <v>2.03271376</v>
      </c>
      <c r="F328" s="37">
        <v>0.64759343999999996</v>
      </c>
      <c r="G328" s="38">
        <f t="shared" si="16"/>
        <v>2.1388733029784861</v>
      </c>
      <c r="H328" s="65">
        <v>0.45155562999999999</v>
      </c>
      <c r="I328" s="66">
        <v>0.2926108</v>
      </c>
      <c r="J328" s="67">
        <f t="shared" si="15"/>
        <v>0.54319536394418799</v>
      </c>
      <c r="K328" s="68">
        <f t="shared" si="17"/>
        <v>0.22214422851154408</v>
      </c>
      <c r="L328" s="96"/>
    </row>
    <row r="329" spans="1:12" x14ac:dyDescent="0.15">
      <c r="A329" s="41" t="s">
        <v>1126</v>
      </c>
      <c r="B329" s="42" t="s">
        <v>708</v>
      </c>
      <c r="C329" s="43" t="s">
        <v>2</v>
      </c>
      <c r="D329" s="42" t="s">
        <v>5</v>
      </c>
      <c r="E329" s="36">
        <v>3.2363485980000002</v>
      </c>
      <c r="F329" s="37">
        <v>1.3987093239999999</v>
      </c>
      <c r="G329" s="38">
        <f t="shared" si="16"/>
        <v>1.3138106985265225</v>
      </c>
      <c r="H329" s="65">
        <v>1.9386888400000002</v>
      </c>
      <c r="I329" s="66">
        <v>0.38639059999999997</v>
      </c>
      <c r="J329" s="67">
        <f t="shared" si="15"/>
        <v>4.0174327222246102</v>
      </c>
      <c r="K329" s="68">
        <f t="shared" si="17"/>
        <v>0.59903585207046972</v>
      </c>
      <c r="L329" s="96"/>
    </row>
    <row r="330" spans="1:12" x14ac:dyDescent="0.15">
      <c r="A330" s="41" t="s">
        <v>248</v>
      </c>
      <c r="B330" s="42" t="s">
        <v>709</v>
      </c>
      <c r="C330" s="43" t="s">
        <v>2</v>
      </c>
      <c r="D330" s="42" t="s">
        <v>5</v>
      </c>
      <c r="E330" s="36">
        <v>1.493985103</v>
      </c>
      <c r="F330" s="37">
        <v>1.4305942599999999</v>
      </c>
      <c r="G330" s="38">
        <f t="shared" si="16"/>
        <v>4.4310846738613519E-2</v>
      </c>
      <c r="H330" s="65">
        <v>1.2154690500000001</v>
      </c>
      <c r="I330" s="66">
        <v>0.53022564999999999</v>
      </c>
      <c r="J330" s="67">
        <f t="shared" si="15"/>
        <v>1.2923618463195812</v>
      </c>
      <c r="K330" s="68">
        <f t="shared" si="17"/>
        <v>0.81357508020613778</v>
      </c>
      <c r="L330" s="96"/>
    </row>
    <row r="331" spans="1:12" x14ac:dyDescent="0.15">
      <c r="A331" s="41" t="s">
        <v>710</v>
      </c>
      <c r="B331" s="42" t="s">
        <v>711</v>
      </c>
      <c r="C331" s="43" t="s">
        <v>2</v>
      </c>
      <c r="D331" s="42" t="s">
        <v>5</v>
      </c>
      <c r="E331" s="36">
        <v>5.065540114</v>
      </c>
      <c r="F331" s="37">
        <v>6.4311198349999996</v>
      </c>
      <c r="G331" s="38">
        <f t="shared" si="16"/>
        <v>-0.21233933685516526</v>
      </c>
      <c r="H331" s="65">
        <v>13.71216351</v>
      </c>
      <c r="I331" s="66">
        <v>42.779306529999999</v>
      </c>
      <c r="J331" s="67">
        <f t="shared" si="15"/>
        <v>-0.67946737284336245</v>
      </c>
      <c r="K331" s="68">
        <f t="shared" si="17"/>
        <v>2.7069499404619659</v>
      </c>
      <c r="L331" s="96"/>
    </row>
    <row r="332" spans="1:12" x14ac:dyDescent="0.15">
      <c r="A332" s="41" t="s">
        <v>712</v>
      </c>
      <c r="B332" s="42" t="s">
        <v>713</v>
      </c>
      <c r="C332" s="43" t="s">
        <v>2</v>
      </c>
      <c r="D332" s="42" t="s">
        <v>5</v>
      </c>
      <c r="E332" s="36">
        <v>62.105070632</v>
      </c>
      <c r="F332" s="37">
        <v>29.512612054000002</v>
      </c>
      <c r="G332" s="38">
        <f t="shared" si="16"/>
        <v>1.1043569616394753</v>
      </c>
      <c r="H332" s="65">
        <v>13.080163539999999</v>
      </c>
      <c r="I332" s="66">
        <v>7.29394878</v>
      </c>
      <c r="J332" s="67">
        <f t="shared" si="15"/>
        <v>0.79328974394031859</v>
      </c>
      <c r="K332" s="68">
        <f t="shared" si="17"/>
        <v>0.21061345566299652</v>
      </c>
      <c r="L332" s="96"/>
    </row>
    <row r="333" spans="1:12" x14ac:dyDescent="0.15">
      <c r="A333" s="41" t="s">
        <v>714</v>
      </c>
      <c r="B333" s="45" t="s">
        <v>715</v>
      </c>
      <c r="C333" s="43" t="s">
        <v>2</v>
      </c>
      <c r="D333" s="42" t="s">
        <v>5</v>
      </c>
      <c r="E333" s="36">
        <v>37.625464843000003</v>
      </c>
      <c r="F333" s="37">
        <v>68.336809650000006</v>
      </c>
      <c r="G333" s="38">
        <f t="shared" si="16"/>
        <v>-0.44941145137289862</v>
      </c>
      <c r="H333" s="65">
        <v>16.894050579999998</v>
      </c>
      <c r="I333" s="66">
        <v>59.765920430000001</v>
      </c>
      <c r="J333" s="67">
        <f t="shared" si="15"/>
        <v>-0.71732970130047746</v>
      </c>
      <c r="K333" s="68">
        <f t="shared" si="17"/>
        <v>0.44900576379571394</v>
      </c>
      <c r="L333" s="96"/>
    </row>
    <row r="334" spans="1:12" x14ac:dyDescent="0.15">
      <c r="A334" s="41" t="s">
        <v>716</v>
      </c>
      <c r="B334" s="42" t="s">
        <v>717</v>
      </c>
      <c r="C334" s="43" t="s">
        <v>2</v>
      </c>
      <c r="D334" s="42" t="s">
        <v>5</v>
      </c>
      <c r="E334" s="36">
        <v>27.528503531999998</v>
      </c>
      <c r="F334" s="37">
        <v>39.836278301</v>
      </c>
      <c r="G334" s="38">
        <f t="shared" si="16"/>
        <v>-0.30895895133584916</v>
      </c>
      <c r="H334" s="65">
        <v>25.230259069999999</v>
      </c>
      <c r="I334" s="66">
        <v>47.440352189999999</v>
      </c>
      <c r="J334" s="67">
        <f t="shared" si="15"/>
        <v>-0.46816880766500057</v>
      </c>
      <c r="K334" s="68">
        <f t="shared" si="17"/>
        <v>0.91651400667935157</v>
      </c>
      <c r="L334" s="96"/>
    </row>
    <row r="335" spans="1:12" x14ac:dyDescent="0.15">
      <c r="A335" s="41" t="s">
        <v>718</v>
      </c>
      <c r="B335" s="42" t="s">
        <v>719</v>
      </c>
      <c r="C335" s="43" t="s">
        <v>2</v>
      </c>
      <c r="D335" s="42" t="s">
        <v>5</v>
      </c>
      <c r="E335" s="36">
        <v>74.909877958999999</v>
      </c>
      <c r="F335" s="37">
        <v>50.914888093999998</v>
      </c>
      <c r="G335" s="38">
        <f t="shared" si="16"/>
        <v>0.47127649226489532</v>
      </c>
      <c r="H335" s="65">
        <v>214.56567636000003</v>
      </c>
      <c r="I335" s="66">
        <v>63.382216679999999</v>
      </c>
      <c r="J335" s="67">
        <f t="shared" si="15"/>
        <v>2.385266208710958</v>
      </c>
      <c r="K335" s="68">
        <f t="shared" si="17"/>
        <v>2.8643175266876959</v>
      </c>
      <c r="L335" s="96"/>
    </row>
    <row r="336" spans="1:12" x14ac:dyDescent="0.15">
      <c r="A336" s="41" t="s">
        <v>720</v>
      </c>
      <c r="B336" s="42" t="s">
        <v>721</v>
      </c>
      <c r="C336" s="43" t="s">
        <v>2</v>
      </c>
      <c r="D336" s="42" t="s">
        <v>5</v>
      </c>
      <c r="E336" s="36">
        <v>1.588103217</v>
      </c>
      <c r="F336" s="37">
        <v>3.7406180600000001</v>
      </c>
      <c r="G336" s="38">
        <f t="shared" si="16"/>
        <v>-0.57544363216810224</v>
      </c>
      <c r="H336" s="65">
        <v>4.3694060400000003</v>
      </c>
      <c r="I336" s="66">
        <v>3.6401300299999999</v>
      </c>
      <c r="J336" s="67">
        <f t="shared" ref="J336:J399" si="18">IF(ISERROR(H336/I336-1),"",(H336/I336-1))</f>
        <v>0.20034339542535529</v>
      </c>
      <c r="K336" s="68">
        <f t="shared" si="17"/>
        <v>2.7513363068768348</v>
      </c>
      <c r="L336" s="96"/>
    </row>
    <row r="337" spans="1:12" x14ac:dyDescent="0.15">
      <c r="A337" s="41" t="s">
        <v>722</v>
      </c>
      <c r="B337" s="42" t="s">
        <v>723</v>
      </c>
      <c r="C337" s="43" t="s">
        <v>1</v>
      </c>
      <c r="D337" s="42" t="s">
        <v>4</v>
      </c>
      <c r="E337" s="36">
        <v>0.83128975999999999</v>
      </c>
      <c r="F337" s="37">
        <v>1.50675493</v>
      </c>
      <c r="G337" s="38">
        <f t="shared" si="16"/>
        <v>-0.44829132896880586</v>
      </c>
      <c r="H337" s="65">
        <v>9.2513666300000015</v>
      </c>
      <c r="I337" s="66">
        <v>2.8441356800000004</v>
      </c>
      <c r="J337" s="67">
        <f t="shared" si="18"/>
        <v>2.2527866708524962</v>
      </c>
      <c r="K337" s="68">
        <f t="shared" si="17"/>
        <v>11.128931300681488</v>
      </c>
      <c r="L337" s="96"/>
    </row>
    <row r="338" spans="1:12" x14ac:dyDescent="0.15">
      <c r="A338" s="41" t="s">
        <v>724</v>
      </c>
      <c r="B338" s="42" t="s">
        <v>725</v>
      </c>
      <c r="C338" s="43" t="s">
        <v>2</v>
      </c>
      <c r="D338" s="42" t="s">
        <v>5</v>
      </c>
      <c r="E338" s="36">
        <v>21.875338604</v>
      </c>
      <c r="F338" s="37">
        <v>19.534056036999999</v>
      </c>
      <c r="G338" s="38">
        <f t="shared" si="16"/>
        <v>0.1198564477630919</v>
      </c>
      <c r="H338" s="65">
        <v>27.50751593</v>
      </c>
      <c r="I338" s="66">
        <v>25.023831489999999</v>
      </c>
      <c r="J338" s="67">
        <f t="shared" si="18"/>
        <v>9.9252763949938316E-2</v>
      </c>
      <c r="K338" s="68">
        <f t="shared" si="17"/>
        <v>1.2574669781326326</v>
      </c>
      <c r="L338" s="96"/>
    </row>
    <row r="339" spans="1:12" x14ac:dyDescent="0.15">
      <c r="A339" s="41" t="s">
        <v>726</v>
      </c>
      <c r="B339" s="42" t="s">
        <v>727</v>
      </c>
      <c r="C339" s="43" t="s">
        <v>1</v>
      </c>
      <c r="D339" s="42" t="s">
        <v>4</v>
      </c>
      <c r="E339" s="36">
        <v>2.1547689800000001</v>
      </c>
      <c r="F339" s="37">
        <v>3.1803657589999998</v>
      </c>
      <c r="G339" s="38">
        <f t="shared" si="16"/>
        <v>-0.32247761946804432</v>
      </c>
      <c r="H339" s="65">
        <v>3.7673654600000002</v>
      </c>
      <c r="I339" s="66">
        <v>4.8456584400000002</v>
      </c>
      <c r="J339" s="67">
        <f t="shared" si="18"/>
        <v>-0.22252764889470833</v>
      </c>
      <c r="K339" s="68">
        <f t="shared" si="17"/>
        <v>1.7483848593365217</v>
      </c>
      <c r="L339" s="96"/>
    </row>
    <row r="340" spans="1:12" x14ac:dyDescent="0.15">
      <c r="A340" s="41" t="s">
        <v>728</v>
      </c>
      <c r="B340" s="42" t="s">
        <v>729</v>
      </c>
      <c r="C340" s="43" t="s">
        <v>2</v>
      </c>
      <c r="D340" s="42" t="s">
        <v>5</v>
      </c>
      <c r="E340" s="36">
        <v>61.490441533000002</v>
      </c>
      <c r="F340" s="37">
        <v>58.426650699</v>
      </c>
      <c r="G340" s="38">
        <f t="shared" si="16"/>
        <v>5.2438241750051962E-2</v>
      </c>
      <c r="H340" s="65">
        <v>58.049349979999995</v>
      </c>
      <c r="I340" s="66">
        <v>39.518698299999997</v>
      </c>
      <c r="J340" s="67">
        <f t="shared" si="18"/>
        <v>0.46890845288798388</v>
      </c>
      <c r="K340" s="68">
        <f t="shared" si="17"/>
        <v>0.94403859417478275</v>
      </c>
      <c r="L340" s="96"/>
    </row>
    <row r="341" spans="1:12" x14ac:dyDescent="0.15">
      <c r="A341" s="41" t="s">
        <v>730</v>
      </c>
      <c r="B341" s="42" t="s">
        <v>731</v>
      </c>
      <c r="C341" s="43" t="s">
        <v>1</v>
      </c>
      <c r="D341" s="42" t="s">
        <v>4</v>
      </c>
      <c r="E341" s="36">
        <v>3.19069344</v>
      </c>
      <c r="F341" s="37">
        <v>5.8483506350000001</v>
      </c>
      <c r="G341" s="38">
        <f t="shared" si="16"/>
        <v>-0.45442849802729035</v>
      </c>
      <c r="H341" s="65">
        <v>7.9350182</v>
      </c>
      <c r="I341" s="66">
        <v>18.633431780000002</v>
      </c>
      <c r="J341" s="67">
        <f t="shared" si="18"/>
        <v>-0.57415154150418135</v>
      </c>
      <c r="K341" s="68">
        <f t="shared" si="17"/>
        <v>2.4869259141360818</v>
      </c>
      <c r="L341" s="96"/>
    </row>
    <row r="342" spans="1:12" x14ac:dyDescent="0.15">
      <c r="A342" s="41" t="s">
        <v>732</v>
      </c>
      <c r="B342" s="42" t="s">
        <v>733</v>
      </c>
      <c r="C342" s="43" t="s">
        <v>2</v>
      </c>
      <c r="D342" s="42" t="s">
        <v>5</v>
      </c>
      <c r="E342" s="36">
        <v>12.49921398</v>
      </c>
      <c r="F342" s="37">
        <v>7.655764799</v>
      </c>
      <c r="G342" s="38">
        <f t="shared" si="16"/>
        <v>0.63265386387427336</v>
      </c>
      <c r="H342" s="65">
        <v>21.040246449999998</v>
      </c>
      <c r="I342" s="66">
        <v>9.8642482600000001</v>
      </c>
      <c r="J342" s="67">
        <f t="shared" si="18"/>
        <v>1.132980222661184</v>
      </c>
      <c r="K342" s="68">
        <f t="shared" si="17"/>
        <v>1.6833255662049236</v>
      </c>
      <c r="L342" s="96"/>
    </row>
    <row r="343" spans="1:12" x14ac:dyDescent="0.15">
      <c r="A343" s="41" t="s">
        <v>734</v>
      </c>
      <c r="B343" s="42" t="s">
        <v>735</v>
      </c>
      <c r="C343" s="43" t="s">
        <v>1</v>
      </c>
      <c r="D343" s="42" t="s">
        <v>4</v>
      </c>
      <c r="E343" s="36">
        <v>10.792505970000001</v>
      </c>
      <c r="F343" s="37">
        <v>0.53650078999999995</v>
      </c>
      <c r="G343" s="38">
        <f t="shared" si="16"/>
        <v>19.116477312176933</v>
      </c>
      <c r="H343" s="65">
        <v>15.699768070000001</v>
      </c>
      <c r="I343" s="66">
        <v>6.3926340899999996</v>
      </c>
      <c r="J343" s="67">
        <f t="shared" si="18"/>
        <v>1.4559153314529851</v>
      </c>
      <c r="K343" s="68">
        <f t="shared" si="17"/>
        <v>1.4546916271013191</v>
      </c>
      <c r="L343" s="96"/>
    </row>
    <row r="344" spans="1:12" x14ac:dyDescent="0.15">
      <c r="A344" s="41" t="s">
        <v>323</v>
      </c>
      <c r="B344" s="42" t="s">
        <v>324</v>
      </c>
      <c r="C344" s="43" t="s">
        <v>2</v>
      </c>
      <c r="D344" s="42" t="s">
        <v>5</v>
      </c>
      <c r="E344" s="36">
        <v>2.83664432</v>
      </c>
      <c r="F344" s="37">
        <v>6.4933766200000003</v>
      </c>
      <c r="G344" s="38">
        <f t="shared" si="16"/>
        <v>-0.56314803745358599</v>
      </c>
      <c r="H344" s="65">
        <v>1.23491583</v>
      </c>
      <c r="I344" s="66">
        <v>13.359317859999999</v>
      </c>
      <c r="J344" s="67">
        <f t="shared" si="18"/>
        <v>-0.90756146062685272</v>
      </c>
      <c r="K344" s="68">
        <f t="shared" si="17"/>
        <v>0.43534391015931106</v>
      </c>
      <c r="L344" s="96"/>
    </row>
    <row r="345" spans="1:12" x14ac:dyDescent="0.15">
      <c r="A345" s="41" t="s">
        <v>325</v>
      </c>
      <c r="B345" s="42" t="s">
        <v>326</v>
      </c>
      <c r="C345" s="43" t="s">
        <v>1</v>
      </c>
      <c r="D345" s="42" t="s">
        <v>4</v>
      </c>
      <c r="E345" s="36">
        <v>0.33192125</v>
      </c>
      <c r="F345" s="37">
        <v>0.28925499999999998</v>
      </c>
      <c r="G345" s="38">
        <f t="shared" si="16"/>
        <v>0.1475039325162919</v>
      </c>
      <c r="H345" s="65">
        <v>4.765838E-2</v>
      </c>
      <c r="I345" s="66">
        <v>3.9639094300000002</v>
      </c>
      <c r="J345" s="67">
        <f t="shared" si="18"/>
        <v>-0.98797692509336676</v>
      </c>
      <c r="K345" s="68">
        <f t="shared" si="17"/>
        <v>0.14358339515773696</v>
      </c>
      <c r="L345" s="96"/>
    </row>
    <row r="346" spans="1:12" x14ac:dyDescent="0.15">
      <c r="A346" s="41" t="s">
        <v>382</v>
      </c>
      <c r="B346" s="42" t="s">
        <v>383</v>
      </c>
      <c r="C346" s="43" t="s">
        <v>2</v>
      </c>
      <c r="D346" s="42" t="s">
        <v>5</v>
      </c>
      <c r="E346" s="36">
        <v>2.7983407219999998</v>
      </c>
      <c r="F346" s="37">
        <v>1.598959644</v>
      </c>
      <c r="G346" s="38">
        <f t="shared" si="16"/>
        <v>0.75010090623650516</v>
      </c>
      <c r="H346" s="65">
        <v>1.4346356899999999</v>
      </c>
      <c r="I346" s="66">
        <v>0.43512714000000002</v>
      </c>
      <c r="J346" s="67">
        <f t="shared" si="18"/>
        <v>2.2970494324946036</v>
      </c>
      <c r="K346" s="68">
        <f t="shared" si="17"/>
        <v>0.51267369935375584</v>
      </c>
      <c r="L346" s="96"/>
    </row>
    <row r="347" spans="1:12" x14ac:dyDescent="0.15">
      <c r="A347" s="41" t="s">
        <v>384</v>
      </c>
      <c r="B347" s="42" t="s">
        <v>385</v>
      </c>
      <c r="C347" s="43" t="s">
        <v>1</v>
      </c>
      <c r="D347" s="42" t="s">
        <v>4</v>
      </c>
      <c r="E347" s="36">
        <v>2.5899499999999999E-2</v>
      </c>
      <c r="F347" s="37">
        <v>1.6843799999999999E-2</v>
      </c>
      <c r="G347" s="38">
        <f t="shared" si="16"/>
        <v>0.53762808867357714</v>
      </c>
      <c r="H347" s="65">
        <v>2.5984810000000001E-2</v>
      </c>
      <c r="I347" s="66">
        <v>3.6187942599999996</v>
      </c>
      <c r="J347" s="67">
        <f t="shared" si="18"/>
        <v>-0.99281948402338849</v>
      </c>
      <c r="K347" s="68">
        <f t="shared" si="17"/>
        <v>1.003293885982355</v>
      </c>
      <c r="L347" s="96"/>
    </row>
    <row r="348" spans="1:12" x14ac:dyDescent="0.15">
      <c r="A348" s="41" t="s">
        <v>386</v>
      </c>
      <c r="B348" s="42" t="s">
        <v>387</v>
      </c>
      <c r="C348" s="43" t="s">
        <v>2</v>
      </c>
      <c r="D348" s="42" t="s">
        <v>5</v>
      </c>
      <c r="E348" s="36">
        <v>12.873375057000001</v>
      </c>
      <c r="F348" s="37">
        <v>12.807762050999999</v>
      </c>
      <c r="G348" s="38">
        <f t="shared" si="16"/>
        <v>5.1229095089939669E-3</v>
      </c>
      <c r="H348" s="65">
        <v>15.59838624</v>
      </c>
      <c r="I348" s="66">
        <v>17.820748100000003</v>
      </c>
      <c r="J348" s="67">
        <f t="shared" si="18"/>
        <v>-0.1247064291313339</v>
      </c>
      <c r="K348" s="68">
        <f t="shared" si="17"/>
        <v>1.2116780697318574</v>
      </c>
      <c r="L348" s="96"/>
    </row>
    <row r="349" spans="1:12" x14ac:dyDescent="0.15">
      <c r="A349" s="41" t="s">
        <v>388</v>
      </c>
      <c r="B349" s="42" t="s">
        <v>389</v>
      </c>
      <c r="C349" s="43" t="s">
        <v>1</v>
      </c>
      <c r="D349" s="42" t="s">
        <v>4</v>
      </c>
      <c r="E349" s="36">
        <v>4.5130080599999998</v>
      </c>
      <c r="F349" s="37">
        <v>2.0895365199999998</v>
      </c>
      <c r="G349" s="38">
        <f t="shared" si="16"/>
        <v>1.1598129617758488</v>
      </c>
      <c r="H349" s="65">
        <v>13.358802859999999</v>
      </c>
      <c r="I349" s="66">
        <v>129.77694887999999</v>
      </c>
      <c r="J349" s="67">
        <f t="shared" si="18"/>
        <v>-0.89706336159626932</v>
      </c>
      <c r="K349" s="68">
        <f t="shared" si="17"/>
        <v>2.9600662534602251</v>
      </c>
      <c r="L349" s="96"/>
    </row>
    <row r="350" spans="1:12" x14ac:dyDescent="0.15">
      <c r="A350" s="41" t="s">
        <v>1115</v>
      </c>
      <c r="B350" s="42" t="s">
        <v>390</v>
      </c>
      <c r="C350" s="43" t="s">
        <v>2</v>
      </c>
      <c r="D350" s="42" t="s">
        <v>5</v>
      </c>
      <c r="E350" s="36">
        <v>30.587434711</v>
      </c>
      <c r="F350" s="37">
        <v>64.085468593000002</v>
      </c>
      <c r="G350" s="38">
        <f t="shared" si="16"/>
        <v>-0.52270872972377647</v>
      </c>
      <c r="H350" s="65">
        <v>98.474489930000004</v>
      </c>
      <c r="I350" s="66">
        <v>97.332440129999995</v>
      </c>
      <c r="J350" s="67">
        <f t="shared" si="18"/>
        <v>1.1733496031484103E-2</v>
      </c>
      <c r="K350" s="68">
        <f t="shared" si="17"/>
        <v>3.2194425868144521</v>
      </c>
      <c r="L350" s="96"/>
    </row>
    <row r="351" spans="1:12" x14ac:dyDescent="0.15">
      <c r="A351" s="41" t="s">
        <v>738</v>
      </c>
      <c r="B351" s="42" t="s">
        <v>391</v>
      </c>
      <c r="C351" s="43" t="s">
        <v>1</v>
      </c>
      <c r="D351" s="42" t="s">
        <v>4</v>
      </c>
      <c r="E351" s="36">
        <v>3.98993222</v>
      </c>
      <c r="F351" s="37">
        <v>2.5041559439999999</v>
      </c>
      <c r="G351" s="38">
        <f t="shared" si="16"/>
        <v>0.59332418157101818</v>
      </c>
      <c r="H351" s="65">
        <v>12.634943359999999</v>
      </c>
      <c r="I351" s="66">
        <v>6.9960831199999998</v>
      </c>
      <c r="J351" s="67">
        <f t="shared" si="18"/>
        <v>0.8060024649907247</v>
      </c>
      <c r="K351" s="68">
        <f t="shared" si="17"/>
        <v>3.1667062655014222</v>
      </c>
      <c r="L351" s="96"/>
    </row>
    <row r="352" spans="1:12" x14ac:dyDescent="0.15">
      <c r="A352" s="41" t="s">
        <v>392</v>
      </c>
      <c r="B352" s="42" t="s">
        <v>393</v>
      </c>
      <c r="C352" s="43" t="s">
        <v>2</v>
      </c>
      <c r="D352" s="42" t="s">
        <v>5</v>
      </c>
      <c r="E352" s="36">
        <v>19.075477582000001</v>
      </c>
      <c r="F352" s="37">
        <v>13.706633764999999</v>
      </c>
      <c r="G352" s="38">
        <f t="shared" si="16"/>
        <v>0.3916967440035779</v>
      </c>
      <c r="H352" s="65">
        <v>12.6774363</v>
      </c>
      <c r="I352" s="66">
        <v>8.9489111999999995</v>
      </c>
      <c r="J352" s="67">
        <f t="shared" si="18"/>
        <v>0.4166456696989016</v>
      </c>
      <c r="K352" s="68">
        <f t="shared" si="17"/>
        <v>0.66459338936618184</v>
      </c>
      <c r="L352" s="96"/>
    </row>
    <row r="353" spans="1:12" x14ac:dyDescent="0.15">
      <c r="A353" s="41" t="s">
        <v>394</v>
      </c>
      <c r="B353" s="42" t="s">
        <v>395</v>
      </c>
      <c r="C353" s="43" t="s">
        <v>1</v>
      </c>
      <c r="D353" s="42" t="s">
        <v>4</v>
      </c>
      <c r="E353" s="36">
        <v>0.65852080000000002</v>
      </c>
      <c r="F353" s="37">
        <v>0.87061949999999999</v>
      </c>
      <c r="G353" s="38">
        <f t="shared" si="16"/>
        <v>-0.24361813628111939</v>
      </c>
      <c r="H353" s="65">
        <v>1.5196328000000001</v>
      </c>
      <c r="I353" s="66">
        <v>5.7728186900000003</v>
      </c>
      <c r="J353" s="67">
        <f t="shared" si="18"/>
        <v>-0.73676069150891688</v>
      </c>
      <c r="K353" s="68">
        <f t="shared" si="17"/>
        <v>2.3076458632741748</v>
      </c>
      <c r="L353" s="96"/>
    </row>
    <row r="354" spans="1:12" x14ac:dyDescent="0.15">
      <c r="A354" s="41" t="s">
        <v>396</v>
      </c>
      <c r="B354" s="42" t="s">
        <v>397</v>
      </c>
      <c r="C354" s="43" t="s">
        <v>2</v>
      </c>
      <c r="D354" s="42" t="s">
        <v>5</v>
      </c>
      <c r="E354" s="36">
        <v>16.061001300000001</v>
      </c>
      <c r="F354" s="37">
        <v>11.57730424</v>
      </c>
      <c r="G354" s="38">
        <f t="shared" si="16"/>
        <v>0.38728334049550739</v>
      </c>
      <c r="H354" s="65">
        <v>33.313819770000002</v>
      </c>
      <c r="I354" s="66">
        <v>9.001689279999999</v>
      </c>
      <c r="J354" s="67">
        <f t="shared" si="18"/>
        <v>2.7008408903889656</v>
      </c>
      <c r="K354" s="68">
        <f t="shared" si="17"/>
        <v>2.0742056580245718</v>
      </c>
      <c r="L354" s="96"/>
    </row>
    <row r="355" spans="1:12" x14ac:dyDescent="0.15">
      <c r="A355" s="41" t="s">
        <v>398</v>
      </c>
      <c r="B355" s="42" t="s">
        <v>399</v>
      </c>
      <c r="C355" s="43" t="s">
        <v>1</v>
      </c>
      <c r="D355" s="42" t="s">
        <v>4</v>
      </c>
      <c r="E355" s="36">
        <v>0.69345950999999995</v>
      </c>
      <c r="F355" s="37">
        <v>1.603938825</v>
      </c>
      <c r="G355" s="38">
        <f t="shared" si="16"/>
        <v>-0.56765214533665276</v>
      </c>
      <c r="H355" s="65">
        <v>1.0074761700000001</v>
      </c>
      <c r="I355" s="66">
        <v>20.232015430000001</v>
      </c>
      <c r="J355" s="67">
        <f t="shared" si="18"/>
        <v>-0.95020386508275811</v>
      </c>
      <c r="K355" s="68">
        <f t="shared" si="17"/>
        <v>1.4528262363868947</v>
      </c>
      <c r="L355" s="96"/>
    </row>
    <row r="356" spans="1:12" x14ac:dyDescent="0.15">
      <c r="A356" s="41" t="s">
        <v>400</v>
      </c>
      <c r="B356" s="42" t="s">
        <v>401</v>
      </c>
      <c r="C356" s="43" t="s">
        <v>2</v>
      </c>
      <c r="D356" s="42" t="s">
        <v>5</v>
      </c>
      <c r="E356" s="36">
        <v>1.5902874</v>
      </c>
      <c r="F356" s="37">
        <v>3.3577037879999998</v>
      </c>
      <c r="G356" s="38">
        <f t="shared" si="16"/>
        <v>-0.52637650596711894</v>
      </c>
      <c r="H356" s="65">
        <v>8.4060046400000008</v>
      </c>
      <c r="I356" s="66">
        <v>0.43777670000000002</v>
      </c>
      <c r="J356" s="67">
        <f t="shared" si="18"/>
        <v>18.201580714551508</v>
      </c>
      <c r="K356" s="68">
        <f t="shared" si="17"/>
        <v>5.2858399305685255</v>
      </c>
      <c r="L356" s="96"/>
    </row>
    <row r="357" spans="1:12" x14ac:dyDescent="0.15">
      <c r="A357" s="41" t="s">
        <v>402</v>
      </c>
      <c r="B357" s="45" t="s">
        <v>403</v>
      </c>
      <c r="C357" s="43" t="s">
        <v>1</v>
      </c>
      <c r="D357" s="42" t="s">
        <v>4</v>
      </c>
      <c r="E357" s="36">
        <v>0.34520747000000002</v>
      </c>
      <c r="F357" s="37">
        <v>0.44108374</v>
      </c>
      <c r="G357" s="38">
        <f t="shared" si="16"/>
        <v>-0.21736523318678669</v>
      </c>
      <c r="H357" s="65">
        <v>0.33356222999999996</v>
      </c>
      <c r="I357" s="66">
        <v>17.183270520000001</v>
      </c>
      <c r="J357" s="67">
        <f t="shared" si="18"/>
        <v>-0.98058796609110244</v>
      </c>
      <c r="K357" s="68">
        <f t="shared" si="17"/>
        <v>0.96626596753540683</v>
      </c>
      <c r="L357" s="96"/>
    </row>
    <row r="358" spans="1:12" x14ac:dyDescent="0.15">
      <c r="A358" s="41" t="s">
        <v>404</v>
      </c>
      <c r="B358" s="42" t="s">
        <v>405</v>
      </c>
      <c r="C358" s="43" t="s">
        <v>2</v>
      </c>
      <c r="D358" s="42" t="s">
        <v>5</v>
      </c>
      <c r="E358" s="36">
        <v>41.579902050999998</v>
      </c>
      <c r="F358" s="37">
        <v>43.175790910000003</v>
      </c>
      <c r="G358" s="38">
        <f t="shared" si="16"/>
        <v>-3.6962585406406068E-2</v>
      </c>
      <c r="H358" s="65">
        <v>52.81068853</v>
      </c>
      <c r="I358" s="66">
        <v>27.035368559999998</v>
      </c>
      <c r="J358" s="67">
        <f t="shared" si="18"/>
        <v>0.95339258692909801</v>
      </c>
      <c r="K358" s="68">
        <f t="shared" si="17"/>
        <v>1.2701013211917824</v>
      </c>
      <c r="L358" s="96"/>
    </row>
    <row r="359" spans="1:12" x14ac:dyDescent="0.15">
      <c r="A359" s="41" t="s">
        <v>406</v>
      </c>
      <c r="B359" s="42" t="s">
        <v>407</v>
      </c>
      <c r="C359" s="43" t="s">
        <v>1</v>
      </c>
      <c r="D359" s="42" t="s">
        <v>4</v>
      </c>
      <c r="E359" s="36">
        <v>1.6343418700000001</v>
      </c>
      <c r="F359" s="37">
        <v>2.504073682</v>
      </c>
      <c r="G359" s="38">
        <f t="shared" si="16"/>
        <v>-0.3473267652832589</v>
      </c>
      <c r="H359" s="65">
        <v>0.96933660999999993</v>
      </c>
      <c r="I359" s="66">
        <v>4.49091036</v>
      </c>
      <c r="J359" s="67">
        <f t="shared" si="18"/>
        <v>-0.78415587658267127</v>
      </c>
      <c r="K359" s="68">
        <f t="shared" si="17"/>
        <v>0.59310516838193705</v>
      </c>
      <c r="L359" s="96"/>
    </row>
    <row r="360" spans="1:12" x14ac:dyDescent="0.15">
      <c r="A360" s="41" t="s">
        <v>1153</v>
      </c>
      <c r="B360" s="42" t="s">
        <v>408</v>
      </c>
      <c r="C360" s="43" t="s">
        <v>2</v>
      </c>
      <c r="D360" s="42" t="s">
        <v>5</v>
      </c>
      <c r="E360" s="36">
        <v>12.467485422999999</v>
      </c>
      <c r="F360" s="37">
        <v>3.3586419030000001</v>
      </c>
      <c r="G360" s="38">
        <f t="shared" si="16"/>
        <v>2.7120615364989682</v>
      </c>
      <c r="H360" s="65">
        <v>23.873266149999999</v>
      </c>
      <c r="I360" s="66">
        <v>7.3627535399999999</v>
      </c>
      <c r="J360" s="67">
        <f t="shared" si="18"/>
        <v>2.242437224104068</v>
      </c>
      <c r="K360" s="68">
        <f t="shared" si="17"/>
        <v>1.9148421145100063</v>
      </c>
      <c r="L360" s="96"/>
    </row>
    <row r="361" spans="1:12" x14ac:dyDescent="0.15">
      <c r="A361" s="41" t="s">
        <v>409</v>
      </c>
      <c r="B361" s="42" t="s">
        <v>410</v>
      </c>
      <c r="C361" s="43" t="s">
        <v>1</v>
      </c>
      <c r="D361" s="42" t="s">
        <v>4</v>
      </c>
      <c r="E361" s="36">
        <v>0.54223586999999995</v>
      </c>
      <c r="F361" s="37">
        <v>0.3775829</v>
      </c>
      <c r="G361" s="38">
        <f t="shared" si="16"/>
        <v>0.436071045590253</v>
      </c>
      <c r="H361" s="65">
        <v>13.689327710000001</v>
      </c>
      <c r="I361" s="66">
        <v>7.2080693399999998</v>
      </c>
      <c r="J361" s="67">
        <f t="shared" si="18"/>
        <v>0.89916703964448841</v>
      </c>
      <c r="K361" s="68">
        <f t="shared" si="17"/>
        <v>25.246075494784218</v>
      </c>
      <c r="L361" s="96"/>
    </row>
    <row r="362" spans="1:12" x14ac:dyDescent="0.15">
      <c r="A362" s="41" t="s">
        <v>411</v>
      </c>
      <c r="B362" s="42" t="s">
        <v>412</v>
      </c>
      <c r="C362" s="43" t="s">
        <v>2</v>
      </c>
      <c r="D362" s="42" t="s">
        <v>5</v>
      </c>
      <c r="E362" s="36">
        <v>5.7315937579999998</v>
      </c>
      <c r="F362" s="37">
        <v>3.0695988110000001</v>
      </c>
      <c r="G362" s="38">
        <f t="shared" si="16"/>
        <v>0.86721265901611</v>
      </c>
      <c r="H362" s="65">
        <v>6.7413750800000001</v>
      </c>
      <c r="I362" s="66">
        <v>9.1310784800000011</v>
      </c>
      <c r="J362" s="67">
        <f t="shared" si="18"/>
        <v>-0.26171096932681281</v>
      </c>
      <c r="K362" s="68">
        <f t="shared" si="17"/>
        <v>1.1761781041426</v>
      </c>
      <c r="L362" s="96"/>
    </row>
    <row r="363" spans="1:12" x14ac:dyDescent="0.15">
      <c r="A363" s="41" t="s">
        <v>413</v>
      </c>
      <c r="B363" s="42" t="s">
        <v>414</v>
      </c>
      <c r="C363" s="43" t="s">
        <v>2</v>
      </c>
      <c r="D363" s="42" t="s">
        <v>5</v>
      </c>
      <c r="E363" s="36">
        <v>7.6296029399999998</v>
      </c>
      <c r="F363" s="37">
        <v>3.4162751199999999</v>
      </c>
      <c r="G363" s="38">
        <f t="shared" si="16"/>
        <v>1.2333104542236049</v>
      </c>
      <c r="H363" s="65">
        <v>16.706742179999999</v>
      </c>
      <c r="I363" s="66">
        <v>0.18789027999999999</v>
      </c>
      <c r="J363" s="67">
        <f t="shared" si="18"/>
        <v>87.917543685602041</v>
      </c>
      <c r="K363" s="68">
        <f t="shared" si="17"/>
        <v>2.1897262952454506</v>
      </c>
      <c r="L363" s="96"/>
    </row>
    <row r="364" spans="1:12" x14ac:dyDescent="0.15">
      <c r="A364" s="41" t="s">
        <v>415</v>
      </c>
      <c r="B364" s="42" t="s">
        <v>416</v>
      </c>
      <c r="C364" s="43" t="s">
        <v>1</v>
      </c>
      <c r="D364" s="42" t="s">
        <v>4</v>
      </c>
      <c r="E364" s="36">
        <v>0.25823357299999999</v>
      </c>
      <c r="F364" s="37">
        <v>3.299951665</v>
      </c>
      <c r="G364" s="38">
        <f t="shared" si="16"/>
        <v>-0.92174625594099424</v>
      </c>
      <c r="H364" s="65">
        <v>9.4357048800000012</v>
      </c>
      <c r="I364" s="66">
        <v>14.490790410000001</v>
      </c>
      <c r="J364" s="67">
        <f t="shared" si="18"/>
        <v>-0.34884815713789619</v>
      </c>
      <c r="K364" s="68">
        <f t="shared" si="17"/>
        <v>36.539419605211449</v>
      </c>
      <c r="L364" s="96"/>
    </row>
    <row r="365" spans="1:12" x14ac:dyDescent="0.15">
      <c r="A365" s="41" t="s">
        <v>417</v>
      </c>
      <c r="B365" s="42" t="s">
        <v>418</v>
      </c>
      <c r="C365" s="43" t="s">
        <v>2</v>
      </c>
      <c r="D365" s="42" t="s">
        <v>5</v>
      </c>
      <c r="E365" s="36">
        <v>4.261578181</v>
      </c>
      <c r="F365" s="37">
        <v>6.34415891</v>
      </c>
      <c r="G365" s="38">
        <f t="shared" si="16"/>
        <v>-0.32826742812468424</v>
      </c>
      <c r="H365" s="65">
        <v>0.87631427000000006</v>
      </c>
      <c r="I365" s="66">
        <v>2.7691905399999999</v>
      </c>
      <c r="J365" s="67">
        <f t="shared" si="18"/>
        <v>-0.68354858311772215</v>
      </c>
      <c r="K365" s="68">
        <f t="shared" si="17"/>
        <v>0.20563139587747015</v>
      </c>
      <c r="L365" s="96"/>
    </row>
    <row r="366" spans="1:12" x14ac:dyDescent="0.15">
      <c r="A366" s="41" t="s">
        <v>419</v>
      </c>
      <c r="B366" s="42" t="s">
        <v>420</v>
      </c>
      <c r="C366" s="43" t="s">
        <v>1</v>
      </c>
      <c r="D366" s="42" t="s">
        <v>4</v>
      </c>
      <c r="E366" s="36">
        <v>0.71246476999999997</v>
      </c>
      <c r="F366" s="37">
        <v>1.3261661899999999</v>
      </c>
      <c r="G366" s="38">
        <f t="shared" si="16"/>
        <v>-0.46276358470577506</v>
      </c>
      <c r="H366" s="65">
        <v>1.9002707599999999</v>
      </c>
      <c r="I366" s="66">
        <v>21.674692910000001</v>
      </c>
      <c r="J366" s="67">
        <f t="shared" si="18"/>
        <v>-0.91232767320439057</v>
      </c>
      <c r="K366" s="68">
        <f t="shared" si="17"/>
        <v>2.6671785609834435</v>
      </c>
      <c r="L366" s="96"/>
    </row>
    <row r="367" spans="1:12" x14ac:dyDescent="0.15">
      <c r="A367" s="41" t="s">
        <v>1116</v>
      </c>
      <c r="B367" s="42" t="s">
        <v>421</v>
      </c>
      <c r="C367" s="43" t="s">
        <v>2</v>
      </c>
      <c r="D367" s="42" t="s">
        <v>5</v>
      </c>
      <c r="E367" s="36">
        <v>10.09089891</v>
      </c>
      <c r="F367" s="37">
        <v>18.463307582999999</v>
      </c>
      <c r="G367" s="38">
        <f t="shared" si="16"/>
        <v>-0.45346201569586875</v>
      </c>
      <c r="H367" s="65">
        <v>24.508134210000001</v>
      </c>
      <c r="I367" s="66">
        <v>21.348588320000001</v>
      </c>
      <c r="J367" s="67">
        <f t="shared" si="18"/>
        <v>0.14799788363711341</v>
      </c>
      <c r="K367" s="68">
        <f t="shared" si="17"/>
        <v>2.4287364712089858</v>
      </c>
      <c r="L367" s="96"/>
    </row>
    <row r="368" spans="1:12" x14ac:dyDescent="0.15">
      <c r="A368" s="41" t="s">
        <v>422</v>
      </c>
      <c r="B368" s="42" t="s">
        <v>423</v>
      </c>
      <c r="C368" s="43" t="s">
        <v>1</v>
      </c>
      <c r="D368" s="42" t="s">
        <v>4</v>
      </c>
      <c r="E368" s="36">
        <v>3.8296163609999998</v>
      </c>
      <c r="F368" s="37">
        <v>0.89970092999999995</v>
      </c>
      <c r="G368" s="38">
        <f t="shared" si="16"/>
        <v>3.2565437394846306</v>
      </c>
      <c r="H368" s="65">
        <v>12.202240310000001</v>
      </c>
      <c r="I368" s="66">
        <v>4.0383998500000002</v>
      </c>
      <c r="J368" s="67">
        <f t="shared" si="18"/>
        <v>2.0215532793267115</v>
      </c>
      <c r="K368" s="68">
        <f t="shared" si="17"/>
        <v>3.1862826872856056</v>
      </c>
      <c r="L368" s="96"/>
    </row>
    <row r="369" spans="1:12" x14ac:dyDescent="0.15">
      <c r="A369" s="41" t="s">
        <v>424</v>
      </c>
      <c r="B369" s="42" t="s">
        <v>425</v>
      </c>
      <c r="C369" s="43" t="s">
        <v>2</v>
      </c>
      <c r="D369" s="42" t="s">
        <v>5</v>
      </c>
      <c r="E369" s="36">
        <v>9.9596891099999993</v>
      </c>
      <c r="F369" s="37">
        <v>11.79189276</v>
      </c>
      <c r="G369" s="38">
        <f t="shared" si="16"/>
        <v>-0.15537824904710207</v>
      </c>
      <c r="H369" s="65">
        <v>33.710623090000006</v>
      </c>
      <c r="I369" s="66">
        <v>4.5636081100000006</v>
      </c>
      <c r="J369" s="67">
        <f t="shared" si="18"/>
        <v>6.3868356522839118</v>
      </c>
      <c r="K369" s="68">
        <f t="shared" si="17"/>
        <v>3.3847063615824058</v>
      </c>
      <c r="L369" s="96"/>
    </row>
    <row r="370" spans="1:12" x14ac:dyDescent="0.15">
      <c r="A370" s="41" t="s">
        <v>426</v>
      </c>
      <c r="B370" s="42" t="s">
        <v>427</v>
      </c>
      <c r="C370" s="43" t="s">
        <v>1</v>
      </c>
      <c r="D370" s="42" t="s">
        <v>4</v>
      </c>
      <c r="E370" s="36">
        <v>1.6076315999999999</v>
      </c>
      <c r="F370" s="37">
        <v>4.7605479999999999E-2</v>
      </c>
      <c r="G370" s="38">
        <f t="shared" si="16"/>
        <v>32.769885315724153</v>
      </c>
      <c r="H370" s="65">
        <v>2.7989367400000003</v>
      </c>
      <c r="I370" s="66">
        <v>1.02152014</v>
      </c>
      <c r="J370" s="67">
        <f t="shared" si="18"/>
        <v>1.7399721556150625</v>
      </c>
      <c r="K370" s="68">
        <f t="shared" si="17"/>
        <v>1.7410311790338038</v>
      </c>
      <c r="L370" s="96"/>
    </row>
    <row r="371" spans="1:12" x14ac:dyDescent="0.15">
      <c r="A371" s="41" t="s">
        <v>428</v>
      </c>
      <c r="B371" s="42" t="s">
        <v>429</v>
      </c>
      <c r="C371" s="43" t="s">
        <v>2</v>
      </c>
      <c r="D371" s="42" t="s">
        <v>5</v>
      </c>
      <c r="E371" s="36">
        <v>27.516362231999999</v>
      </c>
      <c r="F371" s="37">
        <v>42.286654376000001</v>
      </c>
      <c r="G371" s="38">
        <f t="shared" si="16"/>
        <v>-0.34928968399029825</v>
      </c>
      <c r="H371" s="65">
        <v>54.165672530000002</v>
      </c>
      <c r="I371" s="66">
        <v>18.386767620000001</v>
      </c>
      <c r="J371" s="67">
        <f t="shared" si="18"/>
        <v>1.9459051013992203</v>
      </c>
      <c r="K371" s="68">
        <f t="shared" si="17"/>
        <v>1.9684895871521977</v>
      </c>
      <c r="L371" s="96"/>
    </row>
    <row r="372" spans="1:12" x14ac:dyDescent="0.15">
      <c r="A372" s="41" t="s">
        <v>430</v>
      </c>
      <c r="B372" s="42" t="s">
        <v>431</v>
      </c>
      <c r="C372" s="43" t="s">
        <v>1</v>
      </c>
      <c r="D372" s="42" t="s">
        <v>4</v>
      </c>
      <c r="E372" s="36">
        <v>2.4402261099999998</v>
      </c>
      <c r="F372" s="37">
        <v>1.503565254</v>
      </c>
      <c r="G372" s="38">
        <f t="shared" si="16"/>
        <v>0.62295989715654865</v>
      </c>
      <c r="H372" s="65">
        <v>7.7413961799999997</v>
      </c>
      <c r="I372" s="66">
        <v>5.18923516</v>
      </c>
      <c r="J372" s="67">
        <f t="shared" si="18"/>
        <v>0.49181833956432208</v>
      </c>
      <c r="K372" s="68">
        <f t="shared" si="17"/>
        <v>3.1724093715233628</v>
      </c>
      <c r="L372" s="96"/>
    </row>
    <row r="373" spans="1:12" x14ac:dyDescent="0.15">
      <c r="A373" s="41" t="s">
        <v>432</v>
      </c>
      <c r="B373" s="42" t="s">
        <v>433</v>
      </c>
      <c r="C373" s="43" t="s">
        <v>2</v>
      </c>
      <c r="D373" s="42" t="s">
        <v>5</v>
      </c>
      <c r="E373" s="36">
        <v>1.5234436600000001</v>
      </c>
      <c r="F373" s="37">
        <v>1.4296948599999999</v>
      </c>
      <c r="G373" s="38">
        <f t="shared" si="16"/>
        <v>6.557259358126255E-2</v>
      </c>
      <c r="H373" s="65">
        <v>2.5375927000000003</v>
      </c>
      <c r="I373" s="66">
        <v>0.15324082999999999</v>
      </c>
      <c r="J373" s="67">
        <f t="shared" si="18"/>
        <v>15.559507671682542</v>
      </c>
      <c r="K373" s="68">
        <f t="shared" si="17"/>
        <v>1.6656951396548527</v>
      </c>
      <c r="L373" s="96"/>
    </row>
    <row r="374" spans="1:12" x14ac:dyDescent="0.15">
      <c r="A374" s="41" t="s">
        <v>1134</v>
      </c>
      <c r="B374" s="42" t="s">
        <v>434</v>
      </c>
      <c r="C374" s="43" t="s">
        <v>2</v>
      </c>
      <c r="D374" s="42" t="s">
        <v>5</v>
      </c>
      <c r="E374" s="36">
        <v>3.58592792</v>
      </c>
      <c r="F374" s="37">
        <v>1.8378980250000001</v>
      </c>
      <c r="G374" s="38">
        <f t="shared" si="16"/>
        <v>0.95110276588930986</v>
      </c>
      <c r="H374" s="65">
        <v>0.80201417000000008</v>
      </c>
      <c r="I374" s="66">
        <v>0.67761456000000009</v>
      </c>
      <c r="J374" s="67">
        <f t="shared" si="18"/>
        <v>0.18358461778034996</v>
      </c>
      <c r="K374" s="68">
        <f t="shared" si="17"/>
        <v>0.22365596517623257</v>
      </c>
      <c r="L374" s="96"/>
    </row>
    <row r="375" spans="1:12" x14ac:dyDescent="0.15">
      <c r="A375" s="41" t="s">
        <v>435</v>
      </c>
      <c r="B375" s="42" t="s">
        <v>436</v>
      </c>
      <c r="C375" s="43" t="s">
        <v>2</v>
      </c>
      <c r="D375" s="42" t="s">
        <v>5</v>
      </c>
      <c r="E375" s="36">
        <v>7.4080573550000004</v>
      </c>
      <c r="F375" s="37">
        <v>9.7348076349999992</v>
      </c>
      <c r="G375" s="38">
        <f t="shared" si="16"/>
        <v>-0.23901348308460946</v>
      </c>
      <c r="H375" s="65">
        <v>2.41248437</v>
      </c>
      <c r="I375" s="66">
        <v>1.2934135099999999</v>
      </c>
      <c r="J375" s="67">
        <f t="shared" si="18"/>
        <v>0.86520733806159189</v>
      </c>
      <c r="K375" s="68">
        <f t="shared" si="17"/>
        <v>0.32565681586842948</v>
      </c>
      <c r="L375" s="96"/>
    </row>
    <row r="376" spans="1:12" x14ac:dyDescent="0.15">
      <c r="A376" s="41" t="s">
        <v>1172</v>
      </c>
      <c r="B376" s="42" t="s">
        <v>1173</v>
      </c>
      <c r="C376" s="43" t="s">
        <v>2</v>
      </c>
      <c r="D376" s="42" t="s">
        <v>5</v>
      </c>
      <c r="E376" s="36">
        <v>1.7699140900000001</v>
      </c>
      <c r="F376" s="37">
        <v>5.7305818500000001</v>
      </c>
      <c r="G376" s="38">
        <f t="shared" si="16"/>
        <v>-0.69114583190186873</v>
      </c>
      <c r="H376" s="65">
        <v>0.75639607999999992</v>
      </c>
      <c r="I376" s="66">
        <v>5.0104132000000003</v>
      </c>
      <c r="J376" s="67">
        <f t="shared" si="18"/>
        <v>-0.8490351893532454</v>
      </c>
      <c r="K376" s="68">
        <f t="shared" si="17"/>
        <v>0.42736316088652637</v>
      </c>
      <c r="L376" s="96"/>
    </row>
    <row r="377" spans="1:12" x14ac:dyDescent="0.15">
      <c r="A377" s="41" t="s">
        <v>1181</v>
      </c>
      <c r="B377" s="42" t="s">
        <v>439</v>
      </c>
      <c r="C377" s="43" t="s">
        <v>2</v>
      </c>
      <c r="D377" s="42" t="s">
        <v>5</v>
      </c>
      <c r="E377" s="36">
        <v>0.12679656</v>
      </c>
      <c r="F377" s="37">
        <v>0.16843055000000001</v>
      </c>
      <c r="G377" s="38">
        <f t="shared" si="16"/>
        <v>-0.24718787654614915</v>
      </c>
      <c r="H377" s="65">
        <v>0.10232155</v>
      </c>
      <c r="I377" s="66">
        <v>0.10933557000000001</v>
      </c>
      <c r="J377" s="67">
        <f t="shared" si="18"/>
        <v>-6.4151309587538674E-2</v>
      </c>
      <c r="K377" s="68">
        <f t="shared" si="17"/>
        <v>0.80697417974115382</v>
      </c>
      <c r="L377" s="96"/>
    </row>
    <row r="378" spans="1:12" x14ac:dyDescent="0.15">
      <c r="A378" s="41" t="s">
        <v>1182</v>
      </c>
      <c r="B378" s="42" t="s">
        <v>440</v>
      </c>
      <c r="C378" s="43" t="s">
        <v>2</v>
      </c>
      <c r="D378" s="42" t="s">
        <v>5</v>
      </c>
      <c r="E378" s="36">
        <v>2.5504420059999999</v>
      </c>
      <c r="F378" s="37">
        <v>3.7117128400000001</v>
      </c>
      <c r="G378" s="38">
        <f t="shared" si="16"/>
        <v>-0.31286656162765014</v>
      </c>
      <c r="H378" s="65">
        <v>2.1728160099999996</v>
      </c>
      <c r="I378" s="66">
        <v>2.2417180399999999</v>
      </c>
      <c r="J378" s="67">
        <f t="shared" si="18"/>
        <v>-3.0736260658365544E-2</v>
      </c>
      <c r="K378" s="68">
        <f t="shared" si="17"/>
        <v>0.85193703871265347</v>
      </c>
      <c r="L378" s="96"/>
    </row>
    <row r="379" spans="1:12" x14ac:dyDescent="0.15">
      <c r="A379" s="41" t="s">
        <v>437</v>
      </c>
      <c r="B379" s="42" t="s">
        <v>438</v>
      </c>
      <c r="C379" s="43" t="s">
        <v>2</v>
      </c>
      <c r="D379" s="42" t="s">
        <v>5</v>
      </c>
      <c r="E379" s="36">
        <v>7.3355635110000001</v>
      </c>
      <c r="F379" s="37">
        <v>2.14361347</v>
      </c>
      <c r="G379" s="38">
        <f t="shared" si="16"/>
        <v>2.4220551483099237</v>
      </c>
      <c r="H379" s="65">
        <v>14.526252400000001</v>
      </c>
      <c r="I379" s="66">
        <v>99.549677200000005</v>
      </c>
      <c r="J379" s="67">
        <f t="shared" si="18"/>
        <v>-0.85408036662121889</v>
      </c>
      <c r="K379" s="68">
        <f t="shared" si="17"/>
        <v>1.980250375886903</v>
      </c>
      <c r="L379" s="96"/>
    </row>
    <row r="380" spans="1:12" x14ac:dyDescent="0.15">
      <c r="A380" s="41" t="s">
        <v>1184</v>
      </c>
      <c r="B380" s="42" t="s">
        <v>441</v>
      </c>
      <c r="C380" s="43" t="s">
        <v>2</v>
      </c>
      <c r="D380" s="42" t="s">
        <v>5</v>
      </c>
      <c r="E380" s="36">
        <v>7.0474991149999999</v>
      </c>
      <c r="F380" s="37">
        <v>7.2597099619999996</v>
      </c>
      <c r="G380" s="38">
        <f t="shared" si="16"/>
        <v>-2.9231312009817101E-2</v>
      </c>
      <c r="H380" s="65">
        <v>9.27713666</v>
      </c>
      <c r="I380" s="66">
        <v>5.2427852599999998</v>
      </c>
      <c r="J380" s="67">
        <f t="shared" si="18"/>
        <v>0.76950536783953649</v>
      </c>
      <c r="K380" s="68">
        <f t="shared" si="17"/>
        <v>1.3163728733579274</v>
      </c>
      <c r="L380" s="96"/>
    </row>
    <row r="381" spans="1:12" x14ac:dyDescent="0.15">
      <c r="A381" s="41" t="s">
        <v>442</v>
      </c>
      <c r="B381" s="42" t="s">
        <v>443</v>
      </c>
      <c r="C381" s="43" t="s">
        <v>2</v>
      </c>
      <c r="D381" s="42" t="s">
        <v>5</v>
      </c>
      <c r="E381" s="36">
        <v>4.6659434549999999</v>
      </c>
      <c r="F381" s="37">
        <v>9.3671958180000008</v>
      </c>
      <c r="G381" s="38">
        <f t="shared" si="16"/>
        <v>-0.5018847106800175</v>
      </c>
      <c r="H381" s="65">
        <v>3.6570368989579554</v>
      </c>
      <c r="I381" s="66">
        <v>109.0600737</v>
      </c>
      <c r="J381" s="67">
        <f t="shared" si="18"/>
        <v>-0.96646768359044344</v>
      </c>
      <c r="K381" s="68">
        <f t="shared" si="17"/>
        <v>0.7837722283237476</v>
      </c>
      <c r="L381" s="96"/>
    </row>
    <row r="382" spans="1:12" x14ac:dyDescent="0.15">
      <c r="A382" s="41" t="s">
        <v>1067</v>
      </c>
      <c r="B382" s="42" t="s">
        <v>444</v>
      </c>
      <c r="C382" s="43" t="s">
        <v>1</v>
      </c>
      <c r="D382" s="42" t="s">
        <v>4</v>
      </c>
      <c r="E382" s="36">
        <v>22.631874398000001</v>
      </c>
      <c r="F382" s="37">
        <v>30.205149469999999</v>
      </c>
      <c r="G382" s="38">
        <f t="shared" si="16"/>
        <v>-0.25072794556179356</v>
      </c>
      <c r="H382" s="65">
        <v>86.37596812000001</v>
      </c>
      <c r="I382" s="66">
        <v>114.80506361</v>
      </c>
      <c r="J382" s="67">
        <f t="shared" si="18"/>
        <v>-0.24762928215932545</v>
      </c>
      <c r="K382" s="68">
        <f t="shared" si="17"/>
        <v>3.8165627203919588</v>
      </c>
      <c r="L382" s="96"/>
    </row>
    <row r="383" spans="1:12" x14ac:dyDescent="0.15">
      <c r="A383" s="41" t="s">
        <v>445</v>
      </c>
      <c r="B383" s="45" t="s">
        <v>446</v>
      </c>
      <c r="C383" s="43" t="s">
        <v>2</v>
      </c>
      <c r="D383" s="42" t="s">
        <v>5</v>
      </c>
      <c r="E383" s="36">
        <v>95.162693466999997</v>
      </c>
      <c r="F383" s="37">
        <v>77.880968330000002</v>
      </c>
      <c r="G383" s="38">
        <f t="shared" si="16"/>
        <v>0.22189920731048507</v>
      </c>
      <c r="H383" s="65">
        <v>164.57015319999999</v>
      </c>
      <c r="I383" s="66">
        <v>84.209724569999992</v>
      </c>
      <c r="J383" s="67">
        <f t="shared" si="18"/>
        <v>0.95428917551202486</v>
      </c>
      <c r="K383" s="68">
        <f t="shared" si="17"/>
        <v>1.7293557717244388</v>
      </c>
      <c r="L383" s="96"/>
    </row>
    <row r="384" spans="1:12" x14ac:dyDescent="0.15">
      <c r="A384" s="41" t="s">
        <v>447</v>
      </c>
      <c r="B384" s="42" t="s">
        <v>448</v>
      </c>
      <c r="C384" s="43" t="s">
        <v>2</v>
      </c>
      <c r="D384" s="42" t="s">
        <v>5</v>
      </c>
      <c r="E384" s="36">
        <v>115.34279537899999</v>
      </c>
      <c r="F384" s="37">
        <v>31.206195271999999</v>
      </c>
      <c r="G384" s="38">
        <f t="shared" si="16"/>
        <v>2.6961505359319538</v>
      </c>
      <c r="H384" s="65">
        <v>215.94251319</v>
      </c>
      <c r="I384" s="66">
        <v>168.6283253</v>
      </c>
      <c r="J384" s="67">
        <f t="shared" si="18"/>
        <v>0.28058268268883779</v>
      </c>
      <c r="K384" s="68">
        <f t="shared" si="17"/>
        <v>1.8721803341114083</v>
      </c>
      <c r="L384" s="96"/>
    </row>
    <row r="385" spans="1:12" x14ac:dyDescent="0.15">
      <c r="A385" s="41" t="s">
        <v>449</v>
      </c>
      <c r="B385" s="42" t="s">
        <v>450</v>
      </c>
      <c r="C385" s="43" t="s">
        <v>2</v>
      </c>
      <c r="D385" s="42" t="s">
        <v>5</v>
      </c>
      <c r="E385" s="36">
        <v>98.350522319999996</v>
      </c>
      <c r="F385" s="37">
        <v>17.43112971</v>
      </c>
      <c r="G385" s="38">
        <f t="shared" si="16"/>
        <v>4.6422345514173786</v>
      </c>
      <c r="H385" s="65">
        <v>186.07372155000002</v>
      </c>
      <c r="I385" s="66">
        <v>28.974770739999997</v>
      </c>
      <c r="J385" s="67">
        <f t="shared" si="18"/>
        <v>5.4219221342491295</v>
      </c>
      <c r="K385" s="68">
        <f t="shared" si="17"/>
        <v>1.8919444163659631</v>
      </c>
      <c r="L385" s="96"/>
    </row>
    <row r="386" spans="1:12" x14ac:dyDescent="0.15">
      <c r="A386" s="41" t="s">
        <v>451</v>
      </c>
      <c r="B386" s="42" t="s">
        <v>452</v>
      </c>
      <c r="C386" s="43" t="s">
        <v>2</v>
      </c>
      <c r="D386" s="42" t="s">
        <v>5</v>
      </c>
      <c r="E386" s="36">
        <v>27.773010842000001</v>
      </c>
      <c r="F386" s="37">
        <v>35.800701576000002</v>
      </c>
      <c r="G386" s="38">
        <f t="shared" si="16"/>
        <v>-0.22423277702975486</v>
      </c>
      <c r="H386" s="65">
        <v>18.580352619999999</v>
      </c>
      <c r="I386" s="66">
        <v>26.99175799</v>
      </c>
      <c r="J386" s="67">
        <f t="shared" si="18"/>
        <v>-0.31162865987151656</v>
      </c>
      <c r="K386" s="68">
        <f t="shared" si="17"/>
        <v>0.66900750248877172</v>
      </c>
      <c r="L386" s="96"/>
    </row>
    <row r="387" spans="1:12" x14ac:dyDescent="0.15">
      <c r="A387" s="41" t="s">
        <v>453</v>
      </c>
      <c r="B387" s="45" t="s">
        <v>454</v>
      </c>
      <c r="C387" s="43" t="s">
        <v>2</v>
      </c>
      <c r="D387" s="42" t="s">
        <v>5</v>
      </c>
      <c r="E387" s="36">
        <v>99.799432600000003</v>
      </c>
      <c r="F387" s="37">
        <v>105.738959925</v>
      </c>
      <c r="G387" s="38">
        <f t="shared" si="16"/>
        <v>-5.6171607222284647E-2</v>
      </c>
      <c r="H387" s="65">
        <v>403.34315673999998</v>
      </c>
      <c r="I387" s="66">
        <v>182.50050547000001</v>
      </c>
      <c r="J387" s="67">
        <f t="shared" si="18"/>
        <v>1.210093367693728</v>
      </c>
      <c r="K387" s="68">
        <f t="shared" si="17"/>
        <v>4.0415375742326614</v>
      </c>
      <c r="L387" s="96"/>
    </row>
    <row r="388" spans="1:12" x14ac:dyDescent="0.15">
      <c r="A388" s="41" t="s">
        <v>455</v>
      </c>
      <c r="B388" s="42" t="s">
        <v>456</v>
      </c>
      <c r="C388" s="43" t="s">
        <v>2</v>
      </c>
      <c r="D388" s="42" t="s">
        <v>5</v>
      </c>
      <c r="E388" s="36">
        <v>64.127952949000004</v>
      </c>
      <c r="F388" s="37">
        <v>57.957864946000001</v>
      </c>
      <c r="G388" s="38">
        <f t="shared" si="16"/>
        <v>0.10645816592361967</v>
      </c>
      <c r="H388" s="65">
        <v>31.494582670000003</v>
      </c>
      <c r="I388" s="66">
        <v>59.808853599999999</v>
      </c>
      <c r="J388" s="67">
        <f t="shared" si="18"/>
        <v>-0.47341270105869404</v>
      </c>
      <c r="K388" s="68">
        <f t="shared" si="17"/>
        <v>0.49112097333041599</v>
      </c>
      <c r="L388" s="96"/>
    </row>
    <row r="389" spans="1:12" x14ac:dyDescent="0.15">
      <c r="A389" s="41" t="s">
        <v>76</v>
      </c>
      <c r="B389" s="42" t="s">
        <v>77</v>
      </c>
      <c r="C389" s="43" t="s">
        <v>2</v>
      </c>
      <c r="D389" s="42" t="s">
        <v>5</v>
      </c>
      <c r="E389" s="36">
        <v>62.434962314000003</v>
      </c>
      <c r="F389" s="37">
        <v>102.51271115</v>
      </c>
      <c r="G389" s="38">
        <f t="shared" si="16"/>
        <v>-0.39095394499280101</v>
      </c>
      <c r="H389" s="65">
        <v>94.362438920000002</v>
      </c>
      <c r="I389" s="66">
        <v>219.66525371</v>
      </c>
      <c r="J389" s="67">
        <f t="shared" si="18"/>
        <v>-0.57042619473821565</v>
      </c>
      <c r="K389" s="68">
        <f t="shared" si="17"/>
        <v>1.5113717606719976</v>
      </c>
      <c r="L389" s="96"/>
    </row>
    <row r="390" spans="1:12" x14ac:dyDescent="0.15">
      <c r="A390" s="41" t="s">
        <v>457</v>
      </c>
      <c r="B390" s="42" t="s">
        <v>458</v>
      </c>
      <c r="C390" s="43" t="s">
        <v>2</v>
      </c>
      <c r="D390" s="42" t="s">
        <v>5</v>
      </c>
      <c r="E390" s="36">
        <v>0.47481891999999998</v>
      </c>
      <c r="F390" s="37">
        <v>1.59129002</v>
      </c>
      <c r="G390" s="38">
        <f t="shared" si="16"/>
        <v>-0.70161383906624386</v>
      </c>
      <c r="H390" s="65">
        <v>1.7585939799999999</v>
      </c>
      <c r="I390" s="66">
        <v>0.54332821999999992</v>
      </c>
      <c r="J390" s="67">
        <f t="shared" si="18"/>
        <v>2.2367064975936648</v>
      </c>
      <c r="K390" s="68">
        <f t="shared" si="17"/>
        <v>3.7037150499394591</v>
      </c>
      <c r="L390" s="96"/>
    </row>
    <row r="391" spans="1:12" x14ac:dyDescent="0.15">
      <c r="A391" s="41" t="s">
        <v>459</v>
      </c>
      <c r="B391" s="42" t="s">
        <v>460</v>
      </c>
      <c r="C391" s="43" t="s">
        <v>2</v>
      </c>
      <c r="D391" s="42" t="s">
        <v>5</v>
      </c>
      <c r="E391" s="36">
        <v>7.7633993920000002</v>
      </c>
      <c r="F391" s="37">
        <v>14.1330452</v>
      </c>
      <c r="G391" s="38">
        <f t="shared" ref="G391:G454" si="19">IF(ISERROR(E391/F391-1),"",((E391/F391-1)))</f>
        <v>-0.45069167457272408</v>
      </c>
      <c r="H391" s="65">
        <v>17.631534120000001</v>
      </c>
      <c r="I391" s="66">
        <v>12.05503257</v>
      </c>
      <c r="J391" s="67">
        <f t="shared" si="18"/>
        <v>0.46258701646958733</v>
      </c>
      <c r="K391" s="68">
        <f t="shared" ref="K391:K454" si="20">IF(ISERROR(H391/E391),"",(H391/E391))</f>
        <v>2.2711100163375444</v>
      </c>
      <c r="L391" s="96"/>
    </row>
    <row r="392" spans="1:12" x14ac:dyDescent="0.15">
      <c r="A392" s="41" t="s">
        <v>461</v>
      </c>
      <c r="B392" s="42" t="s">
        <v>462</v>
      </c>
      <c r="C392" s="43" t="s">
        <v>2</v>
      </c>
      <c r="D392" s="42" t="s">
        <v>5</v>
      </c>
      <c r="E392" s="36">
        <v>30.900509272000001</v>
      </c>
      <c r="F392" s="37">
        <v>28.92147516</v>
      </c>
      <c r="G392" s="38">
        <f t="shared" si="19"/>
        <v>6.8427841285810809E-2</v>
      </c>
      <c r="H392" s="65">
        <v>32.967677620000003</v>
      </c>
      <c r="I392" s="66">
        <v>48.628416510000001</v>
      </c>
      <c r="J392" s="67">
        <f t="shared" si="18"/>
        <v>-0.3220491230015583</v>
      </c>
      <c r="K392" s="68">
        <f t="shared" si="20"/>
        <v>1.0668975494806208</v>
      </c>
      <c r="L392" s="96"/>
    </row>
    <row r="393" spans="1:12" x14ac:dyDescent="0.15">
      <c r="A393" s="41" t="s">
        <v>463</v>
      </c>
      <c r="B393" s="42" t="s">
        <v>464</v>
      </c>
      <c r="C393" s="43" t="s">
        <v>2</v>
      </c>
      <c r="D393" s="42" t="s">
        <v>5</v>
      </c>
      <c r="E393" s="36">
        <v>4.0605933529999998</v>
      </c>
      <c r="F393" s="37">
        <v>8.2487754849999995</v>
      </c>
      <c r="G393" s="38">
        <f t="shared" si="19"/>
        <v>-0.50773380117036848</v>
      </c>
      <c r="H393" s="65">
        <v>10.94319123</v>
      </c>
      <c r="I393" s="66">
        <v>9.8476394600000017</v>
      </c>
      <c r="J393" s="67">
        <f t="shared" si="18"/>
        <v>0.11125019091631105</v>
      </c>
      <c r="K393" s="68">
        <f t="shared" si="20"/>
        <v>2.6949734382821369</v>
      </c>
      <c r="L393" s="96"/>
    </row>
    <row r="394" spans="1:12" x14ac:dyDescent="0.15">
      <c r="A394" s="41" t="s">
        <v>251</v>
      </c>
      <c r="B394" s="42" t="s">
        <v>465</v>
      </c>
      <c r="C394" s="43" t="s">
        <v>2</v>
      </c>
      <c r="D394" s="42" t="s">
        <v>5</v>
      </c>
      <c r="E394" s="36">
        <v>6.1489103040000002</v>
      </c>
      <c r="F394" s="37">
        <v>7.023050231</v>
      </c>
      <c r="G394" s="38">
        <f t="shared" si="19"/>
        <v>-0.1244672753644156</v>
      </c>
      <c r="H394" s="65">
        <v>9.8445336399999999</v>
      </c>
      <c r="I394" s="66">
        <v>16.625292420000001</v>
      </c>
      <c r="J394" s="67">
        <f t="shared" si="18"/>
        <v>-0.40785801588926285</v>
      </c>
      <c r="K394" s="68">
        <f t="shared" si="20"/>
        <v>1.6010208562639003</v>
      </c>
      <c r="L394" s="96"/>
    </row>
    <row r="395" spans="1:12" x14ac:dyDescent="0.15">
      <c r="A395" s="41" t="s">
        <v>466</v>
      </c>
      <c r="B395" s="42" t="s">
        <v>467</v>
      </c>
      <c r="C395" s="43" t="s">
        <v>2</v>
      </c>
      <c r="D395" s="42" t="s">
        <v>5</v>
      </c>
      <c r="E395" s="36">
        <v>2.2104430719999999</v>
      </c>
      <c r="F395" s="37">
        <v>3.07028758</v>
      </c>
      <c r="G395" s="38">
        <f t="shared" si="19"/>
        <v>-0.28005341050169641</v>
      </c>
      <c r="H395" s="65">
        <v>5.1620097199999995</v>
      </c>
      <c r="I395" s="66">
        <v>5.3189421686768004</v>
      </c>
      <c r="J395" s="67">
        <f t="shared" si="18"/>
        <v>-2.9504447256632038E-2</v>
      </c>
      <c r="K395" s="68">
        <f t="shared" si="20"/>
        <v>2.3352828151911798</v>
      </c>
      <c r="L395" s="96"/>
    </row>
    <row r="396" spans="1:12" x14ac:dyDescent="0.15">
      <c r="A396" s="41" t="s">
        <v>468</v>
      </c>
      <c r="B396" s="42" t="s">
        <v>469</v>
      </c>
      <c r="C396" s="43" t="s">
        <v>2</v>
      </c>
      <c r="D396" s="42" t="s">
        <v>5</v>
      </c>
      <c r="E396" s="36">
        <v>2.4036602999999999</v>
      </c>
      <c r="F396" s="37">
        <v>6.5664082800000001</v>
      </c>
      <c r="G396" s="38">
        <f t="shared" si="19"/>
        <v>-0.63394595682984245</v>
      </c>
      <c r="H396" s="65">
        <v>0.41331224999999999</v>
      </c>
      <c r="I396" s="66">
        <v>0.97455038999999999</v>
      </c>
      <c r="J396" s="67">
        <f t="shared" si="18"/>
        <v>-0.57589442860927897</v>
      </c>
      <c r="K396" s="68">
        <f t="shared" si="20"/>
        <v>0.17195119044067916</v>
      </c>
      <c r="L396" s="96"/>
    </row>
    <row r="397" spans="1:12" x14ac:dyDescent="0.15">
      <c r="A397" s="41" t="s">
        <v>470</v>
      </c>
      <c r="B397" s="42" t="s">
        <v>471</v>
      </c>
      <c r="C397" s="43" t="s">
        <v>2</v>
      </c>
      <c r="D397" s="42" t="s">
        <v>5</v>
      </c>
      <c r="E397" s="36">
        <v>11.422967958999999</v>
      </c>
      <c r="F397" s="37">
        <v>11.566477395</v>
      </c>
      <c r="G397" s="38">
        <f t="shared" si="19"/>
        <v>-1.2407358878515407E-2</v>
      </c>
      <c r="H397" s="65">
        <v>18.521828329999998</v>
      </c>
      <c r="I397" s="66">
        <v>30.991346320000002</v>
      </c>
      <c r="J397" s="67">
        <f t="shared" si="18"/>
        <v>-0.40235483354761215</v>
      </c>
      <c r="K397" s="68">
        <f t="shared" si="20"/>
        <v>1.6214549840706596</v>
      </c>
      <c r="L397" s="96"/>
    </row>
    <row r="398" spans="1:12" x14ac:dyDescent="0.15">
      <c r="A398" s="41" t="s">
        <v>472</v>
      </c>
      <c r="B398" s="45" t="s">
        <v>475</v>
      </c>
      <c r="C398" s="43" t="s">
        <v>2</v>
      </c>
      <c r="D398" s="42" t="s">
        <v>5</v>
      </c>
      <c r="E398" s="36">
        <v>1.960104925</v>
      </c>
      <c r="F398" s="37">
        <v>2.8230514019999999</v>
      </c>
      <c r="G398" s="38">
        <f t="shared" si="19"/>
        <v>-0.30567862717223027</v>
      </c>
      <c r="H398" s="65">
        <v>0.77745081999999999</v>
      </c>
      <c r="I398" s="66">
        <v>18.6554717</v>
      </c>
      <c r="J398" s="67">
        <f t="shared" si="18"/>
        <v>-0.95832585567911421</v>
      </c>
      <c r="K398" s="68">
        <f t="shared" si="20"/>
        <v>0.39663734838072506</v>
      </c>
      <c r="L398" s="96"/>
    </row>
    <row r="399" spans="1:12" x14ac:dyDescent="0.15">
      <c r="A399" s="41" t="s">
        <v>476</v>
      </c>
      <c r="B399" s="42" t="s">
        <v>477</v>
      </c>
      <c r="C399" s="43" t="s">
        <v>2</v>
      </c>
      <c r="D399" s="42" t="s">
        <v>5</v>
      </c>
      <c r="E399" s="36">
        <v>31.692703420000001</v>
      </c>
      <c r="F399" s="37">
        <v>22.094585819999999</v>
      </c>
      <c r="G399" s="38">
        <f t="shared" si="19"/>
        <v>0.43441038805587362</v>
      </c>
      <c r="H399" s="65">
        <v>4.2459291700000001</v>
      </c>
      <c r="I399" s="66">
        <v>12.79389757</v>
      </c>
      <c r="J399" s="67">
        <f t="shared" si="18"/>
        <v>-0.6681285631083882</v>
      </c>
      <c r="K399" s="68">
        <f t="shared" si="20"/>
        <v>0.13397182038186631</v>
      </c>
      <c r="L399" s="96"/>
    </row>
    <row r="400" spans="1:12" x14ac:dyDescent="0.15">
      <c r="A400" s="41" t="s">
        <v>478</v>
      </c>
      <c r="B400" s="42" t="s">
        <v>479</v>
      </c>
      <c r="C400" s="43" t="s">
        <v>2</v>
      </c>
      <c r="D400" s="42" t="s">
        <v>5</v>
      </c>
      <c r="E400" s="36">
        <v>0.96872493999999998</v>
      </c>
      <c r="F400" s="37">
        <v>1.0529167800000001</v>
      </c>
      <c r="G400" s="38">
        <f t="shared" si="19"/>
        <v>-7.9960583399573237E-2</v>
      </c>
      <c r="H400" s="65">
        <v>1.0404535400000001</v>
      </c>
      <c r="I400" s="66">
        <v>0.10995000000000001</v>
      </c>
      <c r="J400" s="67">
        <f t="shared" ref="J400:J463" si="21">IF(ISERROR(H400/I400-1),"",(H400/I400-1))</f>
        <v>8.462969895407003</v>
      </c>
      <c r="K400" s="68">
        <f t="shared" si="20"/>
        <v>1.0740443412141327</v>
      </c>
      <c r="L400" s="96"/>
    </row>
    <row r="401" spans="1:12" x14ac:dyDescent="0.15">
      <c r="A401" s="41" t="s">
        <v>480</v>
      </c>
      <c r="B401" s="42" t="s">
        <v>481</v>
      </c>
      <c r="C401" s="43" t="s">
        <v>2</v>
      </c>
      <c r="D401" s="42" t="s">
        <v>5</v>
      </c>
      <c r="E401" s="36">
        <v>0.33645000000000003</v>
      </c>
      <c r="F401" s="37">
        <v>0.31382349999999998</v>
      </c>
      <c r="G401" s="38">
        <f t="shared" si="19"/>
        <v>7.2099444432937698E-2</v>
      </c>
      <c r="H401" s="65">
        <v>0.2576</v>
      </c>
      <c r="I401" s="66">
        <v>0.82816093999999996</v>
      </c>
      <c r="J401" s="67">
        <f t="shared" si="21"/>
        <v>-0.68894934842012712</v>
      </c>
      <c r="K401" s="68">
        <f t="shared" si="20"/>
        <v>0.76564125427255159</v>
      </c>
      <c r="L401" s="96"/>
    </row>
    <row r="402" spans="1:12" x14ac:dyDescent="0.15">
      <c r="A402" s="41" t="s">
        <v>1215</v>
      </c>
      <c r="B402" s="42" t="s">
        <v>1236</v>
      </c>
      <c r="C402" s="43" t="s">
        <v>2</v>
      </c>
      <c r="D402" s="42" t="s">
        <v>4</v>
      </c>
      <c r="E402" s="36">
        <v>0.19840827999999999</v>
      </c>
      <c r="F402" s="37">
        <v>0.76079222999999996</v>
      </c>
      <c r="G402" s="38">
        <f t="shared" si="19"/>
        <v>-0.73920832498512767</v>
      </c>
      <c r="H402" s="65">
        <v>0.13480221000000001</v>
      </c>
      <c r="I402" s="66">
        <v>8.7628339999999998</v>
      </c>
      <c r="J402" s="67">
        <f t="shared" si="21"/>
        <v>-0.98461659663985424</v>
      </c>
      <c r="K402" s="68">
        <f t="shared" si="20"/>
        <v>0.67941826822953155</v>
      </c>
      <c r="L402" s="96"/>
    </row>
    <row r="403" spans="1:12" x14ac:dyDescent="0.15">
      <c r="A403" s="41" t="s">
        <v>250</v>
      </c>
      <c r="B403" s="42" t="s">
        <v>179</v>
      </c>
      <c r="C403" s="43" t="s">
        <v>2</v>
      </c>
      <c r="D403" s="42" t="s">
        <v>5</v>
      </c>
      <c r="E403" s="36">
        <v>24.285452214999999</v>
      </c>
      <c r="F403" s="37">
        <v>24.660493074000001</v>
      </c>
      <c r="G403" s="38">
        <f t="shared" si="19"/>
        <v>-1.520816546022008E-2</v>
      </c>
      <c r="H403" s="65">
        <v>62.854341179999999</v>
      </c>
      <c r="I403" s="66">
        <v>56.71582076</v>
      </c>
      <c r="J403" s="67">
        <f t="shared" si="21"/>
        <v>0.1082329469580614</v>
      </c>
      <c r="K403" s="68">
        <f t="shared" si="20"/>
        <v>2.588147860025344</v>
      </c>
      <c r="L403" s="96"/>
    </row>
    <row r="404" spans="1:12" x14ac:dyDescent="0.15">
      <c r="A404" s="41" t="s">
        <v>482</v>
      </c>
      <c r="B404" s="42" t="s">
        <v>483</v>
      </c>
      <c r="C404" s="43" t="s">
        <v>2</v>
      </c>
      <c r="D404" s="42" t="s">
        <v>5</v>
      </c>
      <c r="E404" s="36">
        <v>13.961734408</v>
      </c>
      <c r="F404" s="37">
        <v>9.2434140340000006</v>
      </c>
      <c r="G404" s="38">
        <f t="shared" si="19"/>
        <v>0.51045212912075844</v>
      </c>
      <c r="H404" s="65">
        <v>41.498939319999998</v>
      </c>
      <c r="I404" s="66">
        <v>9.6662677499999994</v>
      </c>
      <c r="J404" s="67">
        <f t="shared" si="21"/>
        <v>3.2931708900780245</v>
      </c>
      <c r="K404" s="68">
        <f t="shared" si="20"/>
        <v>2.9723341031484831</v>
      </c>
      <c r="L404" s="96"/>
    </row>
    <row r="405" spans="1:12" x14ac:dyDescent="0.15">
      <c r="A405" s="41" t="s">
        <v>484</v>
      </c>
      <c r="B405" s="42" t="s">
        <v>485</v>
      </c>
      <c r="C405" s="43" t="s">
        <v>2</v>
      </c>
      <c r="D405" s="42" t="s">
        <v>5</v>
      </c>
      <c r="E405" s="36">
        <v>1.4432426199999999</v>
      </c>
      <c r="F405" s="37">
        <v>2.3029629699999998</v>
      </c>
      <c r="G405" s="38">
        <f t="shared" si="19"/>
        <v>-0.37331054003009001</v>
      </c>
      <c r="H405" s="65">
        <v>1.30089111</v>
      </c>
      <c r="I405" s="66">
        <v>0.3189843</v>
      </c>
      <c r="J405" s="67">
        <f t="shared" si="21"/>
        <v>3.0782292733529522</v>
      </c>
      <c r="K405" s="68">
        <f t="shared" si="20"/>
        <v>0.90136688868015835</v>
      </c>
      <c r="L405" s="96"/>
    </row>
    <row r="406" spans="1:12" x14ac:dyDescent="0.15">
      <c r="A406" s="41" t="s">
        <v>486</v>
      </c>
      <c r="B406" s="42" t="s">
        <v>487</v>
      </c>
      <c r="C406" s="43" t="s">
        <v>2</v>
      </c>
      <c r="D406" s="42" t="s">
        <v>5</v>
      </c>
      <c r="E406" s="36">
        <v>16.563916334000002</v>
      </c>
      <c r="F406" s="37">
        <v>20.714417348000001</v>
      </c>
      <c r="G406" s="38">
        <f t="shared" si="19"/>
        <v>-0.20036774118586231</v>
      </c>
      <c r="H406" s="65">
        <v>25.21627208</v>
      </c>
      <c r="I406" s="66">
        <v>23.479209129999997</v>
      </c>
      <c r="J406" s="67">
        <f t="shared" si="21"/>
        <v>7.3983026446172495E-2</v>
      </c>
      <c r="K406" s="68">
        <f t="shared" si="20"/>
        <v>1.5223617151603028</v>
      </c>
      <c r="L406" s="96"/>
    </row>
    <row r="407" spans="1:12" x14ac:dyDescent="0.15">
      <c r="A407" s="41" t="s">
        <v>488</v>
      </c>
      <c r="B407" s="42" t="s">
        <v>489</v>
      </c>
      <c r="C407" s="43" t="s">
        <v>2</v>
      </c>
      <c r="D407" s="42" t="s">
        <v>5</v>
      </c>
      <c r="E407" s="36">
        <v>24.430496775999998</v>
      </c>
      <c r="F407" s="37">
        <v>40.508003375000001</v>
      </c>
      <c r="G407" s="38">
        <f t="shared" si="19"/>
        <v>-0.39689703909036478</v>
      </c>
      <c r="H407" s="65">
        <v>18.323919979999999</v>
      </c>
      <c r="I407" s="66">
        <v>234.87338847999999</v>
      </c>
      <c r="J407" s="67">
        <f t="shared" si="21"/>
        <v>-0.92198383946949225</v>
      </c>
      <c r="K407" s="68">
        <f t="shared" si="20"/>
        <v>0.75004287256250268</v>
      </c>
      <c r="L407" s="96"/>
    </row>
    <row r="408" spans="1:12" x14ac:dyDescent="0.15">
      <c r="A408" s="41" t="s">
        <v>1212</v>
      </c>
      <c r="B408" s="42" t="s">
        <v>1232</v>
      </c>
      <c r="C408" s="43" t="s">
        <v>2</v>
      </c>
      <c r="D408" s="42" t="s">
        <v>5</v>
      </c>
      <c r="E408" s="36">
        <v>3.3332778099999998</v>
      </c>
      <c r="F408" s="37">
        <v>2.6644614099999999</v>
      </c>
      <c r="G408" s="38">
        <f t="shared" si="19"/>
        <v>0.25101373113900705</v>
      </c>
      <c r="H408" s="65">
        <v>14.10322227</v>
      </c>
      <c r="I408" s="66">
        <v>4.2578206500000002</v>
      </c>
      <c r="J408" s="67">
        <f t="shared" si="21"/>
        <v>2.3123100828589385</v>
      </c>
      <c r="K408" s="68">
        <f t="shared" si="20"/>
        <v>4.2310371573859307</v>
      </c>
      <c r="L408" s="96"/>
    </row>
    <row r="409" spans="1:12" x14ac:dyDescent="0.15">
      <c r="A409" s="41" t="s">
        <v>490</v>
      </c>
      <c r="B409" s="42" t="s">
        <v>491</v>
      </c>
      <c r="C409" s="43" t="s">
        <v>2</v>
      </c>
      <c r="D409" s="42" t="s">
        <v>4</v>
      </c>
      <c r="E409" s="36">
        <v>57.006368795999997</v>
      </c>
      <c r="F409" s="37">
        <v>84.432005161999996</v>
      </c>
      <c r="G409" s="38">
        <f t="shared" si="19"/>
        <v>-0.32482512186437273</v>
      </c>
      <c r="H409" s="65">
        <v>296.90236662000001</v>
      </c>
      <c r="I409" s="66">
        <v>34.979070149999998</v>
      </c>
      <c r="J409" s="67">
        <f t="shared" si="21"/>
        <v>7.4880005485223009</v>
      </c>
      <c r="K409" s="68">
        <f t="shared" si="20"/>
        <v>5.2082315167710345</v>
      </c>
      <c r="L409" s="96"/>
    </row>
    <row r="410" spans="1:12" x14ac:dyDescent="0.15">
      <c r="A410" s="41" t="s">
        <v>1179</v>
      </c>
      <c r="B410" s="42" t="s">
        <v>501</v>
      </c>
      <c r="C410" s="43" t="s">
        <v>2</v>
      </c>
      <c r="D410" s="42" t="s">
        <v>5</v>
      </c>
      <c r="E410" s="36">
        <v>14.502209918</v>
      </c>
      <c r="F410" s="37">
        <v>24.773614975000001</v>
      </c>
      <c r="G410" s="38">
        <f t="shared" si="19"/>
        <v>-0.41461066813887548</v>
      </c>
      <c r="H410" s="65">
        <v>12.187840529999999</v>
      </c>
      <c r="I410" s="66">
        <v>17.17955491</v>
      </c>
      <c r="J410" s="67">
        <f t="shared" si="21"/>
        <v>-0.29056133329125933</v>
      </c>
      <c r="K410" s="68">
        <f t="shared" si="20"/>
        <v>0.84041264048126707</v>
      </c>
      <c r="L410" s="96"/>
    </row>
    <row r="411" spans="1:12" x14ac:dyDescent="0.15">
      <c r="A411" s="41" t="s">
        <v>1214</v>
      </c>
      <c r="B411" s="42" t="s">
        <v>1234</v>
      </c>
      <c r="C411" s="43" t="s">
        <v>2</v>
      </c>
      <c r="D411" s="42" t="s">
        <v>5</v>
      </c>
      <c r="E411" s="36">
        <v>0.64531315</v>
      </c>
      <c r="F411" s="37">
        <v>0.44571286999999998</v>
      </c>
      <c r="G411" s="38">
        <f t="shared" si="19"/>
        <v>0.44782256343641147</v>
      </c>
      <c r="H411" s="65">
        <v>0.13831507000000001</v>
      </c>
      <c r="I411" s="66">
        <v>4.9259360000000002E-2</v>
      </c>
      <c r="J411" s="67">
        <f t="shared" si="21"/>
        <v>1.807894174832966</v>
      </c>
      <c r="K411" s="68">
        <f t="shared" si="20"/>
        <v>0.21433790710758027</v>
      </c>
      <c r="L411" s="96"/>
    </row>
    <row r="412" spans="1:12" x14ac:dyDescent="0.15">
      <c r="A412" s="41" t="s">
        <v>492</v>
      </c>
      <c r="B412" s="42" t="s">
        <v>493</v>
      </c>
      <c r="C412" s="43" t="s">
        <v>2</v>
      </c>
      <c r="D412" s="42" t="s">
        <v>5</v>
      </c>
      <c r="E412" s="36">
        <v>16.174898956</v>
      </c>
      <c r="F412" s="37">
        <v>27.348410669</v>
      </c>
      <c r="G412" s="38">
        <f t="shared" si="19"/>
        <v>-0.40856164726476818</v>
      </c>
      <c r="H412" s="65">
        <v>15.154544880000001</v>
      </c>
      <c r="I412" s="66">
        <v>37.205252739999999</v>
      </c>
      <c r="J412" s="67">
        <f t="shared" si="21"/>
        <v>-0.59267727635385492</v>
      </c>
      <c r="K412" s="68">
        <f t="shared" si="20"/>
        <v>0.93691743739632427</v>
      </c>
      <c r="L412" s="96"/>
    </row>
    <row r="413" spans="1:12" x14ac:dyDescent="0.15">
      <c r="A413" s="41" t="s">
        <v>1171</v>
      </c>
      <c r="B413" s="42" t="s">
        <v>494</v>
      </c>
      <c r="C413" s="43" t="s">
        <v>2</v>
      </c>
      <c r="D413" s="42" t="s">
        <v>5</v>
      </c>
      <c r="E413" s="36">
        <v>7.0744216480000004</v>
      </c>
      <c r="F413" s="37">
        <v>9.3510844100000003</v>
      </c>
      <c r="G413" s="38">
        <f t="shared" si="19"/>
        <v>-0.24346510652447417</v>
      </c>
      <c r="H413" s="65">
        <v>4.2631179100000001</v>
      </c>
      <c r="I413" s="66">
        <v>4.0017599300000004</v>
      </c>
      <c r="J413" s="67">
        <f t="shared" si="21"/>
        <v>6.5310759408798269E-2</v>
      </c>
      <c r="K413" s="68">
        <f t="shared" si="20"/>
        <v>0.60261009621969874</v>
      </c>
      <c r="L413" s="96"/>
    </row>
    <row r="414" spans="1:12" x14ac:dyDescent="0.15">
      <c r="A414" s="41" t="s">
        <v>495</v>
      </c>
      <c r="B414" s="42" t="s">
        <v>259</v>
      </c>
      <c r="C414" s="43" t="s">
        <v>2</v>
      </c>
      <c r="D414" s="42" t="s">
        <v>4</v>
      </c>
      <c r="E414" s="36">
        <v>6.8454119999999993E-2</v>
      </c>
      <c r="F414" s="37">
        <v>0.20993512</v>
      </c>
      <c r="G414" s="38">
        <f t="shared" si="19"/>
        <v>-0.67392725905032003</v>
      </c>
      <c r="H414" s="65">
        <v>9.745579E-2</v>
      </c>
      <c r="I414" s="66">
        <v>9.7750000000000007E-4</v>
      </c>
      <c r="J414" s="67">
        <f t="shared" si="21"/>
        <v>98.699017902813296</v>
      </c>
      <c r="K414" s="68">
        <f t="shared" si="20"/>
        <v>1.4236658071128518</v>
      </c>
      <c r="L414" s="96"/>
    </row>
    <row r="415" spans="1:12" x14ac:dyDescent="0.15">
      <c r="A415" s="41" t="s">
        <v>495</v>
      </c>
      <c r="B415" s="42" t="s">
        <v>496</v>
      </c>
      <c r="C415" s="43" t="s">
        <v>2</v>
      </c>
      <c r="D415" s="42" t="s">
        <v>5</v>
      </c>
      <c r="E415" s="36">
        <v>44.720934014999997</v>
      </c>
      <c r="F415" s="37">
        <v>71.265274887999993</v>
      </c>
      <c r="G415" s="38">
        <f t="shared" si="19"/>
        <v>-0.37247230035549428</v>
      </c>
      <c r="H415" s="65">
        <v>57.620048200000006</v>
      </c>
      <c r="I415" s="66">
        <v>76.648382420000004</v>
      </c>
      <c r="J415" s="67">
        <f t="shared" si="21"/>
        <v>-0.24825487008627201</v>
      </c>
      <c r="K415" s="68">
        <f t="shared" si="20"/>
        <v>1.2884357062102834</v>
      </c>
      <c r="L415" s="96"/>
    </row>
    <row r="416" spans="1:12" x14ac:dyDescent="0.15">
      <c r="A416" s="41" t="s">
        <v>268</v>
      </c>
      <c r="B416" s="42" t="s">
        <v>269</v>
      </c>
      <c r="C416" s="43" t="s">
        <v>2</v>
      </c>
      <c r="D416" s="42" t="s">
        <v>5</v>
      </c>
      <c r="E416" s="36">
        <v>2.8810396599999999</v>
      </c>
      <c r="F416" s="37">
        <v>1.2917373299999999</v>
      </c>
      <c r="G416" s="38">
        <f t="shared" si="19"/>
        <v>1.2303603008825332</v>
      </c>
      <c r="H416" s="65">
        <v>0.62664982999999996</v>
      </c>
      <c r="I416" s="66">
        <v>0.16902553000000001</v>
      </c>
      <c r="J416" s="67">
        <f t="shared" si="21"/>
        <v>2.7074270969598495</v>
      </c>
      <c r="K416" s="68">
        <f t="shared" si="20"/>
        <v>0.21750822756809948</v>
      </c>
      <c r="L416" s="96"/>
    </row>
    <row r="417" spans="1:12" x14ac:dyDescent="0.15">
      <c r="A417" s="41" t="s">
        <v>497</v>
      </c>
      <c r="B417" s="42" t="s">
        <v>498</v>
      </c>
      <c r="C417" s="43" t="s">
        <v>2</v>
      </c>
      <c r="D417" s="42" t="s">
        <v>5</v>
      </c>
      <c r="E417" s="36">
        <v>11.863174389999999</v>
      </c>
      <c r="F417" s="37">
        <v>6.5400400799999998</v>
      </c>
      <c r="G417" s="38">
        <f t="shared" si="19"/>
        <v>0.81392992166494493</v>
      </c>
      <c r="H417" s="65">
        <v>22.406008</v>
      </c>
      <c r="I417" s="66">
        <v>2.1701024100000001</v>
      </c>
      <c r="J417" s="67">
        <f t="shared" si="21"/>
        <v>9.3248620418793955</v>
      </c>
      <c r="K417" s="68">
        <f t="shared" si="20"/>
        <v>1.8887025734770473</v>
      </c>
      <c r="L417" s="96"/>
    </row>
    <row r="418" spans="1:12" x14ac:dyDescent="0.15">
      <c r="A418" s="41" t="s">
        <v>264</v>
      </c>
      <c r="B418" s="42" t="s">
        <v>265</v>
      </c>
      <c r="C418" s="43" t="s">
        <v>2</v>
      </c>
      <c r="D418" s="42" t="s">
        <v>4</v>
      </c>
      <c r="E418" s="36">
        <v>2.5255728199999998</v>
      </c>
      <c r="F418" s="37">
        <v>6.9801600000000005E-2</v>
      </c>
      <c r="G418" s="38">
        <f t="shared" si="19"/>
        <v>35.182162300004578</v>
      </c>
      <c r="H418" s="65"/>
      <c r="I418" s="66"/>
      <c r="J418" s="67" t="str">
        <f t="shared" si="21"/>
        <v/>
      </c>
      <c r="K418" s="68">
        <f t="shared" si="20"/>
        <v>0</v>
      </c>
      <c r="L418" s="96"/>
    </row>
    <row r="419" spans="1:12" x14ac:dyDescent="0.15">
      <c r="A419" s="41" t="s">
        <v>499</v>
      </c>
      <c r="B419" s="42" t="s">
        <v>500</v>
      </c>
      <c r="C419" s="43" t="s">
        <v>2</v>
      </c>
      <c r="D419" s="42" t="s">
        <v>5</v>
      </c>
      <c r="E419" s="36">
        <v>9.1790774499999994</v>
      </c>
      <c r="F419" s="37">
        <v>8.0078268399999999</v>
      </c>
      <c r="G419" s="38">
        <f t="shared" si="19"/>
        <v>0.14626322888870047</v>
      </c>
      <c r="H419" s="65">
        <v>10.33077718</v>
      </c>
      <c r="I419" s="66">
        <v>8.2508694699999996</v>
      </c>
      <c r="J419" s="67">
        <f t="shared" si="21"/>
        <v>0.25208345830248602</v>
      </c>
      <c r="K419" s="68">
        <f t="shared" si="20"/>
        <v>1.1254700961260546</v>
      </c>
      <c r="L419" s="96"/>
    </row>
    <row r="420" spans="1:12" x14ac:dyDescent="0.15">
      <c r="A420" s="41" t="s">
        <v>1200</v>
      </c>
      <c r="B420" s="42" t="s">
        <v>1201</v>
      </c>
      <c r="C420" s="43" t="s">
        <v>2</v>
      </c>
      <c r="D420" s="42" t="s">
        <v>5</v>
      </c>
      <c r="E420" s="36">
        <v>1.1643991899999999</v>
      </c>
      <c r="F420" s="37">
        <v>1.33620377</v>
      </c>
      <c r="G420" s="38">
        <f t="shared" si="19"/>
        <v>-0.1285766316914374</v>
      </c>
      <c r="H420" s="65">
        <v>6.0292599400000002</v>
      </c>
      <c r="I420" s="66">
        <v>9.2320159999999998E-2</v>
      </c>
      <c r="J420" s="67">
        <f t="shared" si="21"/>
        <v>64.308161727622661</v>
      </c>
      <c r="K420" s="68">
        <f t="shared" si="20"/>
        <v>5.1780008022849966</v>
      </c>
      <c r="L420" s="96"/>
    </row>
    <row r="421" spans="1:12" x14ac:dyDescent="0.15">
      <c r="A421" s="41" t="s">
        <v>502</v>
      </c>
      <c r="B421" s="42" t="s">
        <v>503</v>
      </c>
      <c r="C421" s="43" t="s">
        <v>2</v>
      </c>
      <c r="D421" s="42" t="s">
        <v>5</v>
      </c>
      <c r="E421" s="36">
        <v>35.388190619</v>
      </c>
      <c r="F421" s="37">
        <v>48.520941149999999</v>
      </c>
      <c r="G421" s="38">
        <f t="shared" si="19"/>
        <v>-0.27066149624758462</v>
      </c>
      <c r="H421" s="65">
        <v>52.529004130000004</v>
      </c>
      <c r="I421" s="66">
        <v>71.879313519999997</v>
      </c>
      <c r="J421" s="67">
        <f t="shared" si="21"/>
        <v>-0.26920553970810923</v>
      </c>
      <c r="K421" s="68">
        <f t="shared" si="20"/>
        <v>1.4843653549723184</v>
      </c>
      <c r="L421" s="96"/>
    </row>
    <row r="422" spans="1:12" x14ac:dyDescent="0.15">
      <c r="A422" s="41" t="s">
        <v>260</v>
      </c>
      <c r="B422" s="42" t="s">
        <v>261</v>
      </c>
      <c r="C422" s="43" t="s">
        <v>2</v>
      </c>
      <c r="D422" s="42" t="s">
        <v>4</v>
      </c>
      <c r="E422" s="36">
        <v>1.7866610000000002E-2</v>
      </c>
      <c r="F422" s="37">
        <v>1.2537E-2</v>
      </c>
      <c r="G422" s="38">
        <f t="shared" si="19"/>
        <v>0.42511047299992044</v>
      </c>
      <c r="H422" s="65">
        <v>2.00304869</v>
      </c>
      <c r="I422" s="66">
        <v>2.0101079299999998</v>
      </c>
      <c r="J422" s="67">
        <f t="shared" si="21"/>
        <v>-3.5118711262434044E-3</v>
      </c>
      <c r="K422" s="68">
        <f t="shared" si="20"/>
        <v>112.11128971864275</v>
      </c>
      <c r="L422" s="96"/>
    </row>
    <row r="423" spans="1:12" x14ac:dyDescent="0.15">
      <c r="A423" s="41" t="s">
        <v>1216</v>
      </c>
      <c r="B423" s="42" t="s">
        <v>1237</v>
      </c>
      <c r="C423" s="43" t="s">
        <v>2</v>
      </c>
      <c r="D423" s="42" t="s">
        <v>5</v>
      </c>
      <c r="E423" s="36">
        <v>1.0873890900000001</v>
      </c>
      <c r="F423" s="37">
        <v>0.22646219000000001</v>
      </c>
      <c r="G423" s="38">
        <f t="shared" si="19"/>
        <v>3.8016363791235968</v>
      </c>
      <c r="H423" s="65">
        <v>1.8852671299999999</v>
      </c>
      <c r="I423" s="66">
        <v>1.2727719099999999</v>
      </c>
      <c r="J423" s="67">
        <f t="shared" si="21"/>
        <v>0.48122936654062398</v>
      </c>
      <c r="K423" s="68">
        <f t="shared" si="20"/>
        <v>1.7337557892915771</v>
      </c>
      <c r="L423" s="96"/>
    </row>
    <row r="424" spans="1:12" x14ac:dyDescent="0.15">
      <c r="A424" s="41" t="s">
        <v>504</v>
      </c>
      <c r="B424" s="42" t="s">
        <v>505</v>
      </c>
      <c r="C424" s="43" t="s">
        <v>2</v>
      </c>
      <c r="D424" s="42" t="s">
        <v>5</v>
      </c>
      <c r="E424" s="36">
        <v>6.4394520049999997</v>
      </c>
      <c r="F424" s="37">
        <v>5.7834796669999999</v>
      </c>
      <c r="G424" s="38">
        <f t="shared" si="19"/>
        <v>0.1134217418871406</v>
      </c>
      <c r="H424" s="65">
        <v>11.35612302</v>
      </c>
      <c r="I424" s="66">
        <v>2.0534209899999998</v>
      </c>
      <c r="J424" s="67">
        <f t="shared" si="21"/>
        <v>4.5303433028606577</v>
      </c>
      <c r="K424" s="68">
        <f t="shared" si="20"/>
        <v>1.7635232021579452</v>
      </c>
      <c r="L424" s="96"/>
    </row>
    <row r="425" spans="1:12" x14ac:dyDescent="0.15">
      <c r="A425" s="41" t="s">
        <v>506</v>
      </c>
      <c r="B425" s="42" t="s">
        <v>507</v>
      </c>
      <c r="C425" s="43" t="s">
        <v>2</v>
      </c>
      <c r="D425" s="42" t="s">
        <v>5</v>
      </c>
      <c r="E425" s="36">
        <v>12.194983496000001</v>
      </c>
      <c r="F425" s="37">
        <v>4.5281488960000003</v>
      </c>
      <c r="G425" s="38">
        <f t="shared" si="19"/>
        <v>1.6931498446909727</v>
      </c>
      <c r="H425" s="65">
        <v>2.7317668099999999</v>
      </c>
      <c r="I425" s="66">
        <v>4.8848621300000001</v>
      </c>
      <c r="J425" s="67">
        <f t="shared" si="21"/>
        <v>-0.44076890251967049</v>
      </c>
      <c r="K425" s="68">
        <f t="shared" si="20"/>
        <v>0.22400742164973239</v>
      </c>
      <c r="L425" s="96"/>
    </row>
    <row r="426" spans="1:12" x14ac:dyDescent="0.15">
      <c r="A426" s="41" t="s">
        <v>744</v>
      </c>
      <c r="B426" s="42" t="s">
        <v>508</v>
      </c>
      <c r="C426" s="43" t="s">
        <v>2</v>
      </c>
      <c r="D426" s="42" t="s">
        <v>5</v>
      </c>
      <c r="E426" s="36">
        <v>8.5376870460000003</v>
      </c>
      <c r="F426" s="37">
        <v>5.8023807610000002</v>
      </c>
      <c r="G426" s="38">
        <f t="shared" si="19"/>
        <v>0.4714110289667699</v>
      </c>
      <c r="H426" s="65">
        <v>4.3578250299999999</v>
      </c>
      <c r="I426" s="66">
        <v>5.6314816900000002</v>
      </c>
      <c r="J426" s="67">
        <f t="shared" si="21"/>
        <v>-0.22616723805773398</v>
      </c>
      <c r="K426" s="68">
        <f t="shared" si="20"/>
        <v>0.51042220293629625</v>
      </c>
      <c r="L426" s="96"/>
    </row>
    <row r="427" spans="1:12" x14ac:dyDescent="0.15">
      <c r="A427" s="41" t="s">
        <v>270</v>
      </c>
      <c r="B427" s="42" t="s">
        <v>271</v>
      </c>
      <c r="C427" s="43" t="s">
        <v>2</v>
      </c>
      <c r="D427" s="42" t="s">
        <v>5</v>
      </c>
      <c r="E427" s="36">
        <v>1.0570589500000001</v>
      </c>
      <c r="F427" s="37">
        <v>0.42983746</v>
      </c>
      <c r="G427" s="38">
        <f t="shared" si="19"/>
        <v>1.4592062078535455</v>
      </c>
      <c r="H427" s="65">
        <v>1.85541011</v>
      </c>
      <c r="I427" s="66">
        <v>1.36531194</v>
      </c>
      <c r="J427" s="67">
        <f t="shared" si="21"/>
        <v>0.35896424519659598</v>
      </c>
      <c r="K427" s="68">
        <f t="shared" si="20"/>
        <v>1.7552569892152183</v>
      </c>
      <c r="L427" s="96"/>
    </row>
    <row r="428" spans="1:12" x14ac:dyDescent="0.15">
      <c r="A428" s="41" t="s">
        <v>509</v>
      </c>
      <c r="B428" s="42" t="s">
        <v>510</v>
      </c>
      <c r="C428" s="43" t="s">
        <v>2</v>
      </c>
      <c r="D428" s="42" t="s">
        <v>5</v>
      </c>
      <c r="E428" s="36">
        <v>11.09314689</v>
      </c>
      <c r="F428" s="37">
        <v>9.5816226100000002</v>
      </c>
      <c r="G428" s="38">
        <f t="shared" si="19"/>
        <v>0.15775243312364196</v>
      </c>
      <c r="H428" s="65">
        <v>9.4637686799999994</v>
      </c>
      <c r="I428" s="66">
        <v>16.279604920000001</v>
      </c>
      <c r="J428" s="67">
        <f t="shared" si="21"/>
        <v>-0.41867331999110957</v>
      </c>
      <c r="K428" s="68">
        <f t="shared" si="20"/>
        <v>0.85311848602051632</v>
      </c>
      <c r="L428" s="96"/>
    </row>
    <row r="429" spans="1:12" x14ac:dyDescent="0.15">
      <c r="A429" s="41" t="s">
        <v>511</v>
      </c>
      <c r="B429" s="42" t="s">
        <v>512</v>
      </c>
      <c r="C429" s="43" t="s">
        <v>2</v>
      </c>
      <c r="D429" s="42" t="s">
        <v>5</v>
      </c>
      <c r="E429" s="36">
        <v>2.4397849690000002</v>
      </c>
      <c r="F429" s="37">
        <v>3.4138187439999998</v>
      </c>
      <c r="G429" s="38">
        <f t="shared" si="19"/>
        <v>-0.28532088199232164</v>
      </c>
      <c r="H429" s="65">
        <v>10.387050779999999</v>
      </c>
      <c r="I429" s="66">
        <v>1.1557748600000002</v>
      </c>
      <c r="J429" s="67">
        <f t="shared" si="21"/>
        <v>7.9870883504076193</v>
      </c>
      <c r="K429" s="68">
        <f t="shared" si="20"/>
        <v>4.2573632151924281</v>
      </c>
      <c r="L429" s="96"/>
    </row>
    <row r="430" spans="1:12" x14ac:dyDescent="0.15">
      <c r="A430" s="41" t="s">
        <v>513</v>
      </c>
      <c r="B430" s="42" t="s">
        <v>514</v>
      </c>
      <c r="C430" s="43" t="s">
        <v>2</v>
      </c>
      <c r="D430" s="42" t="s">
        <v>5</v>
      </c>
      <c r="E430" s="36">
        <v>0.35701922000000003</v>
      </c>
      <c r="F430" s="37">
        <v>0</v>
      </c>
      <c r="G430" s="38" t="str">
        <f t="shared" si="19"/>
        <v/>
      </c>
      <c r="H430" s="65">
        <v>0.38309200999999998</v>
      </c>
      <c r="I430" s="66"/>
      <c r="J430" s="67" t="str">
        <f t="shared" si="21"/>
        <v/>
      </c>
      <c r="K430" s="68">
        <f t="shared" si="20"/>
        <v>1.0730290935037055</v>
      </c>
      <c r="L430" s="96"/>
    </row>
    <row r="431" spans="1:12" x14ac:dyDescent="0.15">
      <c r="A431" s="41" t="s">
        <v>515</v>
      </c>
      <c r="B431" s="42" t="s">
        <v>516</v>
      </c>
      <c r="C431" s="43" t="s">
        <v>2</v>
      </c>
      <c r="D431" s="42" t="s">
        <v>5</v>
      </c>
      <c r="E431" s="36">
        <v>50.289622311999999</v>
      </c>
      <c r="F431" s="37">
        <v>32.006408393000001</v>
      </c>
      <c r="G431" s="38">
        <f t="shared" si="19"/>
        <v>0.57123603793666056</v>
      </c>
      <c r="H431" s="65">
        <v>41.786608719999997</v>
      </c>
      <c r="I431" s="66">
        <v>38.178323729999995</v>
      </c>
      <c r="J431" s="67">
        <f t="shared" si="21"/>
        <v>9.4511351926241272E-2</v>
      </c>
      <c r="K431" s="68">
        <f t="shared" si="20"/>
        <v>0.83091912006722246</v>
      </c>
      <c r="L431" s="96"/>
    </row>
    <row r="432" spans="1:12" x14ac:dyDescent="0.15">
      <c r="A432" s="41" t="s">
        <v>266</v>
      </c>
      <c r="B432" s="42" t="s">
        <v>267</v>
      </c>
      <c r="C432" s="43" t="s">
        <v>2</v>
      </c>
      <c r="D432" s="42" t="s">
        <v>4</v>
      </c>
      <c r="E432" s="36">
        <v>1.7650548399999999</v>
      </c>
      <c r="F432" s="37">
        <v>5.0909749999999997E-2</v>
      </c>
      <c r="G432" s="38">
        <f t="shared" si="19"/>
        <v>33.670271215238735</v>
      </c>
      <c r="H432" s="65">
        <v>3.6019999999999997E-4</v>
      </c>
      <c r="I432" s="66">
        <v>2.752508E-2</v>
      </c>
      <c r="J432" s="67">
        <f t="shared" si="21"/>
        <v>-0.98691375283922878</v>
      </c>
      <c r="K432" s="68">
        <f t="shared" si="20"/>
        <v>2.0407297939819253E-4</v>
      </c>
      <c r="L432" s="96"/>
    </row>
    <row r="433" spans="1:12" x14ac:dyDescent="0.15">
      <c r="A433" s="41" t="s">
        <v>517</v>
      </c>
      <c r="B433" s="42" t="s">
        <v>518</v>
      </c>
      <c r="C433" s="43" t="s">
        <v>2</v>
      </c>
      <c r="D433" s="42" t="s">
        <v>5</v>
      </c>
      <c r="E433" s="36">
        <v>0.7629705</v>
      </c>
      <c r="F433" s="37">
        <v>5.7031600000000002E-2</v>
      </c>
      <c r="G433" s="38">
        <f t="shared" si="19"/>
        <v>12.378030775920717</v>
      </c>
      <c r="H433" s="65">
        <v>0.56693979999999999</v>
      </c>
      <c r="I433" s="66">
        <v>9.574500000000001E-4</v>
      </c>
      <c r="J433" s="67">
        <f t="shared" si="21"/>
        <v>591.13515066060882</v>
      </c>
      <c r="K433" s="68">
        <f t="shared" si="20"/>
        <v>0.74306909638052843</v>
      </c>
      <c r="L433" s="96"/>
    </row>
    <row r="434" spans="1:12" x14ac:dyDescent="0.15">
      <c r="A434" s="41" t="s">
        <v>229</v>
      </c>
      <c r="B434" s="42" t="s">
        <v>519</v>
      </c>
      <c r="C434" s="43" t="s">
        <v>2</v>
      </c>
      <c r="D434" s="42" t="s">
        <v>5</v>
      </c>
      <c r="E434" s="36">
        <v>54.558328658999997</v>
      </c>
      <c r="F434" s="37">
        <v>42.194180340000003</v>
      </c>
      <c r="G434" s="38">
        <f t="shared" si="19"/>
        <v>0.29302970739969103</v>
      </c>
      <c r="H434" s="65">
        <v>40.083834397586855</v>
      </c>
      <c r="I434" s="66">
        <v>30.422178859999999</v>
      </c>
      <c r="J434" s="67">
        <f t="shared" si="21"/>
        <v>0.31758591592169916</v>
      </c>
      <c r="K434" s="68">
        <f t="shared" si="20"/>
        <v>0.73469689015069539</v>
      </c>
      <c r="L434" s="96"/>
    </row>
    <row r="435" spans="1:12" x14ac:dyDescent="0.15">
      <c r="A435" s="41" t="s">
        <v>757</v>
      </c>
      <c r="B435" s="42" t="s">
        <v>520</v>
      </c>
      <c r="C435" s="43" t="s">
        <v>2</v>
      </c>
      <c r="D435" s="42" t="s">
        <v>5</v>
      </c>
      <c r="E435" s="36">
        <v>79.908312730000006</v>
      </c>
      <c r="F435" s="37">
        <v>89.472864063000003</v>
      </c>
      <c r="G435" s="38">
        <f t="shared" si="19"/>
        <v>-0.10689890653623613</v>
      </c>
      <c r="H435" s="65">
        <v>62.420886119999999</v>
      </c>
      <c r="I435" s="66">
        <v>71.302352409999997</v>
      </c>
      <c r="J435" s="67">
        <f t="shared" si="21"/>
        <v>-0.12456063495535374</v>
      </c>
      <c r="K435" s="68">
        <f t="shared" si="20"/>
        <v>0.78115635266774075</v>
      </c>
      <c r="L435" s="96"/>
    </row>
    <row r="436" spans="1:12" x14ac:dyDescent="0.15">
      <c r="A436" s="41" t="s">
        <v>521</v>
      </c>
      <c r="B436" s="45" t="s">
        <v>522</v>
      </c>
      <c r="C436" s="43" t="s">
        <v>2</v>
      </c>
      <c r="D436" s="42" t="s">
        <v>5</v>
      </c>
      <c r="E436" s="36">
        <v>406.79505316000001</v>
      </c>
      <c r="F436" s="37">
        <v>374.77854020699999</v>
      </c>
      <c r="G436" s="38">
        <f t="shared" si="19"/>
        <v>8.5427818079755635E-2</v>
      </c>
      <c r="H436" s="65">
        <v>237.04808715000001</v>
      </c>
      <c r="I436" s="66">
        <v>189.44353637</v>
      </c>
      <c r="J436" s="67">
        <f t="shared" si="21"/>
        <v>0.25128622328409289</v>
      </c>
      <c r="K436" s="68">
        <f t="shared" si="20"/>
        <v>0.5827211646469177</v>
      </c>
      <c r="L436" s="96"/>
    </row>
    <row r="437" spans="1:12" x14ac:dyDescent="0.15">
      <c r="A437" s="41" t="s">
        <v>262</v>
      </c>
      <c r="B437" s="42" t="s">
        <v>263</v>
      </c>
      <c r="C437" s="43" t="s">
        <v>2</v>
      </c>
      <c r="D437" s="42" t="s">
        <v>4</v>
      </c>
      <c r="E437" s="36">
        <v>0.40819636999999998</v>
      </c>
      <c r="F437" s="37">
        <v>0.53460087000000001</v>
      </c>
      <c r="G437" s="38">
        <f t="shared" si="19"/>
        <v>-0.23644649137963436</v>
      </c>
      <c r="H437" s="65">
        <v>2.8058405682715101E-2</v>
      </c>
      <c r="I437" s="66">
        <v>0.12298234</v>
      </c>
      <c r="J437" s="67">
        <f t="shared" si="21"/>
        <v>-0.77185012349972282</v>
      </c>
      <c r="K437" s="68">
        <f t="shared" si="20"/>
        <v>6.8737518863078328E-2</v>
      </c>
      <c r="L437" s="96"/>
    </row>
    <row r="438" spans="1:12" x14ac:dyDescent="0.15">
      <c r="A438" s="41" t="s">
        <v>1353</v>
      </c>
      <c r="B438" s="42" t="s">
        <v>1235</v>
      </c>
      <c r="C438" s="43" t="s">
        <v>2</v>
      </c>
      <c r="D438" s="42" t="s">
        <v>5</v>
      </c>
      <c r="E438" s="36">
        <v>0.88860837999999998</v>
      </c>
      <c r="F438" s="37">
        <v>2.8890299100000001</v>
      </c>
      <c r="G438" s="38">
        <f t="shared" si="19"/>
        <v>-0.69241980606562847</v>
      </c>
      <c r="H438" s="65">
        <v>0.31309014000000002</v>
      </c>
      <c r="I438" s="66">
        <v>0.73587642000000009</v>
      </c>
      <c r="J438" s="67">
        <f t="shared" si="21"/>
        <v>-0.57453434912345747</v>
      </c>
      <c r="K438" s="68">
        <f t="shared" si="20"/>
        <v>0.35233759555587357</v>
      </c>
      <c r="L438" s="96"/>
    </row>
    <row r="439" spans="1:12" x14ac:dyDescent="0.15">
      <c r="A439" s="41" t="s">
        <v>523</v>
      </c>
      <c r="B439" s="42" t="s">
        <v>524</v>
      </c>
      <c r="C439" s="43" t="s">
        <v>2</v>
      </c>
      <c r="D439" s="42" t="s">
        <v>5</v>
      </c>
      <c r="E439" s="36">
        <v>1.359082393</v>
      </c>
      <c r="F439" s="37">
        <v>4.1843930020000002</v>
      </c>
      <c r="G439" s="38">
        <f t="shared" si="19"/>
        <v>-0.67520202037657451</v>
      </c>
      <c r="H439" s="65">
        <v>0.21698659000000001</v>
      </c>
      <c r="I439" s="66">
        <v>1.2571875700000001</v>
      </c>
      <c r="J439" s="67">
        <f t="shared" si="21"/>
        <v>-0.82740316944113601</v>
      </c>
      <c r="K439" s="68">
        <f t="shared" si="20"/>
        <v>0.15965668536182706</v>
      </c>
      <c r="L439" s="96"/>
    </row>
    <row r="440" spans="1:12" x14ac:dyDescent="0.15">
      <c r="A440" s="41" t="s">
        <v>1147</v>
      </c>
      <c r="B440" s="42" t="s">
        <v>525</v>
      </c>
      <c r="C440" s="43" t="s">
        <v>2</v>
      </c>
      <c r="D440" s="42" t="s">
        <v>5</v>
      </c>
      <c r="E440" s="36">
        <v>0.65642999099999999</v>
      </c>
      <c r="F440" s="37">
        <v>2.553682309</v>
      </c>
      <c r="G440" s="38">
        <f t="shared" si="19"/>
        <v>-0.74294766867181206</v>
      </c>
      <c r="H440" s="65">
        <v>0.87525967000000005</v>
      </c>
      <c r="I440" s="66">
        <v>4.8726043899999993</v>
      </c>
      <c r="J440" s="67">
        <f t="shared" si="21"/>
        <v>-0.82037128403112569</v>
      </c>
      <c r="K440" s="68">
        <f t="shared" si="20"/>
        <v>1.3333633167287753</v>
      </c>
      <c r="L440" s="96"/>
    </row>
    <row r="441" spans="1:12" x14ac:dyDescent="0.15">
      <c r="A441" s="41" t="s">
        <v>526</v>
      </c>
      <c r="B441" s="42" t="s">
        <v>527</v>
      </c>
      <c r="C441" s="43" t="s">
        <v>2</v>
      </c>
      <c r="D441" s="42" t="s">
        <v>5</v>
      </c>
      <c r="E441" s="36">
        <v>1.079574998</v>
      </c>
      <c r="F441" s="37">
        <v>1.039759423</v>
      </c>
      <c r="G441" s="38">
        <f t="shared" si="19"/>
        <v>3.829306483717243E-2</v>
      </c>
      <c r="H441" s="65">
        <v>0.16490898999999998</v>
      </c>
      <c r="I441" s="66">
        <v>0.68170828999999999</v>
      </c>
      <c r="J441" s="67">
        <f t="shared" si="21"/>
        <v>-0.75809449229376402</v>
      </c>
      <c r="K441" s="68">
        <f t="shared" si="20"/>
        <v>0.15275362092073938</v>
      </c>
      <c r="L441" s="96"/>
    </row>
    <row r="442" spans="1:12" x14ac:dyDescent="0.15">
      <c r="A442" s="41" t="s">
        <v>528</v>
      </c>
      <c r="B442" s="42" t="s">
        <v>529</v>
      </c>
      <c r="C442" s="43" t="s">
        <v>2</v>
      </c>
      <c r="D442" s="42" t="s">
        <v>5</v>
      </c>
      <c r="E442" s="36">
        <v>0.52006462499999995</v>
      </c>
      <c r="F442" s="37">
        <v>0.86276090800000005</v>
      </c>
      <c r="G442" s="38">
        <f t="shared" si="19"/>
        <v>-0.39720886727983284</v>
      </c>
      <c r="H442" s="65">
        <v>0.24460098999999999</v>
      </c>
      <c r="I442" s="66">
        <v>0.54118535999999995</v>
      </c>
      <c r="J442" s="67">
        <f t="shared" si="21"/>
        <v>-0.54802733392492353</v>
      </c>
      <c r="K442" s="68">
        <f t="shared" si="20"/>
        <v>0.47032806740123889</v>
      </c>
      <c r="L442" s="96"/>
    </row>
    <row r="443" spans="1:12" x14ac:dyDescent="0.15">
      <c r="A443" s="41" t="s">
        <v>1217</v>
      </c>
      <c r="B443" s="42" t="s">
        <v>1251</v>
      </c>
      <c r="C443" s="43" t="s">
        <v>2</v>
      </c>
      <c r="D443" s="42" t="s">
        <v>5</v>
      </c>
      <c r="E443" s="36">
        <v>0.43931846000000002</v>
      </c>
      <c r="F443" s="37">
        <v>2.9766468399999999</v>
      </c>
      <c r="G443" s="38">
        <f t="shared" si="19"/>
        <v>-0.85241162838114848</v>
      </c>
      <c r="H443" s="65">
        <v>0.31440390999999995</v>
      </c>
      <c r="I443" s="66">
        <v>3.1795744400000001</v>
      </c>
      <c r="J443" s="67">
        <f t="shared" si="21"/>
        <v>-0.90111761308535365</v>
      </c>
      <c r="K443" s="68">
        <f t="shared" si="20"/>
        <v>0.71566287016484564</v>
      </c>
      <c r="L443" s="96"/>
    </row>
    <row r="444" spans="1:12" x14ac:dyDescent="0.15">
      <c r="A444" s="41" t="s">
        <v>530</v>
      </c>
      <c r="B444" s="42" t="s">
        <v>531</v>
      </c>
      <c r="C444" s="43" t="s">
        <v>2</v>
      </c>
      <c r="D444" s="42" t="s">
        <v>5</v>
      </c>
      <c r="E444" s="36">
        <v>74.670728522999994</v>
      </c>
      <c r="F444" s="37">
        <v>23.665390564999999</v>
      </c>
      <c r="G444" s="38">
        <f t="shared" si="19"/>
        <v>2.1552713367610545</v>
      </c>
      <c r="H444" s="65">
        <v>27.7733920189761</v>
      </c>
      <c r="I444" s="66">
        <v>5.1725870499999997</v>
      </c>
      <c r="J444" s="67">
        <f t="shared" si="21"/>
        <v>4.3693426037124112</v>
      </c>
      <c r="K444" s="68">
        <f t="shared" si="20"/>
        <v>0.37194483793500649</v>
      </c>
      <c r="L444" s="96"/>
    </row>
    <row r="445" spans="1:12" x14ac:dyDescent="0.15">
      <c r="A445" s="41" t="s">
        <v>532</v>
      </c>
      <c r="B445" s="42" t="s">
        <v>533</v>
      </c>
      <c r="C445" s="43" t="s">
        <v>2</v>
      </c>
      <c r="D445" s="42" t="s">
        <v>4</v>
      </c>
      <c r="E445" s="36">
        <v>23.383095774000001</v>
      </c>
      <c r="F445" s="37">
        <v>20.896749802999999</v>
      </c>
      <c r="G445" s="38">
        <f t="shared" si="19"/>
        <v>0.11898242523069569</v>
      </c>
      <c r="H445" s="65">
        <v>17.22644171</v>
      </c>
      <c r="I445" s="66">
        <v>14.968873390000001</v>
      </c>
      <c r="J445" s="67">
        <f t="shared" si="21"/>
        <v>0.15081751720260894</v>
      </c>
      <c r="K445" s="68">
        <f t="shared" si="20"/>
        <v>0.7367049203619277</v>
      </c>
      <c r="L445" s="96"/>
    </row>
    <row r="446" spans="1:12" x14ac:dyDescent="0.15">
      <c r="A446" s="41" t="s">
        <v>230</v>
      </c>
      <c r="B446" s="42" t="s">
        <v>535</v>
      </c>
      <c r="C446" s="43" t="s">
        <v>1</v>
      </c>
      <c r="D446" s="42" t="s">
        <v>4</v>
      </c>
      <c r="E446" s="36">
        <v>29.687867237999999</v>
      </c>
      <c r="F446" s="37">
        <v>43.983072771000003</v>
      </c>
      <c r="G446" s="38">
        <f t="shared" si="19"/>
        <v>-0.32501607169259605</v>
      </c>
      <c r="H446" s="65">
        <v>7.5641691</v>
      </c>
      <c r="I446" s="66">
        <v>37.804247529999998</v>
      </c>
      <c r="J446" s="67">
        <f t="shared" si="21"/>
        <v>-0.79991218991999868</v>
      </c>
      <c r="K446" s="68">
        <f t="shared" si="20"/>
        <v>0.25478991263872208</v>
      </c>
      <c r="L446" s="96"/>
    </row>
    <row r="447" spans="1:12" x14ac:dyDescent="0.15">
      <c r="A447" s="41" t="s">
        <v>536</v>
      </c>
      <c r="B447" s="42" t="s">
        <v>537</v>
      </c>
      <c r="C447" s="43" t="s">
        <v>1</v>
      </c>
      <c r="D447" s="42" t="s">
        <v>5</v>
      </c>
      <c r="E447" s="36">
        <v>43.558671740000001</v>
      </c>
      <c r="F447" s="37">
        <v>60.762822943000003</v>
      </c>
      <c r="G447" s="38">
        <f t="shared" si="19"/>
        <v>-0.28313614097782724</v>
      </c>
      <c r="H447" s="65">
        <v>12.8223631</v>
      </c>
      <c r="I447" s="66">
        <v>22.852002670000001</v>
      </c>
      <c r="J447" s="67">
        <f t="shared" si="21"/>
        <v>-0.43889543139109044</v>
      </c>
      <c r="K447" s="68">
        <f t="shared" si="20"/>
        <v>0.29436992882923935</v>
      </c>
      <c r="L447" s="96"/>
    </row>
    <row r="448" spans="1:12" x14ac:dyDescent="0.15">
      <c r="A448" s="41" t="s">
        <v>538</v>
      </c>
      <c r="B448" s="42" t="s">
        <v>539</v>
      </c>
      <c r="C448" s="43" t="s">
        <v>1</v>
      </c>
      <c r="D448" s="42" t="s">
        <v>4</v>
      </c>
      <c r="E448" s="36">
        <v>12.801642779</v>
      </c>
      <c r="F448" s="37">
        <v>35.381051227999997</v>
      </c>
      <c r="G448" s="38">
        <f t="shared" si="19"/>
        <v>-0.63817799825944732</v>
      </c>
      <c r="H448" s="65">
        <v>24.570761129999998</v>
      </c>
      <c r="I448" s="66">
        <v>11.43137997</v>
      </c>
      <c r="J448" s="67">
        <f t="shared" si="21"/>
        <v>1.1494133861775566</v>
      </c>
      <c r="K448" s="68">
        <f t="shared" si="20"/>
        <v>1.9193443805748298</v>
      </c>
      <c r="L448" s="96"/>
    </row>
    <row r="449" spans="1:12" x14ac:dyDescent="0.15">
      <c r="A449" s="41" t="s">
        <v>540</v>
      </c>
      <c r="B449" s="42" t="s">
        <v>541</v>
      </c>
      <c r="C449" s="43" t="s">
        <v>1</v>
      </c>
      <c r="D449" s="42" t="s">
        <v>4</v>
      </c>
      <c r="E449" s="36">
        <v>2.2960841969999999</v>
      </c>
      <c r="F449" s="37">
        <v>4.3850852400000004</v>
      </c>
      <c r="G449" s="38">
        <f t="shared" si="19"/>
        <v>-0.47638778465341769</v>
      </c>
      <c r="H449" s="65">
        <v>1.9612282400000001</v>
      </c>
      <c r="I449" s="66">
        <v>2.3826527099999999</v>
      </c>
      <c r="J449" s="67">
        <f t="shared" si="21"/>
        <v>-0.1768719663723044</v>
      </c>
      <c r="K449" s="68">
        <f t="shared" si="20"/>
        <v>0.85416216119708788</v>
      </c>
      <c r="L449" s="96"/>
    </row>
    <row r="450" spans="1:12" x14ac:dyDescent="0.15">
      <c r="A450" s="41" t="s">
        <v>542</v>
      </c>
      <c r="B450" s="45" t="s">
        <v>543</v>
      </c>
      <c r="C450" s="43" t="s">
        <v>1</v>
      </c>
      <c r="D450" s="42" t="s">
        <v>4</v>
      </c>
      <c r="E450" s="36">
        <v>378.02310846799998</v>
      </c>
      <c r="F450" s="37">
        <v>346.65216048899998</v>
      </c>
      <c r="G450" s="38">
        <f t="shared" si="19"/>
        <v>9.0496905989990051E-2</v>
      </c>
      <c r="H450" s="65">
        <v>157.11926772999999</v>
      </c>
      <c r="I450" s="66">
        <v>21.279220980000002</v>
      </c>
      <c r="J450" s="67">
        <f t="shared" si="21"/>
        <v>6.3836945383326702</v>
      </c>
      <c r="K450" s="68">
        <f t="shared" si="20"/>
        <v>0.41563402927072723</v>
      </c>
      <c r="L450" s="96"/>
    </row>
    <row r="451" spans="1:12" x14ac:dyDescent="0.15">
      <c r="A451" s="41" t="s">
        <v>544</v>
      </c>
      <c r="B451" s="42" t="s">
        <v>545</v>
      </c>
      <c r="C451" s="43" t="s">
        <v>1</v>
      </c>
      <c r="D451" s="42" t="s">
        <v>4</v>
      </c>
      <c r="E451" s="36">
        <v>0.68593803200000003</v>
      </c>
      <c r="F451" s="37">
        <v>1.0679736820000001</v>
      </c>
      <c r="G451" s="38">
        <f t="shared" si="19"/>
        <v>-0.35772009782540692</v>
      </c>
      <c r="H451" s="65">
        <v>0.36473706</v>
      </c>
      <c r="I451" s="66">
        <v>6.1576299999999999E-3</v>
      </c>
      <c r="J451" s="67">
        <f t="shared" si="21"/>
        <v>58.233351143215813</v>
      </c>
      <c r="K451" s="68">
        <f t="shared" si="20"/>
        <v>0.53173470923682509</v>
      </c>
      <c r="L451" s="96"/>
    </row>
    <row r="452" spans="1:12" x14ac:dyDescent="0.15">
      <c r="A452" s="41" t="s">
        <v>1129</v>
      </c>
      <c r="B452" s="42" t="s">
        <v>616</v>
      </c>
      <c r="C452" s="43" t="s">
        <v>1</v>
      </c>
      <c r="D452" s="42" t="s">
        <v>4</v>
      </c>
      <c r="E452" s="36">
        <v>5.7065780190000002</v>
      </c>
      <c r="F452" s="37">
        <v>0.67240714700000004</v>
      </c>
      <c r="G452" s="38">
        <f t="shared" si="19"/>
        <v>7.4867896548398818</v>
      </c>
      <c r="H452" s="65">
        <v>19.156201679999999</v>
      </c>
      <c r="I452" s="66">
        <v>10.412659619999999</v>
      </c>
      <c r="J452" s="67">
        <f t="shared" si="21"/>
        <v>0.83970305177420168</v>
      </c>
      <c r="K452" s="68">
        <f t="shared" si="20"/>
        <v>3.3568631877492252</v>
      </c>
      <c r="L452" s="96"/>
    </row>
    <row r="453" spans="1:12" x14ac:dyDescent="0.15">
      <c r="A453" s="41" t="s">
        <v>249</v>
      </c>
      <c r="B453" s="45" t="s">
        <v>617</v>
      </c>
      <c r="C453" s="43" t="s">
        <v>1</v>
      </c>
      <c r="D453" s="42" t="s">
        <v>5</v>
      </c>
      <c r="E453" s="36">
        <v>143.43958194300001</v>
      </c>
      <c r="F453" s="37">
        <v>87.447017066000001</v>
      </c>
      <c r="G453" s="38">
        <f t="shared" si="19"/>
        <v>0.64030274279956312</v>
      </c>
      <c r="H453" s="65">
        <v>59.449257359999997</v>
      </c>
      <c r="I453" s="66">
        <v>27.109272870000002</v>
      </c>
      <c r="J453" s="67">
        <f t="shared" si="21"/>
        <v>1.1929491670648411</v>
      </c>
      <c r="K453" s="68">
        <f t="shared" si="20"/>
        <v>0.41445503782647619</v>
      </c>
      <c r="L453" s="96"/>
    </row>
    <row r="454" spans="1:12" x14ac:dyDescent="0.15">
      <c r="A454" s="41" t="s">
        <v>1162</v>
      </c>
      <c r="B454" s="42" t="s">
        <v>618</v>
      </c>
      <c r="C454" s="43" t="s">
        <v>1</v>
      </c>
      <c r="D454" s="42" t="s">
        <v>4</v>
      </c>
      <c r="E454" s="36">
        <v>9.2950909999999998E-2</v>
      </c>
      <c r="F454" s="37">
        <v>0.81374930000000001</v>
      </c>
      <c r="G454" s="38">
        <f t="shared" si="19"/>
        <v>-0.88577451310864419</v>
      </c>
      <c r="H454" s="65"/>
      <c r="I454" s="66"/>
      <c r="J454" s="67" t="str">
        <f t="shared" si="21"/>
        <v/>
      </c>
      <c r="K454" s="68">
        <f t="shared" si="20"/>
        <v>0</v>
      </c>
      <c r="L454" s="96"/>
    </row>
    <row r="455" spans="1:12" x14ac:dyDescent="0.15">
      <c r="A455" s="41" t="s">
        <v>1138</v>
      </c>
      <c r="B455" s="42" t="s">
        <v>619</v>
      </c>
      <c r="C455" s="43" t="s">
        <v>1</v>
      </c>
      <c r="D455" s="42" t="s">
        <v>5</v>
      </c>
      <c r="E455" s="36">
        <v>4.0491553700000003</v>
      </c>
      <c r="F455" s="37">
        <v>5.1905897750000003</v>
      </c>
      <c r="G455" s="38">
        <f t="shared" ref="G455:G518" si="22">IF(ISERROR(E455/F455-1),"",((E455/F455-1)))</f>
        <v>-0.21990456855165363</v>
      </c>
      <c r="H455" s="65">
        <v>15.56829853</v>
      </c>
      <c r="I455" s="66">
        <v>3.1548950599999999</v>
      </c>
      <c r="J455" s="67">
        <f t="shared" si="21"/>
        <v>3.9346486123693767</v>
      </c>
      <c r="K455" s="68">
        <f t="shared" ref="K455:K518" si="23">IF(ISERROR(H455/E455),"",(H455/E455))</f>
        <v>3.8448261692660113</v>
      </c>
      <c r="L455" s="96"/>
    </row>
    <row r="456" spans="1:12" x14ac:dyDescent="0.15">
      <c r="A456" s="41" t="s">
        <v>201</v>
      </c>
      <c r="B456" s="42" t="s">
        <v>620</v>
      </c>
      <c r="C456" s="43" t="s">
        <v>1</v>
      </c>
      <c r="D456" s="42" t="s">
        <v>5</v>
      </c>
      <c r="E456" s="36">
        <v>25.340817990000001</v>
      </c>
      <c r="F456" s="37">
        <v>20.272485230000001</v>
      </c>
      <c r="G456" s="38">
        <f t="shared" si="22"/>
        <v>0.25001043051690996</v>
      </c>
      <c r="H456" s="65">
        <v>17.322219609999998</v>
      </c>
      <c r="I456" s="66">
        <v>7.8179398600000001</v>
      </c>
      <c r="J456" s="67">
        <f t="shared" si="21"/>
        <v>1.2157013126473446</v>
      </c>
      <c r="K456" s="68">
        <f t="shared" si="23"/>
        <v>0.68356986806170561</v>
      </c>
      <c r="L456" s="96"/>
    </row>
    <row r="457" spans="1:12" x14ac:dyDescent="0.15">
      <c r="A457" s="41" t="s">
        <v>1174</v>
      </c>
      <c r="B457" s="42" t="s">
        <v>621</v>
      </c>
      <c r="C457" s="43" t="s">
        <v>1</v>
      </c>
      <c r="D457" s="42" t="s">
        <v>5</v>
      </c>
      <c r="E457" s="36">
        <v>27.918633790000001</v>
      </c>
      <c r="F457" s="37">
        <v>26.532829407000001</v>
      </c>
      <c r="G457" s="38">
        <f t="shared" si="22"/>
        <v>5.2229800363258416E-2</v>
      </c>
      <c r="H457" s="65">
        <v>24.209125219999997</v>
      </c>
      <c r="I457" s="66">
        <v>0.30452436999999999</v>
      </c>
      <c r="J457" s="67">
        <f t="shared" si="21"/>
        <v>78.498153858753568</v>
      </c>
      <c r="K457" s="68">
        <f t="shared" si="23"/>
        <v>0.86713144354045402</v>
      </c>
      <c r="L457" s="96"/>
    </row>
    <row r="458" spans="1:12" x14ac:dyDescent="0.15">
      <c r="A458" s="41" t="s">
        <v>1135</v>
      </c>
      <c r="B458" s="42" t="s">
        <v>622</v>
      </c>
      <c r="C458" s="43" t="s">
        <v>1</v>
      </c>
      <c r="D458" s="42" t="s">
        <v>5</v>
      </c>
      <c r="E458" s="36">
        <v>12.78519756</v>
      </c>
      <c r="F458" s="37">
        <v>6.0464252900000002</v>
      </c>
      <c r="G458" s="38">
        <f t="shared" si="22"/>
        <v>1.1145051740149756</v>
      </c>
      <c r="H458" s="65">
        <v>37.011554830000001</v>
      </c>
      <c r="I458" s="66">
        <v>17.5295202</v>
      </c>
      <c r="J458" s="67">
        <f t="shared" si="21"/>
        <v>1.1113843623626392</v>
      </c>
      <c r="K458" s="68">
        <f t="shared" si="23"/>
        <v>2.8948754726946904</v>
      </c>
      <c r="L458" s="96"/>
    </row>
    <row r="459" spans="1:12" x14ac:dyDescent="0.15">
      <c r="A459" s="41" t="s">
        <v>1124</v>
      </c>
      <c r="B459" s="42" t="s">
        <v>623</v>
      </c>
      <c r="C459" s="43" t="s">
        <v>1</v>
      </c>
      <c r="D459" s="42" t="s">
        <v>5</v>
      </c>
      <c r="E459" s="36">
        <v>4.5048957200000004</v>
      </c>
      <c r="F459" s="37">
        <v>3.0995037299999999</v>
      </c>
      <c r="G459" s="38">
        <f t="shared" si="22"/>
        <v>0.45342484230531976</v>
      </c>
      <c r="H459" s="65">
        <v>4.9518500199999993</v>
      </c>
      <c r="I459" s="66">
        <v>14.88915459</v>
      </c>
      <c r="J459" s="67">
        <f t="shared" si="21"/>
        <v>-0.66741899346482647</v>
      </c>
      <c r="K459" s="68">
        <f t="shared" si="23"/>
        <v>1.0992152377724735</v>
      </c>
      <c r="L459" s="96"/>
    </row>
    <row r="460" spans="1:12" x14ac:dyDescent="0.15">
      <c r="A460" s="41" t="s">
        <v>1142</v>
      </c>
      <c r="B460" s="42" t="s">
        <v>624</v>
      </c>
      <c r="C460" s="43" t="s">
        <v>1</v>
      </c>
      <c r="D460" s="42" t="s">
        <v>5</v>
      </c>
      <c r="E460" s="36">
        <v>1.35487421</v>
      </c>
      <c r="F460" s="37">
        <v>1.36051313</v>
      </c>
      <c r="G460" s="38">
        <f t="shared" si="22"/>
        <v>-4.1447009041361005E-3</v>
      </c>
      <c r="H460" s="65">
        <v>0.21516950000000001</v>
      </c>
      <c r="I460" s="66">
        <v>9.5405089999999998E-2</v>
      </c>
      <c r="J460" s="67">
        <f t="shared" si="21"/>
        <v>1.2553251613724177</v>
      </c>
      <c r="K460" s="68">
        <f t="shared" si="23"/>
        <v>0.15881142205814075</v>
      </c>
      <c r="L460" s="96"/>
    </row>
    <row r="461" spans="1:12" x14ac:dyDescent="0.15">
      <c r="A461" s="41" t="s">
        <v>1128</v>
      </c>
      <c r="B461" s="42" t="s">
        <v>625</v>
      </c>
      <c r="C461" s="43" t="s">
        <v>1</v>
      </c>
      <c r="D461" s="42" t="s">
        <v>5</v>
      </c>
      <c r="E461" s="36">
        <v>4.6309236299999998</v>
      </c>
      <c r="F461" s="37">
        <v>7.2162130629999997</v>
      </c>
      <c r="G461" s="38">
        <f t="shared" si="22"/>
        <v>-0.35826123902239881</v>
      </c>
      <c r="H461" s="65">
        <v>2.9111988799999997</v>
      </c>
      <c r="I461" s="66">
        <v>0.20375674999999999</v>
      </c>
      <c r="J461" s="67">
        <f t="shared" si="21"/>
        <v>13.287619330402551</v>
      </c>
      <c r="K461" s="68">
        <f t="shared" si="23"/>
        <v>0.62864324972683683</v>
      </c>
      <c r="L461" s="96"/>
    </row>
    <row r="462" spans="1:12" x14ac:dyDescent="0.15">
      <c r="A462" s="41" t="s">
        <v>1175</v>
      </c>
      <c r="B462" s="42" t="s">
        <v>626</v>
      </c>
      <c r="C462" s="43" t="s">
        <v>1</v>
      </c>
      <c r="D462" s="42" t="s">
        <v>5</v>
      </c>
      <c r="E462" s="36">
        <v>6.6400871950000004</v>
      </c>
      <c r="F462" s="37">
        <v>8.8652970690000004</v>
      </c>
      <c r="G462" s="38">
        <f t="shared" si="22"/>
        <v>-0.25100229091939519</v>
      </c>
      <c r="H462" s="65">
        <v>1.8181035800000001</v>
      </c>
      <c r="I462" s="66">
        <v>3.0153747700000002</v>
      </c>
      <c r="J462" s="67">
        <f t="shared" si="21"/>
        <v>-0.39705551757999225</v>
      </c>
      <c r="K462" s="68">
        <f t="shared" si="23"/>
        <v>0.2738071845455638</v>
      </c>
      <c r="L462" s="96"/>
    </row>
    <row r="463" spans="1:12" x14ac:dyDescent="0.15">
      <c r="A463" s="41" t="s">
        <v>1152</v>
      </c>
      <c r="B463" s="42" t="s">
        <v>627</v>
      </c>
      <c r="C463" s="43" t="s">
        <v>1</v>
      </c>
      <c r="D463" s="42" t="s">
        <v>5</v>
      </c>
      <c r="E463" s="36">
        <v>2.497667453</v>
      </c>
      <c r="F463" s="37">
        <v>1.5991391800000001</v>
      </c>
      <c r="G463" s="38">
        <f t="shared" si="22"/>
        <v>0.56188247041761552</v>
      </c>
      <c r="H463" s="65">
        <v>0.56027199999999999</v>
      </c>
      <c r="I463" s="66">
        <v>13.031309330000001</v>
      </c>
      <c r="J463" s="67">
        <f t="shared" si="21"/>
        <v>-0.95700570174401656</v>
      </c>
      <c r="K463" s="68">
        <f t="shared" si="23"/>
        <v>0.22431809299794722</v>
      </c>
      <c r="L463" s="96"/>
    </row>
    <row r="464" spans="1:12" x14ac:dyDescent="0.15">
      <c r="A464" s="41" t="s">
        <v>1125</v>
      </c>
      <c r="B464" s="42" t="s">
        <v>628</v>
      </c>
      <c r="C464" s="43" t="s">
        <v>1</v>
      </c>
      <c r="D464" s="42" t="s">
        <v>5</v>
      </c>
      <c r="E464" s="36">
        <v>4.1093995999999997</v>
      </c>
      <c r="F464" s="37">
        <v>2.2596748799999999</v>
      </c>
      <c r="G464" s="38">
        <f t="shared" si="22"/>
        <v>0.81858002510520445</v>
      </c>
      <c r="H464" s="65">
        <v>0.51834460999999998</v>
      </c>
      <c r="I464" s="66">
        <v>0.29744234999999997</v>
      </c>
      <c r="J464" s="67">
        <f t="shared" ref="J464:J527" si="24">IF(ISERROR(H464/I464-1),"",(H464/I464-1))</f>
        <v>0.74267252124655436</v>
      </c>
      <c r="K464" s="68">
        <f t="shared" si="23"/>
        <v>0.12613633631540724</v>
      </c>
      <c r="L464" s="96"/>
    </row>
    <row r="465" spans="1:12" x14ac:dyDescent="0.15">
      <c r="A465" s="41" t="s">
        <v>1141</v>
      </c>
      <c r="B465" s="42" t="s">
        <v>629</v>
      </c>
      <c r="C465" s="43" t="s">
        <v>1</v>
      </c>
      <c r="D465" s="42" t="s">
        <v>5</v>
      </c>
      <c r="E465" s="36">
        <v>0.83321020000000001</v>
      </c>
      <c r="F465" s="37">
        <v>1.33503215</v>
      </c>
      <c r="G465" s="38">
        <f t="shared" si="22"/>
        <v>-0.37588753948734488</v>
      </c>
      <c r="H465" s="65">
        <v>2.322948E-2</v>
      </c>
      <c r="I465" s="66">
        <v>0.10216639</v>
      </c>
      <c r="J465" s="67">
        <f t="shared" si="24"/>
        <v>-0.77263090141483903</v>
      </c>
      <c r="K465" s="68">
        <f t="shared" si="23"/>
        <v>2.7879495474251274E-2</v>
      </c>
      <c r="L465" s="96"/>
    </row>
    <row r="466" spans="1:12" x14ac:dyDescent="0.15">
      <c r="A466" s="41" t="s">
        <v>755</v>
      </c>
      <c r="B466" s="42" t="s">
        <v>630</v>
      </c>
      <c r="C466" s="43" t="s">
        <v>1</v>
      </c>
      <c r="D466" s="42" t="s">
        <v>5</v>
      </c>
      <c r="E466" s="36">
        <v>5.8056915399999998</v>
      </c>
      <c r="F466" s="37">
        <v>15.181113509999999</v>
      </c>
      <c r="G466" s="38">
        <f t="shared" si="22"/>
        <v>-0.6175714293832455</v>
      </c>
      <c r="H466" s="65">
        <v>0.59464384999999997</v>
      </c>
      <c r="I466" s="66">
        <v>2.37874959</v>
      </c>
      <c r="J466" s="67">
        <f t="shared" si="24"/>
        <v>-0.75001830688702298</v>
      </c>
      <c r="K466" s="68">
        <f t="shared" si="23"/>
        <v>0.102424292765647</v>
      </c>
      <c r="L466" s="96"/>
    </row>
    <row r="467" spans="1:12" x14ac:dyDescent="0.15">
      <c r="A467" s="41" t="s">
        <v>1155</v>
      </c>
      <c r="B467" s="42" t="s">
        <v>631</v>
      </c>
      <c r="C467" s="43" t="s">
        <v>1</v>
      </c>
      <c r="D467" s="42" t="s">
        <v>5</v>
      </c>
      <c r="E467" s="36">
        <v>3.8505228200000001</v>
      </c>
      <c r="F467" s="37">
        <v>3.1158608800000001</v>
      </c>
      <c r="G467" s="38">
        <f t="shared" si="22"/>
        <v>0.23578136774835734</v>
      </c>
      <c r="H467" s="65">
        <v>24.385506360000001</v>
      </c>
      <c r="I467" s="66">
        <v>12.07202678</v>
      </c>
      <c r="J467" s="67">
        <f t="shared" si="24"/>
        <v>1.0200010159354536</v>
      </c>
      <c r="K467" s="68">
        <f t="shared" si="23"/>
        <v>6.3330377457677294</v>
      </c>
      <c r="L467" s="96"/>
    </row>
    <row r="468" spans="1:12" x14ac:dyDescent="0.15">
      <c r="A468" s="41" t="s">
        <v>1154</v>
      </c>
      <c r="B468" s="42" t="s">
        <v>632</v>
      </c>
      <c r="C468" s="43" t="s">
        <v>1</v>
      </c>
      <c r="D468" s="42" t="s">
        <v>5</v>
      </c>
      <c r="E468" s="36">
        <v>2.8369836830000001</v>
      </c>
      <c r="F468" s="37">
        <v>2.6459373799999999</v>
      </c>
      <c r="G468" s="38">
        <f t="shared" si="22"/>
        <v>7.2203637336269999E-2</v>
      </c>
      <c r="H468" s="65">
        <v>12.51694577</v>
      </c>
      <c r="I468" s="66">
        <v>23.29193695</v>
      </c>
      <c r="J468" s="67">
        <f t="shared" si="24"/>
        <v>-0.46260605990520687</v>
      </c>
      <c r="K468" s="68">
        <f t="shared" si="23"/>
        <v>4.4120612483621393</v>
      </c>
      <c r="L468" s="96"/>
    </row>
    <row r="469" spans="1:12" x14ac:dyDescent="0.15">
      <c r="A469" s="41" t="s">
        <v>1145</v>
      </c>
      <c r="B469" s="42" t="s">
        <v>633</v>
      </c>
      <c r="C469" s="43" t="s">
        <v>1</v>
      </c>
      <c r="D469" s="42" t="s">
        <v>5</v>
      </c>
      <c r="E469" s="36">
        <v>7.2365057100000003</v>
      </c>
      <c r="F469" s="37">
        <v>2.5018661799999999</v>
      </c>
      <c r="G469" s="38">
        <f t="shared" si="22"/>
        <v>1.8924431561723258</v>
      </c>
      <c r="H469" s="65">
        <v>20.387234420000002</v>
      </c>
      <c r="I469" s="66">
        <v>4.0750461200000005</v>
      </c>
      <c r="J469" s="67">
        <f t="shared" si="24"/>
        <v>4.002945689360689</v>
      </c>
      <c r="K469" s="68">
        <f t="shared" si="23"/>
        <v>2.8172760772961514</v>
      </c>
      <c r="L469" s="96"/>
    </row>
    <row r="470" spans="1:12" x14ac:dyDescent="0.15">
      <c r="A470" s="41" t="s">
        <v>1176</v>
      </c>
      <c r="B470" s="42" t="s">
        <v>634</v>
      </c>
      <c r="C470" s="43" t="s">
        <v>1</v>
      </c>
      <c r="D470" s="42" t="s">
        <v>5</v>
      </c>
      <c r="E470" s="36">
        <v>3.1446451199999998</v>
      </c>
      <c r="F470" s="37">
        <v>2.1097799300000002</v>
      </c>
      <c r="G470" s="38">
        <f t="shared" si="22"/>
        <v>0.49050859536804836</v>
      </c>
      <c r="H470" s="65">
        <v>34.635874969999996</v>
      </c>
      <c r="I470" s="66">
        <v>0.39188283000000002</v>
      </c>
      <c r="J470" s="67">
        <f t="shared" si="24"/>
        <v>87.383241924633424</v>
      </c>
      <c r="K470" s="68">
        <f t="shared" si="23"/>
        <v>11.014239651309207</v>
      </c>
      <c r="L470" s="96"/>
    </row>
    <row r="471" spans="1:12" x14ac:dyDescent="0.15">
      <c r="A471" s="41" t="s">
        <v>1133</v>
      </c>
      <c r="B471" s="42" t="s">
        <v>635</v>
      </c>
      <c r="C471" s="43" t="s">
        <v>1</v>
      </c>
      <c r="D471" s="42" t="s">
        <v>5</v>
      </c>
      <c r="E471" s="36">
        <v>0.98021146000000003</v>
      </c>
      <c r="F471" s="37">
        <v>2.6039934200000001</v>
      </c>
      <c r="G471" s="38">
        <f t="shared" si="22"/>
        <v>-0.62357375695672834</v>
      </c>
      <c r="H471" s="65">
        <v>4.7355000000000001E-2</v>
      </c>
      <c r="I471" s="66">
        <v>0.21872148000000002</v>
      </c>
      <c r="J471" s="67">
        <f t="shared" si="24"/>
        <v>-0.78349177227586431</v>
      </c>
      <c r="K471" s="68">
        <f t="shared" si="23"/>
        <v>4.8311004239840249E-2</v>
      </c>
      <c r="L471" s="96"/>
    </row>
    <row r="472" spans="1:12" x14ac:dyDescent="0.15">
      <c r="A472" s="41" t="s">
        <v>1130</v>
      </c>
      <c r="B472" s="42" t="s">
        <v>636</v>
      </c>
      <c r="C472" s="43" t="s">
        <v>1</v>
      </c>
      <c r="D472" s="42" t="s">
        <v>5</v>
      </c>
      <c r="E472" s="36">
        <v>2.917183305</v>
      </c>
      <c r="F472" s="37">
        <v>7.2937288899999997</v>
      </c>
      <c r="G472" s="38">
        <f t="shared" si="22"/>
        <v>-0.60004226247021908</v>
      </c>
      <c r="H472" s="65">
        <v>4.2161428899999995</v>
      </c>
      <c r="I472" s="66">
        <v>4.78968916</v>
      </c>
      <c r="J472" s="67">
        <f t="shared" si="24"/>
        <v>-0.11974603170281728</v>
      </c>
      <c r="K472" s="68">
        <f t="shared" si="23"/>
        <v>1.4452786983847077</v>
      </c>
      <c r="L472" s="96"/>
    </row>
    <row r="473" spans="1:12" x14ac:dyDescent="0.15">
      <c r="A473" s="41" t="s">
        <v>637</v>
      </c>
      <c r="B473" s="42" t="s">
        <v>638</v>
      </c>
      <c r="C473" s="43" t="s">
        <v>1</v>
      </c>
      <c r="D473" s="42" t="s">
        <v>5</v>
      </c>
      <c r="E473" s="36">
        <v>1.2328973510000001</v>
      </c>
      <c r="F473" s="37">
        <v>4.0086188800000002</v>
      </c>
      <c r="G473" s="38">
        <f t="shared" si="22"/>
        <v>-0.69243837144228593</v>
      </c>
      <c r="H473" s="65">
        <v>3.63200842</v>
      </c>
      <c r="I473" s="66">
        <v>97.001610299999996</v>
      </c>
      <c r="J473" s="67">
        <f t="shared" si="24"/>
        <v>-0.9625572358152904</v>
      </c>
      <c r="K473" s="68">
        <f t="shared" si="23"/>
        <v>2.9459130697734786</v>
      </c>
      <c r="L473" s="96"/>
    </row>
    <row r="474" spans="1:12" x14ac:dyDescent="0.15">
      <c r="A474" s="41" t="s">
        <v>239</v>
      </c>
      <c r="B474" s="42" t="s">
        <v>639</v>
      </c>
      <c r="C474" s="43" t="s">
        <v>1</v>
      </c>
      <c r="D474" s="42" t="s">
        <v>5</v>
      </c>
      <c r="E474" s="36">
        <v>46.062948839000001</v>
      </c>
      <c r="F474" s="37">
        <v>12.360954995</v>
      </c>
      <c r="G474" s="38">
        <f t="shared" si="22"/>
        <v>2.7264878690709931</v>
      </c>
      <c r="H474" s="65">
        <v>10.00093562</v>
      </c>
      <c r="I474" s="66">
        <v>5.4974988700000003</v>
      </c>
      <c r="J474" s="67">
        <f t="shared" si="24"/>
        <v>0.81917920430604818</v>
      </c>
      <c r="K474" s="68">
        <f t="shared" si="23"/>
        <v>0.21711453287446794</v>
      </c>
      <c r="L474" s="96"/>
    </row>
    <row r="475" spans="1:12" x14ac:dyDescent="0.15">
      <c r="A475" s="41" t="s">
        <v>640</v>
      </c>
      <c r="B475" s="42" t="s">
        <v>641</v>
      </c>
      <c r="C475" s="43" t="s">
        <v>1</v>
      </c>
      <c r="D475" s="42" t="s">
        <v>5</v>
      </c>
      <c r="E475" s="36">
        <v>9.2605576870000004</v>
      </c>
      <c r="F475" s="37">
        <v>12.346637525</v>
      </c>
      <c r="G475" s="38">
        <f t="shared" si="22"/>
        <v>-0.24995306064109957</v>
      </c>
      <c r="H475" s="65">
        <v>68.913612599999993</v>
      </c>
      <c r="I475" s="66">
        <v>25.102067219999999</v>
      </c>
      <c r="J475" s="67">
        <f t="shared" si="24"/>
        <v>1.7453361508447109</v>
      </c>
      <c r="K475" s="68">
        <f t="shared" si="23"/>
        <v>7.4416266200405117</v>
      </c>
      <c r="L475" s="96"/>
    </row>
    <row r="476" spans="1:12" x14ac:dyDescent="0.15">
      <c r="A476" s="41" t="s">
        <v>231</v>
      </c>
      <c r="B476" s="42" t="s">
        <v>642</v>
      </c>
      <c r="C476" s="43" t="s">
        <v>1</v>
      </c>
      <c r="D476" s="42" t="s">
        <v>4</v>
      </c>
      <c r="E476" s="36">
        <v>47.337487324000001</v>
      </c>
      <c r="F476" s="37">
        <v>49.573327825</v>
      </c>
      <c r="G476" s="38">
        <f t="shared" si="22"/>
        <v>-4.5101682680912414E-2</v>
      </c>
      <c r="H476" s="65">
        <v>6.2685651099999999</v>
      </c>
      <c r="I476" s="66">
        <v>26.367645899999999</v>
      </c>
      <c r="J476" s="67">
        <f t="shared" si="24"/>
        <v>-0.76226299709220535</v>
      </c>
      <c r="K476" s="68">
        <f t="shared" si="23"/>
        <v>0.13242285267688578</v>
      </c>
      <c r="L476" s="96"/>
    </row>
    <row r="477" spans="1:12" x14ac:dyDescent="0.15">
      <c r="A477" s="41" t="s">
        <v>232</v>
      </c>
      <c r="B477" s="42" t="s">
        <v>120</v>
      </c>
      <c r="C477" s="43" t="s">
        <v>1</v>
      </c>
      <c r="D477" s="42" t="s">
        <v>4</v>
      </c>
      <c r="E477" s="36">
        <v>2.8772665499999999</v>
      </c>
      <c r="F477" s="37">
        <v>6.1368778099999997</v>
      </c>
      <c r="G477" s="38">
        <f t="shared" si="22"/>
        <v>-0.5311514031921063</v>
      </c>
      <c r="H477" s="65">
        <v>0.35162494</v>
      </c>
      <c r="I477" s="66">
        <v>4.6555124400000008</v>
      </c>
      <c r="J477" s="67">
        <f t="shared" si="24"/>
        <v>-0.92447127044944599</v>
      </c>
      <c r="K477" s="68">
        <f t="shared" si="23"/>
        <v>0.1222079824338833</v>
      </c>
      <c r="L477" s="96"/>
    </row>
    <row r="478" spans="1:12" x14ac:dyDescent="0.15">
      <c r="A478" s="41" t="s">
        <v>643</v>
      </c>
      <c r="B478" s="45" t="s">
        <v>644</v>
      </c>
      <c r="C478" s="43" t="s">
        <v>1</v>
      </c>
      <c r="D478" s="42" t="s">
        <v>4</v>
      </c>
      <c r="E478" s="36">
        <v>0.69034883999999996</v>
      </c>
      <c r="F478" s="37">
        <v>2.8558309820000001</v>
      </c>
      <c r="G478" s="38">
        <f t="shared" si="22"/>
        <v>-0.75826691273006164</v>
      </c>
      <c r="H478" s="65">
        <v>0.25000904000000002</v>
      </c>
      <c r="I478" s="66">
        <v>9.8646029999999996E-2</v>
      </c>
      <c r="J478" s="67">
        <f t="shared" si="24"/>
        <v>1.534405490013131</v>
      </c>
      <c r="K478" s="68">
        <f t="shared" si="23"/>
        <v>0.36214885216581233</v>
      </c>
      <c r="L478" s="96"/>
    </row>
    <row r="479" spans="1:12" x14ac:dyDescent="0.15">
      <c r="A479" s="41" t="s">
        <v>645</v>
      </c>
      <c r="B479" s="42" t="s">
        <v>646</v>
      </c>
      <c r="C479" s="43" t="s">
        <v>1</v>
      </c>
      <c r="D479" s="42" t="s">
        <v>4</v>
      </c>
      <c r="E479" s="36">
        <v>60.496398231000001</v>
      </c>
      <c r="F479" s="37">
        <v>29.063934313000001</v>
      </c>
      <c r="G479" s="38">
        <f t="shared" si="22"/>
        <v>1.0814937709221488</v>
      </c>
      <c r="H479" s="65">
        <v>126.25235887000001</v>
      </c>
      <c r="I479" s="66">
        <v>29.76022206</v>
      </c>
      <c r="J479" s="67">
        <f t="shared" si="24"/>
        <v>3.2423191135960225</v>
      </c>
      <c r="K479" s="68">
        <f t="shared" si="23"/>
        <v>2.0869400916715213</v>
      </c>
      <c r="L479" s="96"/>
    </row>
    <row r="480" spans="1:12" x14ac:dyDescent="0.15">
      <c r="A480" s="41" t="s">
        <v>647</v>
      </c>
      <c r="B480" s="42" t="s">
        <v>648</v>
      </c>
      <c r="C480" s="43" t="s">
        <v>1</v>
      </c>
      <c r="D480" s="42" t="s">
        <v>4</v>
      </c>
      <c r="E480" s="36">
        <v>2.3911999999999999E-2</v>
      </c>
      <c r="F480" s="37">
        <v>0.1193623</v>
      </c>
      <c r="G480" s="38">
        <f t="shared" si="22"/>
        <v>-0.79966873962716867</v>
      </c>
      <c r="H480" s="65"/>
      <c r="I480" s="66">
        <v>3.6762792599999998</v>
      </c>
      <c r="J480" s="67">
        <f t="shared" si="24"/>
        <v>-1</v>
      </c>
      <c r="K480" s="68">
        <f t="shared" si="23"/>
        <v>0</v>
      </c>
      <c r="L480" s="96"/>
    </row>
    <row r="481" spans="1:12" x14ac:dyDescent="0.15">
      <c r="A481" s="41" t="s">
        <v>649</v>
      </c>
      <c r="B481" s="42" t="s">
        <v>650</v>
      </c>
      <c r="C481" s="43" t="s">
        <v>1</v>
      </c>
      <c r="D481" s="42" t="s">
        <v>4</v>
      </c>
      <c r="E481" s="36">
        <v>38.694244867999998</v>
      </c>
      <c r="F481" s="37">
        <v>21.042102601</v>
      </c>
      <c r="G481" s="38">
        <f t="shared" si="22"/>
        <v>0.83889631191899539</v>
      </c>
      <c r="H481" s="65">
        <v>13.753042109999999</v>
      </c>
      <c r="I481" s="66">
        <v>5.49075705</v>
      </c>
      <c r="J481" s="67">
        <f t="shared" si="24"/>
        <v>1.5047624552974894</v>
      </c>
      <c r="K481" s="68">
        <f t="shared" si="23"/>
        <v>0.35542862141170029</v>
      </c>
      <c r="L481" s="96"/>
    </row>
    <row r="482" spans="1:12" x14ac:dyDescent="0.15">
      <c r="A482" s="41" t="s">
        <v>651</v>
      </c>
      <c r="B482" s="45" t="s">
        <v>652</v>
      </c>
      <c r="C482" s="43" t="s">
        <v>1</v>
      </c>
      <c r="D482" s="42" t="s">
        <v>4</v>
      </c>
      <c r="E482" s="36">
        <v>4.18673027</v>
      </c>
      <c r="F482" s="37">
        <v>5.5961407579999998</v>
      </c>
      <c r="G482" s="38">
        <f t="shared" si="22"/>
        <v>-0.25185400956635473</v>
      </c>
      <c r="H482" s="65">
        <v>3.83777743</v>
      </c>
      <c r="I482" s="66">
        <v>5.6958832599999996</v>
      </c>
      <c r="J482" s="67">
        <f t="shared" si="24"/>
        <v>-0.32621908581742942</v>
      </c>
      <c r="K482" s="68">
        <f t="shared" si="23"/>
        <v>0.91665265792247941</v>
      </c>
      <c r="L482" s="96"/>
    </row>
    <row r="483" spans="1:12" x14ac:dyDescent="0.15">
      <c r="A483" s="41" t="s">
        <v>653</v>
      </c>
      <c r="B483" s="42" t="s">
        <v>654</v>
      </c>
      <c r="C483" s="43" t="s">
        <v>1</v>
      </c>
      <c r="D483" s="42" t="s">
        <v>4</v>
      </c>
      <c r="E483" s="36">
        <v>3.3435744600000001</v>
      </c>
      <c r="F483" s="37">
        <v>4.9222160600000002</v>
      </c>
      <c r="G483" s="38">
        <f t="shared" si="22"/>
        <v>-0.32071765659145002</v>
      </c>
      <c r="H483" s="65">
        <v>5.7037276200000004</v>
      </c>
      <c r="I483" s="66">
        <v>8.0642751300000004</v>
      </c>
      <c r="J483" s="67">
        <f t="shared" si="24"/>
        <v>-0.29271663874890641</v>
      </c>
      <c r="K483" s="68">
        <f t="shared" si="23"/>
        <v>1.7058772544877019</v>
      </c>
      <c r="L483" s="96"/>
    </row>
    <row r="484" spans="1:12" x14ac:dyDescent="0.15">
      <c r="A484" s="41" t="s">
        <v>655</v>
      </c>
      <c r="B484" s="42" t="s">
        <v>656</v>
      </c>
      <c r="C484" s="43" t="s">
        <v>1</v>
      </c>
      <c r="D484" s="42" t="s">
        <v>4</v>
      </c>
      <c r="E484" s="36">
        <v>0.38286251799999999</v>
      </c>
      <c r="F484" s="37">
        <v>2.8983481790000001</v>
      </c>
      <c r="G484" s="38">
        <f t="shared" si="22"/>
        <v>-0.8679032005974876</v>
      </c>
      <c r="H484" s="65">
        <v>2.2640235</v>
      </c>
      <c r="I484" s="66">
        <v>17.538843100000001</v>
      </c>
      <c r="J484" s="67">
        <f t="shared" si="24"/>
        <v>-0.87091374915144781</v>
      </c>
      <c r="K484" s="68">
        <f t="shared" si="23"/>
        <v>5.9134111947725323</v>
      </c>
      <c r="L484" s="96"/>
    </row>
    <row r="485" spans="1:12" x14ac:dyDescent="0.15">
      <c r="A485" s="41" t="s">
        <v>677</v>
      </c>
      <c r="B485" s="42" t="s">
        <v>678</v>
      </c>
      <c r="C485" s="43" t="s">
        <v>1</v>
      </c>
      <c r="D485" s="42" t="s">
        <v>4</v>
      </c>
      <c r="E485" s="36">
        <v>40.809928927999998</v>
      </c>
      <c r="F485" s="37">
        <v>3.2740311530000001</v>
      </c>
      <c r="G485" s="38">
        <f t="shared" si="22"/>
        <v>11.464734457583212</v>
      </c>
      <c r="H485" s="65">
        <v>39.82913911</v>
      </c>
      <c r="I485" s="66">
        <v>1.0548601000000002</v>
      </c>
      <c r="J485" s="67">
        <f t="shared" si="24"/>
        <v>36.757745420459067</v>
      </c>
      <c r="K485" s="68">
        <f t="shared" si="23"/>
        <v>0.97596688247778174</v>
      </c>
      <c r="L485" s="96"/>
    </row>
    <row r="486" spans="1:12" x14ac:dyDescent="0.15">
      <c r="A486" s="41" t="s">
        <v>679</v>
      </c>
      <c r="B486" s="42" t="s">
        <v>680</v>
      </c>
      <c r="C486" s="43" t="s">
        <v>1</v>
      </c>
      <c r="D486" s="42" t="s">
        <v>4</v>
      </c>
      <c r="E486" s="36">
        <v>13.843622684</v>
      </c>
      <c r="F486" s="37">
        <v>3.2486873909999998</v>
      </c>
      <c r="G486" s="38">
        <f t="shared" si="22"/>
        <v>3.2612972618885019</v>
      </c>
      <c r="H486" s="65">
        <v>0.26478465000000001</v>
      </c>
      <c r="I486" s="66">
        <v>1.4384864799999999</v>
      </c>
      <c r="J486" s="67">
        <f t="shared" si="24"/>
        <v>-0.81592830125174343</v>
      </c>
      <c r="K486" s="68">
        <f t="shared" si="23"/>
        <v>1.9126832336020638E-2</v>
      </c>
      <c r="L486" s="96"/>
    </row>
    <row r="487" spans="1:12" x14ac:dyDescent="0.15">
      <c r="A487" s="41" t="s">
        <v>681</v>
      </c>
      <c r="B487" s="42" t="s">
        <v>682</v>
      </c>
      <c r="C487" s="43" t="s">
        <v>1</v>
      </c>
      <c r="D487" s="42" t="s">
        <v>5</v>
      </c>
      <c r="E487" s="36">
        <v>1.28402551</v>
      </c>
      <c r="F487" s="37">
        <v>0.80377036400000001</v>
      </c>
      <c r="G487" s="38">
        <f t="shared" si="22"/>
        <v>0.59750292808755501</v>
      </c>
      <c r="H487" s="65"/>
      <c r="I487" s="66"/>
      <c r="J487" s="67" t="str">
        <f t="shared" si="24"/>
        <v/>
      </c>
      <c r="K487" s="68">
        <f t="shared" si="23"/>
        <v>0</v>
      </c>
      <c r="L487" s="96"/>
    </row>
    <row r="488" spans="1:12" x14ac:dyDescent="0.15">
      <c r="A488" s="41" t="s">
        <v>1456</v>
      </c>
      <c r="B488" s="42" t="s">
        <v>1457</v>
      </c>
      <c r="C488" s="43" t="s">
        <v>1</v>
      </c>
      <c r="D488" s="42" t="s">
        <v>5</v>
      </c>
      <c r="E488" s="36">
        <v>0.29878382999999997</v>
      </c>
      <c r="F488" s="37">
        <v>6.7388210000000004E-2</v>
      </c>
      <c r="G488" s="38">
        <f t="shared" si="22"/>
        <v>3.4337700912370277</v>
      </c>
      <c r="H488" s="65"/>
      <c r="I488" s="66"/>
      <c r="J488" s="67" t="str">
        <f t="shared" si="24"/>
        <v/>
      </c>
      <c r="K488" s="68">
        <f t="shared" si="23"/>
        <v>0</v>
      </c>
      <c r="L488" s="96"/>
    </row>
    <row r="489" spans="1:12" x14ac:dyDescent="0.15">
      <c r="A489" s="41" t="s">
        <v>1458</v>
      </c>
      <c r="B489" s="42" t="s">
        <v>1459</v>
      </c>
      <c r="C489" s="43" t="s">
        <v>1</v>
      </c>
      <c r="D489" s="42" t="s">
        <v>5</v>
      </c>
      <c r="E489" s="36">
        <v>20.321306422999999</v>
      </c>
      <c r="F489" s="37">
        <v>18.420660045000002</v>
      </c>
      <c r="G489" s="38">
        <f t="shared" si="22"/>
        <v>0.10318014519332586</v>
      </c>
      <c r="H489" s="65">
        <v>12.07928658</v>
      </c>
      <c r="I489" s="66">
        <v>0.20030143</v>
      </c>
      <c r="J489" s="67">
        <f t="shared" si="24"/>
        <v>59.305543400264291</v>
      </c>
      <c r="K489" s="68">
        <f t="shared" si="23"/>
        <v>0.59441486332436078</v>
      </c>
      <c r="L489" s="96"/>
    </row>
    <row r="490" spans="1:12" x14ac:dyDescent="0.15">
      <c r="A490" s="41" t="s">
        <v>233</v>
      </c>
      <c r="B490" s="42" t="s">
        <v>1460</v>
      </c>
      <c r="C490" s="43" t="s">
        <v>1</v>
      </c>
      <c r="D490" s="42" t="s">
        <v>5</v>
      </c>
      <c r="E490" s="36">
        <v>6.9565999380000001</v>
      </c>
      <c r="F490" s="37">
        <v>11.118959329000001</v>
      </c>
      <c r="G490" s="38">
        <f t="shared" si="22"/>
        <v>-0.37434792842023534</v>
      </c>
      <c r="H490" s="65">
        <v>3.3243076600000001</v>
      </c>
      <c r="I490" s="66">
        <v>5.48676312</v>
      </c>
      <c r="J490" s="67">
        <f t="shared" si="24"/>
        <v>-0.3941222561837151</v>
      </c>
      <c r="K490" s="68">
        <f t="shared" si="23"/>
        <v>0.47786385441559942</v>
      </c>
      <c r="L490" s="96"/>
    </row>
    <row r="491" spans="1:12" x14ac:dyDescent="0.15">
      <c r="A491" s="41" t="s">
        <v>1461</v>
      </c>
      <c r="B491" s="45" t="s">
        <v>1462</v>
      </c>
      <c r="C491" s="43" t="s">
        <v>1</v>
      </c>
      <c r="D491" s="42" t="s">
        <v>4</v>
      </c>
      <c r="E491" s="36">
        <v>190.59087647999999</v>
      </c>
      <c r="F491" s="37">
        <v>246.68251021899999</v>
      </c>
      <c r="G491" s="38">
        <f t="shared" si="22"/>
        <v>-0.22738391014913428</v>
      </c>
      <c r="H491" s="65">
        <v>47.86803913</v>
      </c>
      <c r="I491" s="66">
        <v>13.332571740000001</v>
      </c>
      <c r="J491" s="67">
        <f t="shared" si="24"/>
        <v>2.590308011348454</v>
      </c>
      <c r="K491" s="68">
        <f t="shared" si="23"/>
        <v>0.2511559840327568</v>
      </c>
      <c r="L491" s="96"/>
    </row>
    <row r="492" spans="1:12" x14ac:dyDescent="0.15">
      <c r="A492" s="41" t="s">
        <v>256</v>
      </c>
      <c r="B492" s="42" t="s">
        <v>1463</v>
      </c>
      <c r="C492" s="43" t="s">
        <v>1</v>
      </c>
      <c r="D492" s="42" t="s">
        <v>5</v>
      </c>
      <c r="E492" s="36">
        <v>122.136010545</v>
      </c>
      <c r="F492" s="37">
        <v>150.495748711</v>
      </c>
      <c r="G492" s="38">
        <f t="shared" si="22"/>
        <v>-0.18844212151440753</v>
      </c>
      <c r="H492" s="65">
        <v>25.258888729999999</v>
      </c>
      <c r="I492" s="66">
        <v>12.21279408</v>
      </c>
      <c r="J492" s="67">
        <f t="shared" si="24"/>
        <v>1.068231771087063</v>
      </c>
      <c r="K492" s="68">
        <f t="shared" si="23"/>
        <v>0.20680951193091057</v>
      </c>
      <c r="L492" s="96"/>
    </row>
    <row r="493" spans="1:12" x14ac:dyDescent="0.15">
      <c r="A493" s="41" t="s">
        <v>1114</v>
      </c>
      <c r="B493" s="42" t="s">
        <v>1464</v>
      </c>
      <c r="C493" s="43" t="s">
        <v>1</v>
      </c>
      <c r="D493" s="42" t="s">
        <v>5</v>
      </c>
      <c r="E493" s="36">
        <v>9.1782022419999993</v>
      </c>
      <c r="F493" s="37">
        <v>8.1514731010000006</v>
      </c>
      <c r="G493" s="38">
        <f t="shared" si="22"/>
        <v>0.1259562692875773</v>
      </c>
      <c r="H493" s="65">
        <v>19.302059460000002</v>
      </c>
      <c r="I493" s="66">
        <v>10.758691519999999</v>
      </c>
      <c r="J493" s="67">
        <f t="shared" si="24"/>
        <v>0.79408986902526268</v>
      </c>
      <c r="K493" s="68">
        <f t="shared" si="23"/>
        <v>2.10303270194599</v>
      </c>
      <c r="L493" s="96"/>
    </row>
    <row r="494" spans="1:12" x14ac:dyDescent="0.15">
      <c r="A494" s="41" t="s">
        <v>473</v>
      </c>
      <c r="B494" s="42" t="s">
        <v>474</v>
      </c>
      <c r="C494" s="43" t="s">
        <v>1</v>
      </c>
      <c r="D494" s="42" t="s">
        <v>5</v>
      </c>
      <c r="E494" s="36">
        <v>1.19744122</v>
      </c>
      <c r="F494" s="37">
        <v>1.1453782400000001</v>
      </c>
      <c r="G494" s="38">
        <f t="shared" si="22"/>
        <v>4.545483595008748E-2</v>
      </c>
      <c r="H494" s="65">
        <v>0.35306538209370752</v>
      </c>
      <c r="I494" s="66">
        <v>1.5989059999999999E-2</v>
      </c>
      <c r="J494" s="67">
        <f t="shared" si="24"/>
        <v>21.08168473279277</v>
      </c>
      <c r="K494" s="68">
        <f t="shared" si="23"/>
        <v>0.29484986502611588</v>
      </c>
      <c r="L494" s="96"/>
    </row>
    <row r="495" spans="1:12" x14ac:dyDescent="0.15">
      <c r="A495" s="41" t="s">
        <v>12</v>
      </c>
      <c r="B495" s="42" t="s">
        <v>13</v>
      </c>
      <c r="C495" s="43" t="s">
        <v>1</v>
      </c>
      <c r="D495" s="42" t="s">
        <v>5</v>
      </c>
      <c r="E495" s="36">
        <v>7.1465001770000001</v>
      </c>
      <c r="F495" s="37">
        <v>7.9844313189999996</v>
      </c>
      <c r="G495" s="38">
        <f t="shared" si="22"/>
        <v>-0.10494562587144218</v>
      </c>
      <c r="H495" s="65">
        <v>2.2158900899999998</v>
      </c>
      <c r="I495" s="66">
        <v>3.23314046</v>
      </c>
      <c r="J495" s="67">
        <f t="shared" si="24"/>
        <v>-0.31463228479717831</v>
      </c>
      <c r="K495" s="68">
        <f t="shared" si="23"/>
        <v>0.3100664710163345</v>
      </c>
      <c r="L495" s="96"/>
    </row>
    <row r="496" spans="1:12" x14ac:dyDescent="0.15">
      <c r="A496" s="41" t="s">
        <v>14</v>
      </c>
      <c r="B496" s="42" t="s">
        <v>15</v>
      </c>
      <c r="C496" s="43" t="s">
        <v>1</v>
      </c>
      <c r="D496" s="42" t="s">
        <v>5</v>
      </c>
      <c r="E496" s="36">
        <v>24.822371088000001</v>
      </c>
      <c r="F496" s="37">
        <v>21.055631073000001</v>
      </c>
      <c r="G496" s="38">
        <f t="shared" si="22"/>
        <v>0.17889466252237662</v>
      </c>
      <c r="H496" s="65">
        <v>4.6471073799999996</v>
      </c>
      <c r="I496" s="66">
        <v>14.29556144</v>
      </c>
      <c r="J496" s="67">
        <f t="shared" si="24"/>
        <v>-0.67492655678446734</v>
      </c>
      <c r="K496" s="68">
        <f t="shared" si="23"/>
        <v>0.18721448339987848</v>
      </c>
      <c r="L496" s="96"/>
    </row>
    <row r="497" spans="1:12" x14ac:dyDescent="0.15">
      <c r="A497" s="41" t="s">
        <v>308</v>
      </c>
      <c r="B497" s="42" t="s">
        <v>745</v>
      </c>
      <c r="C497" s="43" t="s">
        <v>1</v>
      </c>
      <c r="D497" s="42" t="s">
        <v>5</v>
      </c>
      <c r="E497" s="36">
        <v>1.36695806</v>
      </c>
      <c r="F497" s="37">
        <v>1.3911580100000001</v>
      </c>
      <c r="G497" s="38">
        <f t="shared" si="22"/>
        <v>-1.739554373122576E-2</v>
      </c>
      <c r="H497" s="65">
        <v>2.7784932100000002</v>
      </c>
      <c r="I497" s="66">
        <v>5.6118739900000003</v>
      </c>
      <c r="J497" s="67">
        <f t="shared" si="24"/>
        <v>-0.50489030670483748</v>
      </c>
      <c r="K497" s="68">
        <f t="shared" si="23"/>
        <v>2.0326104299059478</v>
      </c>
      <c r="L497" s="96"/>
    </row>
    <row r="498" spans="1:12" x14ac:dyDescent="0.15">
      <c r="A498" s="41" t="s">
        <v>16</v>
      </c>
      <c r="B498" s="42" t="s">
        <v>17</v>
      </c>
      <c r="C498" s="43" t="s">
        <v>1</v>
      </c>
      <c r="D498" s="42" t="s">
        <v>5</v>
      </c>
      <c r="E498" s="36">
        <v>1.1255924399999999</v>
      </c>
      <c r="F498" s="37">
        <v>0.39247121000000001</v>
      </c>
      <c r="G498" s="38">
        <f t="shared" si="22"/>
        <v>1.8679618054022353</v>
      </c>
      <c r="H498" s="65">
        <v>0.94999085999999999</v>
      </c>
      <c r="I498" s="66"/>
      <c r="J498" s="67" t="str">
        <f t="shared" si="24"/>
        <v/>
      </c>
      <c r="K498" s="68">
        <f t="shared" si="23"/>
        <v>0.84399186263191328</v>
      </c>
      <c r="L498" s="96"/>
    </row>
    <row r="499" spans="1:12" x14ac:dyDescent="0.15">
      <c r="A499" s="41" t="s">
        <v>18</v>
      </c>
      <c r="B499" s="42" t="s">
        <v>19</v>
      </c>
      <c r="C499" s="43" t="s">
        <v>1</v>
      </c>
      <c r="D499" s="42" t="s">
        <v>5</v>
      </c>
      <c r="E499" s="36">
        <v>0.544741947</v>
      </c>
      <c r="F499" s="37">
        <v>1.397604219</v>
      </c>
      <c r="G499" s="38">
        <f t="shared" si="22"/>
        <v>-0.61023160949688005</v>
      </c>
      <c r="H499" s="65">
        <v>1.0479173799999999</v>
      </c>
      <c r="I499" s="66">
        <v>1.0634934599999999</v>
      </c>
      <c r="J499" s="67">
        <f t="shared" si="24"/>
        <v>-1.4646145543762867E-2</v>
      </c>
      <c r="K499" s="68">
        <f t="shared" si="23"/>
        <v>1.9236950372026334</v>
      </c>
      <c r="L499" s="96"/>
    </row>
    <row r="500" spans="1:12" x14ac:dyDescent="0.15">
      <c r="A500" s="41" t="s">
        <v>20</v>
      </c>
      <c r="B500" s="42" t="s">
        <v>21</v>
      </c>
      <c r="C500" s="43" t="s">
        <v>1</v>
      </c>
      <c r="D500" s="42" t="s">
        <v>5</v>
      </c>
      <c r="E500" s="36">
        <v>2.994423614</v>
      </c>
      <c r="F500" s="37">
        <v>4.1566476970000004</v>
      </c>
      <c r="G500" s="38">
        <f t="shared" si="22"/>
        <v>-0.27960610754642945</v>
      </c>
      <c r="H500" s="65">
        <v>3.1902890699999999</v>
      </c>
      <c r="I500" s="66">
        <v>1.06172818</v>
      </c>
      <c r="J500" s="67">
        <f t="shared" si="24"/>
        <v>2.0048077559738502</v>
      </c>
      <c r="K500" s="68">
        <f t="shared" si="23"/>
        <v>1.0654100692648358</v>
      </c>
      <c r="L500" s="96"/>
    </row>
    <row r="501" spans="1:12" x14ac:dyDescent="0.15">
      <c r="A501" s="41" t="s">
        <v>22</v>
      </c>
      <c r="B501" s="42" t="s">
        <v>23</v>
      </c>
      <c r="C501" s="43" t="s">
        <v>1</v>
      </c>
      <c r="D501" s="42" t="s">
        <v>5</v>
      </c>
      <c r="E501" s="36">
        <v>42.729853796</v>
      </c>
      <c r="F501" s="37">
        <v>18.350824715000002</v>
      </c>
      <c r="G501" s="38">
        <f t="shared" si="22"/>
        <v>1.3284977356397794</v>
      </c>
      <c r="H501" s="65">
        <v>12.161414460000001</v>
      </c>
      <c r="I501" s="66">
        <v>33.892087709999998</v>
      </c>
      <c r="J501" s="67">
        <f t="shared" si="24"/>
        <v>-0.64117245995407579</v>
      </c>
      <c r="K501" s="68">
        <f t="shared" si="23"/>
        <v>0.28461165624532159</v>
      </c>
      <c r="L501" s="96"/>
    </row>
    <row r="502" spans="1:12" x14ac:dyDescent="0.15">
      <c r="A502" s="41" t="s">
        <v>24</v>
      </c>
      <c r="B502" s="42" t="s">
        <v>25</v>
      </c>
      <c r="C502" s="43" t="s">
        <v>1</v>
      </c>
      <c r="D502" s="42" t="s">
        <v>5</v>
      </c>
      <c r="E502" s="36">
        <v>8.0606856479999998</v>
      </c>
      <c r="F502" s="37">
        <v>7.7098023700000002</v>
      </c>
      <c r="G502" s="38">
        <f t="shared" si="22"/>
        <v>4.5511319377697479E-2</v>
      </c>
      <c r="H502" s="65">
        <v>9.9697804699999999</v>
      </c>
      <c r="I502" s="66">
        <v>5.25676188</v>
      </c>
      <c r="J502" s="67">
        <f t="shared" si="24"/>
        <v>0.89656307392032764</v>
      </c>
      <c r="K502" s="68">
        <f t="shared" si="23"/>
        <v>1.2368402522276354</v>
      </c>
      <c r="L502" s="96"/>
    </row>
    <row r="503" spans="1:12" x14ac:dyDescent="0.15">
      <c r="A503" s="41" t="s">
        <v>26</v>
      </c>
      <c r="B503" s="45" t="s">
        <v>27</v>
      </c>
      <c r="C503" s="43" t="s">
        <v>1</v>
      </c>
      <c r="D503" s="42" t="s">
        <v>5</v>
      </c>
      <c r="E503" s="36">
        <v>18.368948966000001</v>
      </c>
      <c r="F503" s="37">
        <v>44.208363925</v>
      </c>
      <c r="G503" s="38">
        <f t="shared" si="22"/>
        <v>-0.58449154560066652</v>
      </c>
      <c r="H503" s="65">
        <v>6.7450481500000006</v>
      </c>
      <c r="I503" s="66">
        <v>14.83785556575255</v>
      </c>
      <c r="J503" s="67">
        <f t="shared" si="24"/>
        <v>-0.54541624157817425</v>
      </c>
      <c r="K503" s="68">
        <f t="shared" si="23"/>
        <v>0.36719837169152925</v>
      </c>
      <c r="L503" s="96"/>
    </row>
    <row r="504" spans="1:12" x14ac:dyDescent="0.15">
      <c r="A504" s="41" t="s">
        <v>67</v>
      </c>
      <c r="B504" s="42" t="s">
        <v>68</v>
      </c>
      <c r="C504" s="43" t="s">
        <v>1</v>
      </c>
      <c r="D504" s="42" t="s">
        <v>5</v>
      </c>
      <c r="E504" s="36">
        <v>3.1930496009999998</v>
      </c>
      <c r="F504" s="37">
        <v>8.2152859449999998</v>
      </c>
      <c r="G504" s="38">
        <f t="shared" si="22"/>
        <v>-0.61132824561714028</v>
      </c>
      <c r="H504" s="65">
        <v>9.8771736099999998</v>
      </c>
      <c r="I504" s="66">
        <v>21.781651059999998</v>
      </c>
      <c r="J504" s="67">
        <f t="shared" si="24"/>
        <v>-0.54653696440218336</v>
      </c>
      <c r="K504" s="68">
        <f t="shared" si="23"/>
        <v>3.0933354768139729</v>
      </c>
      <c r="L504" s="96"/>
    </row>
    <row r="505" spans="1:12" x14ac:dyDescent="0.15">
      <c r="A505" s="41" t="s">
        <v>255</v>
      </c>
      <c r="B505" s="42" t="s">
        <v>746</v>
      </c>
      <c r="C505" s="43" t="s">
        <v>1</v>
      </c>
      <c r="D505" s="42" t="s">
        <v>5</v>
      </c>
      <c r="E505" s="36">
        <v>1.7326725549999999</v>
      </c>
      <c r="F505" s="37">
        <v>0.20732829999999999</v>
      </c>
      <c r="G505" s="38">
        <f t="shared" si="22"/>
        <v>7.3571444660473269</v>
      </c>
      <c r="H505" s="65">
        <v>3.3513307499999998</v>
      </c>
      <c r="I505" s="66">
        <v>9.6539999999999994E-4</v>
      </c>
      <c r="J505" s="67">
        <f t="shared" si="24"/>
        <v>3470.4426662523306</v>
      </c>
      <c r="K505" s="68">
        <f t="shared" si="23"/>
        <v>1.9341973994618966</v>
      </c>
      <c r="L505" s="96"/>
    </row>
    <row r="506" spans="1:12" x14ac:dyDescent="0.15">
      <c r="A506" s="41" t="s">
        <v>737</v>
      </c>
      <c r="B506" s="42" t="s">
        <v>747</v>
      </c>
      <c r="C506" s="43" t="s">
        <v>1</v>
      </c>
      <c r="D506" s="42" t="s">
        <v>5</v>
      </c>
      <c r="E506" s="36">
        <v>1.3430821100000001</v>
      </c>
      <c r="F506" s="37">
        <v>0.50824910999999995</v>
      </c>
      <c r="G506" s="38">
        <f t="shared" si="22"/>
        <v>1.6425665752764433</v>
      </c>
      <c r="H506" s="65"/>
      <c r="I506" s="66">
        <v>0.42782362000000002</v>
      </c>
      <c r="J506" s="67">
        <f t="shared" si="24"/>
        <v>-1</v>
      </c>
      <c r="K506" s="68">
        <f t="shared" si="23"/>
        <v>0</v>
      </c>
      <c r="L506" s="96"/>
    </row>
    <row r="507" spans="1:12" x14ac:dyDescent="0.15">
      <c r="A507" s="41" t="s">
        <v>70</v>
      </c>
      <c r="B507" s="42" t="s">
        <v>71</v>
      </c>
      <c r="C507" s="43" t="s">
        <v>1</v>
      </c>
      <c r="D507" s="42" t="s">
        <v>5</v>
      </c>
      <c r="E507" s="36">
        <v>12.014379912000001</v>
      </c>
      <c r="F507" s="37">
        <v>19.67450277</v>
      </c>
      <c r="G507" s="38">
        <f t="shared" si="22"/>
        <v>-0.38934264044935751</v>
      </c>
      <c r="H507" s="65">
        <v>6.1599911500000006</v>
      </c>
      <c r="I507" s="66">
        <v>5.9923989100000004</v>
      </c>
      <c r="J507" s="67">
        <f t="shared" si="24"/>
        <v>2.7967470543445616E-2</v>
      </c>
      <c r="K507" s="68">
        <f t="shared" si="23"/>
        <v>0.51271819229283588</v>
      </c>
      <c r="L507" s="96"/>
    </row>
    <row r="508" spans="1:12" x14ac:dyDescent="0.15">
      <c r="A508" s="41" t="s">
        <v>72</v>
      </c>
      <c r="B508" s="42" t="s">
        <v>73</v>
      </c>
      <c r="C508" s="43" t="s">
        <v>1</v>
      </c>
      <c r="D508" s="42" t="s">
        <v>5</v>
      </c>
      <c r="E508" s="36">
        <v>15.671515965999999</v>
      </c>
      <c r="F508" s="37">
        <v>9.5300852000000003</v>
      </c>
      <c r="G508" s="38">
        <f t="shared" si="22"/>
        <v>0.64442558876598488</v>
      </c>
      <c r="H508" s="65">
        <v>36.512344950000006</v>
      </c>
      <c r="I508" s="66">
        <v>32.052319339999997</v>
      </c>
      <c r="J508" s="67">
        <f t="shared" si="24"/>
        <v>0.13914829571893339</v>
      </c>
      <c r="K508" s="68">
        <f t="shared" si="23"/>
        <v>2.3298540504450909</v>
      </c>
      <c r="L508" s="96"/>
    </row>
    <row r="509" spans="1:12" x14ac:dyDescent="0.15">
      <c r="A509" s="41" t="s">
        <v>234</v>
      </c>
      <c r="B509" s="42" t="s">
        <v>69</v>
      </c>
      <c r="C509" s="43" t="s">
        <v>1</v>
      </c>
      <c r="D509" s="42" t="s">
        <v>5</v>
      </c>
      <c r="E509" s="36">
        <v>6.9405518839999996</v>
      </c>
      <c r="F509" s="37">
        <v>25.066450015000001</v>
      </c>
      <c r="G509" s="38">
        <f t="shared" si="22"/>
        <v>-0.72311388809158428</v>
      </c>
      <c r="H509" s="65">
        <v>3.0278926200000003</v>
      </c>
      <c r="I509" s="66">
        <v>4.1797448500000005</v>
      </c>
      <c r="J509" s="67">
        <f t="shared" si="24"/>
        <v>-0.27557955601045847</v>
      </c>
      <c r="K509" s="68">
        <f t="shared" si="23"/>
        <v>0.43626107413449033</v>
      </c>
      <c r="L509" s="96"/>
    </row>
    <row r="510" spans="1:12" x14ac:dyDescent="0.15">
      <c r="A510" s="41" t="s">
        <v>74</v>
      </c>
      <c r="B510" s="42" t="s">
        <v>75</v>
      </c>
      <c r="C510" s="43" t="s">
        <v>1</v>
      </c>
      <c r="D510" s="42" t="s">
        <v>5</v>
      </c>
      <c r="E510" s="36">
        <v>1.852721965</v>
      </c>
      <c r="F510" s="37">
        <v>2.8524938500000001</v>
      </c>
      <c r="G510" s="38">
        <f t="shared" si="22"/>
        <v>-0.35049046118013549</v>
      </c>
      <c r="H510" s="65"/>
      <c r="I510" s="66">
        <v>5.2528249999999999E-2</v>
      </c>
      <c r="J510" s="67">
        <f t="shared" si="24"/>
        <v>-1</v>
      </c>
      <c r="K510" s="68">
        <f t="shared" si="23"/>
        <v>0</v>
      </c>
      <c r="L510" s="96"/>
    </row>
    <row r="511" spans="1:12" x14ac:dyDescent="0.15">
      <c r="A511" s="41" t="s">
        <v>736</v>
      </c>
      <c r="B511" s="42" t="s">
        <v>381</v>
      </c>
      <c r="C511" s="43" t="s">
        <v>1</v>
      </c>
      <c r="D511" s="42" t="s">
        <v>5</v>
      </c>
      <c r="E511" s="36">
        <v>1.0908353099999999</v>
      </c>
      <c r="F511" s="37">
        <v>4.8722775900000004</v>
      </c>
      <c r="G511" s="38">
        <f t="shared" si="22"/>
        <v>-0.7761138831172385</v>
      </c>
      <c r="H511" s="65">
        <v>4.631358E-2</v>
      </c>
      <c r="I511" s="66">
        <v>8.2598066699999997</v>
      </c>
      <c r="J511" s="67">
        <f t="shared" si="24"/>
        <v>-0.994392897818273</v>
      </c>
      <c r="K511" s="68">
        <f t="shared" si="23"/>
        <v>4.2456986472137581E-2</v>
      </c>
      <c r="L511" s="96"/>
    </row>
    <row r="512" spans="1:12" x14ac:dyDescent="0.15">
      <c r="A512" s="41" t="s">
        <v>235</v>
      </c>
      <c r="B512" s="42" t="s">
        <v>206</v>
      </c>
      <c r="C512" s="43" t="s">
        <v>2</v>
      </c>
      <c r="D512" s="42" t="s">
        <v>4</v>
      </c>
      <c r="E512" s="36">
        <v>2.2511949999999999E-2</v>
      </c>
      <c r="F512" s="37">
        <v>0.12295515</v>
      </c>
      <c r="G512" s="38">
        <f t="shared" si="22"/>
        <v>-0.81690925512270129</v>
      </c>
      <c r="H512" s="65"/>
      <c r="I512" s="66">
        <v>0.11080469</v>
      </c>
      <c r="J512" s="67">
        <f t="shared" si="24"/>
        <v>-1</v>
      </c>
      <c r="K512" s="68">
        <f t="shared" si="23"/>
        <v>0</v>
      </c>
      <c r="L512" s="96"/>
    </row>
    <row r="513" spans="1:12" x14ac:dyDescent="0.15">
      <c r="A513" s="41" t="s">
        <v>236</v>
      </c>
      <c r="B513" s="42" t="s">
        <v>93</v>
      </c>
      <c r="C513" s="43" t="s">
        <v>1</v>
      </c>
      <c r="D513" s="42" t="s">
        <v>5</v>
      </c>
      <c r="E513" s="36">
        <v>0.12398063300000001</v>
      </c>
      <c r="F513" s="37">
        <v>0.39361741099999997</v>
      </c>
      <c r="G513" s="38">
        <f t="shared" si="22"/>
        <v>-0.68502248748341055</v>
      </c>
      <c r="H513" s="65"/>
      <c r="I513" s="66">
        <v>11.397820289999999</v>
      </c>
      <c r="J513" s="67">
        <f t="shared" si="24"/>
        <v>-1</v>
      </c>
      <c r="K513" s="68">
        <f t="shared" si="23"/>
        <v>0</v>
      </c>
      <c r="L513" s="96"/>
    </row>
    <row r="514" spans="1:12" x14ac:dyDescent="0.15">
      <c r="A514" s="41" t="s">
        <v>761</v>
      </c>
      <c r="B514" s="42" t="s">
        <v>1261</v>
      </c>
      <c r="C514" s="43" t="s">
        <v>1</v>
      </c>
      <c r="D514" s="42" t="s">
        <v>5</v>
      </c>
      <c r="E514" s="36">
        <v>14.198021199999999</v>
      </c>
      <c r="F514" s="37">
        <v>18.689777541000002</v>
      </c>
      <c r="G514" s="38">
        <f t="shared" si="22"/>
        <v>-0.24033225281287485</v>
      </c>
      <c r="H514" s="65">
        <v>8.2835830000000001</v>
      </c>
      <c r="I514" s="66">
        <v>26.946962729999999</v>
      </c>
      <c r="J514" s="67">
        <f t="shared" si="24"/>
        <v>-0.69259678417197268</v>
      </c>
      <c r="K514" s="68">
        <f t="shared" si="23"/>
        <v>0.58343221800514011</v>
      </c>
      <c r="L514" s="96"/>
    </row>
    <row r="515" spans="1:12" x14ac:dyDescent="0.15">
      <c r="A515" s="41" t="s">
        <v>214</v>
      </c>
      <c r="B515" s="42" t="s">
        <v>215</v>
      </c>
      <c r="C515" s="43" t="s">
        <v>1</v>
      </c>
      <c r="D515" s="42" t="s">
        <v>5</v>
      </c>
      <c r="E515" s="36">
        <v>3.64903055</v>
      </c>
      <c r="F515" s="37">
        <v>8.8040187999999997</v>
      </c>
      <c r="G515" s="38">
        <f t="shared" si="22"/>
        <v>-0.58552671991113869</v>
      </c>
      <c r="H515" s="65"/>
      <c r="I515" s="66"/>
      <c r="J515" s="67" t="str">
        <f t="shared" si="24"/>
        <v/>
      </c>
      <c r="K515" s="68">
        <f t="shared" si="23"/>
        <v>0</v>
      </c>
      <c r="L515" s="96"/>
    </row>
    <row r="516" spans="1:12" x14ac:dyDescent="0.15">
      <c r="A516" s="41" t="s">
        <v>1140</v>
      </c>
      <c r="B516" s="42" t="s">
        <v>1262</v>
      </c>
      <c r="C516" s="43" t="s">
        <v>1</v>
      </c>
      <c r="D516" s="42" t="s">
        <v>5</v>
      </c>
      <c r="E516" s="36">
        <v>5.4980216410000002</v>
      </c>
      <c r="F516" s="37">
        <v>3.752945752</v>
      </c>
      <c r="G516" s="38">
        <f t="shared" si="22"/>
        <v>0.46498830633776778</v>
      </c>
      <c r="H516" s="65">
        <v>14.625717939999999</v>
      </c>
      <c r="I516" s="66">
        <v>11.526841920000001</v>
      </c>
      <c r="J516" s="67">
        <f t="shared" si="24"/>
        <v>0.26883998596555747</v>
      </c>
      <c r="K516" s="68">
        <f t="shared" si="23"/>
        <v>2.6601783141289745</v>
      </c>
      <c r="L516" s="96"/>
    </row>
    <row r="517" spans="1:12" x14ac:dyDescent="0.15">
      <c r="A517" s="41" t="s">
        <v>1068</v>
      </c>
      <c r="B517" s="42" t="s">
        <v>1263</v>
      </c>
      <c r="C517" s="43" t="s">
        <v>1</v>
      </c>
      <c r="D517" s="42" t="s">
        <v>5</v>
      </c>
      <c r="E517" s="36">
        <v>5.5031744979999999</v>
      </c>
      <c r="F517" s="37">
        <v>11.538280928000001</v>
      </c>
      <c r="G517" s="38">
        <f t="shared" si="22"/>
        <v>-0.52305074453115274</v>
      </c>
      <c r="H517" s="65">
        <v>6.2035408800000003</v>
      </c>
      <c r="I517" s="66">
        <v>2.39769364</v>
      </c>
      <c r="J517" s="67">
        <f t="shared" si="24"/>
        <v>1.5872950474189857</v>
      </c>
      <c r="K517" s="68">
        <f t="shared" si="23"/>
        <v>1.1272658866722347</v>
      </c>
      <c r="L517" s="96"/>
    </row>
    <row r="518" spans="1:12" x14ac:dyDescent="0.15">
      <c r="A518" s="41" t="s">
        <v>1264</v>
      </c>
      <c r="B518" s="45" t="s">
        <v>1265</v>
      </c>
      <c r="C518" s="43" t="s">
        <v>1</v>
      </c>
      <c r="D518" s="42" t="s">
        <v>5</v>
      </c>
      <c r="E518" s="36">
        <v>1.4690601599999999</v>
      </c>
      <c r="F518" s="37">
        <v>0.87659757999999999</v>
      </c>
      <c r="G518" s="38">
        <f t="shared" si="22"/>
        <v>0.67586609125706221</v>
      </c>
      <c r="H518" s="65">
        <v>2.36363061</v>
      </c>
      <c r="I518" s="66">
        <v>2.903205E-2</v>
      </c>
      <c r="J518" s="67">
        <f t="shared" si="24"/>
        <v>80.414526704108042</v>
      </c>
      <c r="K518" s="68">
        <f t="shared" si="23"/>
        <v>1.6089406508716431</v>
      </c>
      <c r="L518" s="96"/>
    </row>
    <row r="519" spans="1:12" x14ac:dyDescent="0.15">
      <c r="A519" s="41" t="s">
        <v>758</v>
      </c>
      <c r="B519" s="42" t="s">
        <v>1266</v>
      </c>
      <c r="C519" s="43" t="s">
        <v>1</v>
      </c>
      <c r="D519" s="42" t="s">
        <v>4</v>
      </c>
      <c r="E519" s="36">
        <v>29.536809259999998</v>
      </c>
      <c r="F519" s="37">
        <v>18.819154640000001</v>
      </c>
      <c r="G519" s="38">
        <f t="shared" ref="G519:G580" si="25">IF(ISERROR(E519/F519-1),"",((E519/F519-1)))</f>
        <v>0.5695077608438206</v>
      </c>
      <c r="H519" s="65">
        <v>6.9159532000000006</v>
      </c>
      <c r="I519" s="66">
        <v>21.710537460000001</v>
      </c>
      <c r="J519" s="67">
        <f t="shared" si="24"/>
        <v>-0.68144716763727686</v>
      </c>
      <c r="K519" s="68">
        <f t="shared" ref="K519:K581" si="26">IF(ISERROR(H519/E519),"",(H519/E519))</f>
        <v>0.23414692965383632</v>
      </c>
      <c r="L519" s="96"/>
    </row>
    <row r="520" spans="1:12" x14ac:dyDescent="0.15">
      <c r="A520" s="41" t="s">
        <v>1267</v>
      </c>
      <c r="B520" s="42" t="s">
        <v>1268</v>
      </c>
      <c r="C520" s="43" t="s">
        <v>1</v>
      </c>
      <c r="D520" s="42" t="s">
        <v>4</v>
      </c>
      <c r="E520" s="36">
        <v>1.144081495</v>
      </c>
      <c r="F520" s="37">
        <v>0.64274907000000003</v>
      </c>
      <c r="G520" s="38">
        <f t="shared" si="25"/>
        <v>0.77998156418958331</v>
      </c>
      <c r="H520" s="65">
        <v>0.6004254</v>
      </c>
      <c r="I520" s="66">
        <v>0.16572377999999999</v>
      </c>
      <c r="J520" s="67">
        <f t="shared" si="24"/>
        <v>2.6230491484082732</v>
      </c>
      <c r="K520" s="68">
        <f t="shared" si="26"/>
        <v>0.52480999179171239</v>
      </c>
      <c r="L520" s="96"/>
    </row>
    <row r="521" spans="1:12" x14ac:dyDescent="0.15">
      <c r="A521" s="41" t="s">
        <v>1269</v>
      </c>
      <c r="B521" s="42" t="s">
        <v>1270</v>
      </c>
      <c r="C521" s="43" t="s">
        <v>1</v>
      </c>
      <c r="D521" s="42" t="s">
        <v>4</v>
      </c>
      <c r="E521" s="36">
        <v>2.1537010350000001</v>
      </c>
      <c r="F521" s="37">
        <v>4.1082050639999999</v>
      </c>
      <c r="G521" s="38">
        <f t="shared" si="25"/>
        <v>-0.47575619973969241</v>
      </c>
      <c r="H521" s="65">
        <v>0.46666591999999996</v>
      </c>
      <c r="I521" s="66">
        <v>0.58053715000000006</v>
      </c>
      <c r="J521" s="67">
        <f t="shared" si="24"/>
        <v>-0.19614805012909176</v>
      </c>
      <c r="K521" s="68">
        <f t="shared" si="26"/>
        <v>0.21668091922516997</v>
      </c>
      <c r="L521" s="96"/>
    </row>
    <row r="522" spans="1:12" x14ac:dyDescent="0.15">
      <c r="A522" s="41" t="s">
        <v>1271</v>
      </c>
      <c r="B522" s="42" t="s">
        <v>1272</v>
      </c>
      <c r="C522" s="43" t="s">
        <v>1</v>
      </c>
      <c r="D522" s="42" t="s">
        <v>4</v>
      </c>
      <c r="E522" s="36">
        <v>2.9912321080000002</v>
      </c>
      <c r="F522" s="37">
        <v>3.6557031790000001</v>
      </c>
      <c r="G522" s="38">
        <f t="shared" si="25"/>
        <v>-0.18176286160676824</v>
      </c>
      <c r="H522" s="65">
        <v>1.7175211399999999</v>
      </c>
      <c r="I522" s="66">
        <v>1.3156324500000001</v>
      </c>
      <c r="J522" s="67">
        <f t="shared" si="24"/>
        <v>0.3054718588006855</v>
      </c>
      <c r="K522" s="68">
        <f t="shared" si="26"/>
        <v>0.57418517787587209</v>
      </c>
      <c r="L522" s="96"/>
    </row>
    <row r="523" spans="1:12" x14ac:dyDescent="0.15">
      <c r="A523" s="41" t="s">
        <v>1273</v>
      </c>
      <c r="B523" s="42" t="s">
        <v>1274</v>
      </c>
      <c r="C523" s="43" t="s">
        <v>1</v>
      </c>
      <c r="D523" s="42" t="s">
        <v>4</v>
      </c>
      <c r="E523" s="36">
        <v>0.69198996099999999</v>
      </c>
      <c r="F523" s="37">
        <v>0.10136523</v>
      </c>
      <c r="G523" s="38">
        <f t="shared" si="25"/>
        <v>5.8266994609492819</v>
      </c>
      <c r="H523" s="65">
        <v>0.16037020000000002</v>
      </c>
      <c r="I523" s="66"/>
      <c r="J523" s="67" t="str">
        <f t="shared" si="24"/>
        <v/>
      </c>
      <c r="K523" s="68">
        <f t="shared" si="26"/>
        <v>0.2317522060121332</v>
      </c>
      <c r="L523" s="96"/>
    </row>
    <row r="524" spans="1:12" x14ac:dyDescent="0.15">
      <c r="A524" s="41" t="s">
        <v>1275</v>
      </c>
      <c r="B524" s="42" t="s">
        <v>1276</v>
      </c>
      <c r="C524" s="43" t="s">
        <v>1</v>
      </c>
      <c r="D524" s="42" t="s">
        <v>4</v>
      </c>
      <c r="E524" s="36">
        <v>0.22718118000000001</v>
      </c>
      <c r="F524" s="37">
        <v>0.54364741000000005</v>
      </c>
      <c r="G524" s="38">
        <f t="shared" si="25"/>
        <v>-0.58211668846173659</v>
      </c>
      <c r="H524" s="65">
        <v>9.4508800000000004E-2</v>
      </c>
      <c r="I524" s="66">
        <v>0.54686465000000006</v>
      </c>
      <c r="J524" s="67">
        <f t="shared" si="24"/>
        <v>-0.82718063784155738</v>
      </c>
      <c r="K524" s="68">
        <f t="shared" si="26"/>
        <v>0.41600629066192896</v>
      </c>
      <c r="L524" s="96"/>
    </row>
    <row r="525" spans="1:12" x14ac:dyDescent="0.15">
      <c r="A525" s="41" t="s">
        <v>1177</v>
      </c>
      <c r="B525" s="42" t="s">
        <v>1277</v>
      </c>
      <c r="C525" s="43" t="s">
        <v>1</v>
      </c>
      <c r="D525" s="42" t="s">
        <v>4</v>
      </c>
      <c r="E525" s="36">
        <v>8.5500301650000008</v>
      </c>
      <c r="F525" s="37">
        <v>8.8458849550000007</v>
      </c>
      <c r="G525" s="38">
        <f t="shared" si="25"/>
        <v>-3.3445471143367378E-2</v>
      </c>
      <c r="H525" s="65">
        <v>11.85778084</v>
      </c>
      <c r="I525" s="66">
        <v>20.052641730000001</v>
      </c>
      <c r="J525" s="67">
        <f t="shared" si="24"/>
        <v>-0.40866739656251772</v>
      </c>
      <c r="K525" s="68">
        <f t="shared" si="26"/>
        <v>1.386870059071891</v>
      </c>
      <c r="L525" s="96"/>
    </row>
    <row r="526" spans="1:12" x14ac:dyDescent="0.15">
      <c r="A526" s="41" t="s">
        <v>1118</v>
      </c>
      <c r="B526" s="42" t="s">
        <v>1278</v>
      </c>
      <c r="C526" s="43" t="s">
        <v>1</v>
      </c>
      <c r="D526" s="42" t="s">
        <v>4</v>
      </c>
      <c r="E526" s="36">
        <v>5.7693419800000001</v>
      </c>
      <c r="F526" s="37">
        <v>5.0517013200000003</v>
      </c>
      <c r="G526" s="38">
        <f t="shared" si="25"/>
        <v>0.14205920234413227</v>
      </c>
      <c r="H526" s="65">
        <v>4.1015387799999994</v>
      </c>
      <c r="I526" s="66">
        <v>2.39922909</v>
      </c>
      <c r="J526" s="67">
        <f t="shared" si="24"/>
        <v>0.70952361201989245</v>
      </c>
      <c r="K526" s="68">
        <f t="shared" si="26"/>
        <v>0.71091968446633824</v>
      </c>
      <c r="L526" s="96"/>
    </row>
    <row r="527" spans="1:12" x14ac:dyDescent="0.15">
      <c r="A527" s="41" t="s">
        <v>1136</v>
      </c>
      <c r="B527" s="42" t="s">
        <v>1279</v>
      </c>
      <c r="C527" s="43" t="s">
        <v>1</v>
      </c>
      <c r="D527" s="42" t="s">
        <v>4</v>
      </c>
      <c r="E527" s="36">
        <v>2.0873009300000001</v>
      </c>
      <c r="F527" s="37">
        <v>4.3837824699999999</v>
      </c>
      <c r="G527" s="38">
        <f t="shared" si="25"/>
        <v>-0.52385846143501724</v>
      </c>
      <c r="H527" s="65">
        <v>1.30898469</v>
      </c>
      <c r="I527" s="66">
        <v>6.4952339500000003</v>
      </c>
      <c r="J527" s="67">
        <f t="shared" si="24"/>
        <v>-0.79846997043116519</v>
      </c>
      <c r="K527" s="68">
        <f t="shared" si="26"/>
        <v>0.62711833793893812</v>
      </c>
      <c r="L527" s="96"/>
    </row>
    <row r="528" spans="1:12" x14ac:dyDescent="0.15">
      <c r="A528" s="41" t="s">
        <v>1319</v>
      </c>
      <c r="B528" s="42" t="s">
        <v>1320</v>
      </c>
      <c r="C528" s="43" t="s">
        <v>1</v>
      </c>
      <c r="D528" s="42" t="s">
        <v>4</v>
      </c>
      <c r="E528" s="36">
        <v>0.113032988</v>
      </c>
      <c r="F528" s="37">
        <v>0.21771384699999999</v>
      </c>
      <c r="G528" s="38">
        <f t="shared" si="25"/>
        <v>-0.48081856272559453</v>
      </c>
      <c r="H528" s="65">
        <v>0.14144501999999998</v>
      </c>
      <c r="I528" s="66">
        <v>7.44504E-3</v>
      </c>
      <c r="J528" s="67">
        <f t="shared" ref="J528:J580" si="27">IF(ISERROR(H528/I528-1),"",(H528/I528-1))</f>
        <v>17.998557428838527</v>
      </c>
      <c r="K528" s="68">
        <f t="shared" si="26"/>
        <v>1.2513605320245094</v>
      </c>
      <c r="L528" s="96"/>
    </row>
    <row r="529" spans="1:12" x14ac:dyDescent="0.15">
      <c r="A529" s="41" t="s">
        <v>606</v>
      </c>
      <c r="B529" s="42" t="s">
        <v>106</v>
      </c>
      <c r="C529" s="43" t="s">
        <v>1</v>
      </c>
      <c r="D529" s="42" t="s">
        <v>4</v>
      </c>
      <c r="E529" s="36">
        <v>1.1120782300000001</v>
      </c>
      <c r="F529" s="37">
        <v>2.3895292399999999</v>
      </c>
      <c r="G529" s="38">
        <f t="shared" si="25"/>
        <v>-0.53460363180155102</v>
      </c>
      <c r="H529" s="65">
        <v>47.75741988</v>
      </c>
      <c r="I529" s="66">
        <v>30.271109020000001</v>
      </c>
      <c r="J529" s="67">
        <f t="shared" si="27"/>
        <v>0.57765676336624683</v>
      </c>
      <c r="K529" s="68">
        <f t="shared" si="26"/>
        <v>42.944298873650283</v>
      </c>
      <c r="L529" s="96"/>
    </row>
    <row r="530" spans="1:12" x14ac:dyDescent="0.15">
      <c r="A530" s="41" t="s">
        <v>607</v>
      </c>
      <c r="B530" s="42" t="s">
        <v>111</v>
      </c>
      <c r="C530" s="43" t="s">
        <v>1</v>
      </c>
      <c r="D530" s="42" t="s">
        <v>4</v>
      </c>
      <c r="E530" s="36">
        <v>2.382876</v>
      </c>
      <c r="F530" s="37">
        <v>0.2555</v>
      </c>
      <c r="G530" s="38">
        <f t="shared" si="25"/>
        <v>8.3263248532289627</v>
      </c>
      <c r="H530" s="65">
        <v>56.6514687572095</v>
      </c>
      <c r="I530" s="66">
        <v>18.795398227390798</v>
      </c>
      <c r="J530" s="67">
        <f t="shared" si="27"/>
        <v>2.0141137778422018</v>
      </c>
      <c r="K530" s="68">
        <f t="shared" si="26"/>
        <v>23.774409057462286</v>
      </c>
      <c r="L530" s="96"/>
    </row>
    <row r="531" spans="1:12" x14ac:dyDescent="0.15">
      <c r="A531" s="41" t="s">
        <v>608</v>
      </c>
      <c r="B531" s="42" t="s">
        <v>113</v>
      </c>
      <c r="C531" s="43" t="s">
        <v>1</v>
      </c>
      <c r="D531" s="42" t="s">
        <v>4</v>
      </c>
      <c r="E531" s="36">
        <v>1.3137599099999999</v>
      </c>
      <c r="F531" s="37">
        <v>0</v>
      </c>
      <c r="G531" s="38" t="str">
        <f t="shared" si="25"/>
        <v/>
      </c>
      <c r="H531" s="65">
        <v>7.3019035269983004</v>
      </c>
      <c r="I531" s="66">
        <v>37.894526378959604</v>
      </c>
      <c r="J531" s="67">
        <f t="shared" si="27"/>
        <v>-0.80730980896880722</v>
      </c>
      <c r="K531" s="68">
        <f t="shared" si="26"/>
        <v>5.5580197503501996</v>
      </c>
      <c r="L531" s="96"/>
    </row>
    <row r="532" spans="1:12" x14ac:dyDescent="0.15">
      <c r="A532" s="41" t="s">
        <v>609</v>
      </c>
      <c r="B532" s="42" t="s">
        <v>110</v>
      </c>
      <c r="C532" s="43" t="s">
        <v>1</v>
      </c>
      <c r="D532" s="42" t="s">
        <v>4</v>
      </c>
      <c r="E532" s="36">
        <v>13.21360685</v>
      </c>
      <c r="F532" s="37">
        <v>3.50799029</v>
      </c>
      <c r="G532" s="38">
        <f t="shared" si="25"/>
        <v>2.7667170538262806</v>
      </c>
      <c r="H532" s="65">
        <v>91.481896057745502</v>
      </c>
      <c r="I532" s="66">
        <v>89.870428456560504</v>
      </c>
      <c r="J532" s="67">
        <f t="shared" si="27"/>
        <v>1.7931010554421922E-2</v>
      </c>
      <c r="K532" s="68">
        <f t="shared" si="26"/>
        <v>6.923309971020176</v>
      </c>
      <c r="L532" s="96"/>
    </row>
    <row r="533" spans="1:12" x14ac:dyDescent="0.15">
      <c r="A533" s="41" t="s">
        <v>1323</v>
      </c>
      <c r="B533" s="42" t="s">
        <v>1324</v>
      </c>
      <c r="C533" s="43" t="s">
        <v>2</v>
      </c>
      <c r="D533" s="42" t="s">
        <v>5</v>
      </c>
      <c r="E533" s="36">
        <v>7.2589999999999998E-3</v>
      </c>
      <c r="F533" s="37">
        <v>0</v>
      </c>
      <c r="G533" s="38" t="str">
        <f t="shared" si="25"/>
        <v/>
      </c>
      <c r="H533" s="65"/>
      <c r="I533" s="66"/>
      <c r="J533" s="67" t="str">
        <f t="shared" si="27"/>
        <v/>
      </c>
      <c r="K533" s="68">
        <f t="shared" si="26"/>
        <v>0</v>
      </c>
      <c r="L533" s="96"/>
    </row>
    <row r="534" spans="1:12" x14ac:dyDescent="0.15">
      <c r="A534" s="41" t="s">
        <v>1325</v>
      </c>
      <c r="B534" s="42" t="s">
        <v>1326</v>
      </c>
      <c r="C534" s="43" t="s">
        <v>2</v>
      </c>
      <c r="D534" s="42" t="s">
        <v>5</v>
      </c>
      <c r="E534" s="36">
        <v>19.97926288</v>
      </c>
      <c r="F534" s="37">
        <v>7.0071268150000003</v>
      </c>
      <c r="G534" s="38">
        <f t="shared" si="25"/>
        <v>1.8512774789848012</v>
      </c>
      <c r="H534" s="65">
        <v>11.95054964</v>
      </c>
      <c r="I534" s="66">
        <v>5.8890006599999998</v>
      </c>
      <c r="J534" s="67">
        <f t="shared" si="27"/>
        <v>1.0293001019972716</v>
      </c>
      <c r="K534" s="68">
        <f t="shared" si="26"/>
        <v>0.59814767500571575</v>
      </c>
      <c r="L534" s="96"/>
    </row>
    <row r="535" spans="1:12" x14ac:dyDescent="0.15">
      <c r="A535" s="41" t="s">
        <v>322</v>
      </c>
      <c r="B535" s="42" t="s">
        <v>321</v>
      </c>
      <c r="C535" s="43" t="s">
        <v>1</v>
      </c>
      <c r="D535" s="42" t="s">
        <v>4</v>
      </c>
      <c r="E535" s="36">
        <v>5.5539885399999998</v>
      </c>
      <c r="F535" s="37">
        <v>3.5454572099999999</v>
      </c>
      <c r="G535" s="38">
        <f t="shared" si="25"/>
        <v>0.56650841091380699</v>
      </c>
      <c r="H535" s="65">
        <v>5.0866227899999998</v>
      </c>
      <c r="I535" s="66">
        <v>3.6857694199999997</v>
      </c>
      <c r="J535" s="67">
        <f t="shared" si="27"/>
        <v>0.38007081028959222</v>
      </c>
      <c r="K535" s="68">
        <f t="shared" si="26"/>
        <v>0.91585042953653628</v>
      </c>
      <c r="L535" s="96"/>
    </row>
    <row r="536" spans="1:12" x14ac:dyDescent="0.15">
      <c r="A536" s="41" t="s">
        <v>1470</v>
      </c>
      <c r="B536" s="42" t="s">
        <v>1322</v>
      </c>
      <c r="C536" s="43" t="s">
        <v>2</v>
      </c>
      <c r="D536" s="42" t="s">
        <v>5</v>
      </c>
      <c r="E536" s="36">
        <v>1.0103999999999999E-4</v>
      </c>
      <c r="F536" s="37">
        <v>1.8806199999999999E-4</v>
      </c>
      <c r="G536" s="38">
        <f t="shared" si="25"/>
        <v>-0.46273037615254542</v>
      </c>
      <c r="H536" s="65"/>
      <c r="I536" s="66"/>
      <c r="J536" s="67" t="str">
        <f t="shared" si="27"/>
        <v/>
      </c>
      <c r="K536" s="68">
        <f t="shared" si="26"/>
        <v>0</v>
      </c>
      <c r="L536" s="96"/>
    </row>
    <row r="537" spans="1:12" x14ac:dyDescent="0.15">
      <c r="A537" s="41" t="s">
        <v>1327</v>
      </c>
      <c r="B537" s="42" t="s">
        <v>1328</v>
      </c>
      <c r="C537" s="43" t="s">
        <v>2</v>
      </c>
      <c r="D537" s="42" t="s">
        <v>5</v>
      </c>
      <c r="E537" s="36">
        <v>2.66527E-3</v>
      </c>
      <c r="F537" s="37">
        <v>2.2565209999999999E-2</v>
      </c>
      <c r="G537" s="38">
        <f t="shared" si="25"/>
        <v>-0.88188587653294603</v>
      </c>
      <c r="H537" s="65"/>
      <c r="I537" s="66">
        <v>1.2117959999999999E-2</v>
      </c>
      <c r="J537" s="67">
        <f t="shared" si="27"/>
        <v>-1</v>
      </c>
      <c r="K537" s="68">
        <f t="shared" si="26"/>
        <v>0</v>
      </c>
      <c r="L537" s="96"/>
    </row>
    <row r="538" spans="1:12" x14ac:dyDescent="0.15">
      <c r="A538" s="41" t="s">
        <v>1329</v>
      </c>
      <c r="B538" s="42" t="s">
        <v>1330</v>
      </c>
      <c r="C538" s="43" t="s">
        <v>2</v>
      </c>
      <c r="D538" s="42" t="s">
        <v>5</v>
      </c>
      <c r="E538" s="36">
        <v>0.53656740999999997</v>
      </c>
      <c r="F538" s="37">
        <v>0.56573420500000005</v>
      </c>
      <c r="G538" s="38">
        <f t="shared" si="25"/>
        <v>-5.1555650590368818E-2</v>
      </c>
      <c r="H538" s="65"/>
      <c r="I538" s="66"/>
      <c r="J538" s="67" t="str">
        <f t="shared" si="27"/>
        <v/>
      </c>
      <c r="K538" s="68">
        <f t="shared" si="26"/>
        <v>0</v>
      </c>
      <c r="L538" s="96"/>
    </row>
    <row r="539" spans="1:12" x14ac:dyDescent="0.15">
      <c r="A539" s="41" t="s">
        <v>1471</v>
      </c>
      <c r="B539" s="42" t="s">
        <v>1321</v>
      </c>
      <c r="C539" s="43" t="s">
        <v>2</v>
      </c>
      <c r="D539" s="42" t="s">
        <v>5</v>
      </c>
      <c r="E539" s="36">
        <v>6.1843139999999998E-2</v>
      </c>
      <c r="F539" s="37">
        <v>0.65208865500000002</v>
      </c>
      <c r="G539" s="38">
        <f t="shared" si="25"/>
        <v>-0.90516145385170055</v>
      </c>
      <c r="H539" s="65"/>
      <c r="I539" s="66"/>
      <c r="J539" s="67" t="str">
        <f t="shared" si="27"/>
        <v/>
      </c>
      <c r="K539" s="68">
        <f t="shared" si="26"/>
        <v>0</v>
      </c>
      <c r="L539" s="96"/>
    </row>
    <row r="540" spans="1:12" x14ac:dyDescent="0.15">
      <c r="A540" s="41" t="s">
        <v>1331</v>
      </c>
      <c r="B540" s="42" t="s">
        <v>1332</v>
      </c>
      <c r="C540" s="43" t="s">
        <v>2</v>
      </c>
      <c r="D540" s="42" t="s">
        <v>5</v>
      </c>
      <c r="E540" s="36">
        <v>0.20474027</v>
      </c>
      <c r="F540" s="37">
        <v>5.6895434000000002E-2</v>
      </c>
      <c r="G540" s="38">
        <f t="shared" si="25"/>
        <v>2.5985360442105074</v>
      </c>
      <c r="H540" s="65"/>
      <c r="I540" s="66"/>
      <c r="J540" s="67" t="str">
        <f t="shared" si="27"/>
        <v/>
      </c>
      <c r="K540" s="68">
        <f t="shared" si="26"/>
        <v>0</v>
      </c>
      <c r="L540" s="96"/>
    </row>
    <row r="541" spans="1:12" x14ac:dyDescent="0.15">
      <c r="A541" s="41" t="s">
        <v>1333</v>
      </c>
      <c r="B541" s="42" t="s">
        <v>1334</v>
      </c>
      <c r="C541" s="43" t="s">
        <v>2</v>
      </c>
      <c r="D541" s="42" t="s">
        <v>5</v>
      </c>
      <c r="E541" s="36">
        <v>0.16118091000000001</v>
      </c>
      <c r="F541" s="37">
        <v>2.2414199999999999E-2</v>
      </c>
      <c r="G541" s="38">
        <f t="shared" si="25"/>
        <v>6.1910177476778125</v>
      </c>
      <c r="H541" s="65"/>
      <c r="I541" s="66">
        <v>1.4023610000000001E-2</v>
      </c>
      <c r="J541" s="67">
        <f t="shared" si="27"/>
        <v>-1</v>
      </c>
      <c r="K541" s="68">
        <f t="shared" si="26"/>
        <v>0</v>
      </c>
      <c r="L541" s="96"/>
    </row>
    <row r="542" spans="1:12" x14ac:dyDescent="0.15">
      <c r="A542" s="41" t="s">
        <v>1335</v>
      </c>
      <c r="B542" s="42" t="s">
        <v>1336</v>
      </c>
      <c r="C542" s="43" t="s">
        <v>2</v>
      </c>
      <c r="D542" s="42" t="s">
        <v>5</v>
      </c>
      <c r="E542" s="36">
        <v>0.84947052700000003</v>
      </c>
      <c r="F542" s="37">
        <v>0.87699494</v>
      </c>
      <c r="G542" s="38">
        <f t="shared" si="25"/>
        <v>-3.1384916542391839E-2</v>
      </c>
      <c r="H542" s="65">
        <v>0.36811916</v>
      </c>
      <c r="I542" s="66">
        <v>1.4368120000000002E-2</v>
      </c>
      <c r="J542" s="67">
        <f t="shared" si="27"/>
        <v>24.620551610092342</v>
      </c>
      <c r="K542" s="68">
        <f t="shared" si="26"/>
        <v>0.43335130331131544</v>
      </c>
      <c r="L542" s="96"/>
    </row>
    <row r="543" spans="1:12" x14ac:dyDescent="0.15">
      <c r="A543" s="41" t="s">
        <v>1337</v>
      </c>
      <c r="B543" s="42" t="s">
        <v>1338</v>
      </c>
      <c r="C543" s="43" t="s">
        <v>1</v>
      </c>
      <c r="D543" s="42" t="s">
        <v>5</v>
      </c>
      <c r="E543" s="36">
        <v>1.3669938E-2</v>
      </c>
      <c r="F543" s="37">
        <v>2.6599054E-2</v>
      </c>
      <c r="G543" s="38">
        <f t="shared" si="25"/>
        <v>-0.4860742791830116</v>
      </c>
      <c r="H543" s="65">
        <v>2.4476660000000001E-2</v>
      </c>
      <c r="I543" s="66"/>
      <c r="J543" s="67" t="str">
        <f t="shared" si="27"/>
        <v/>
      </c>
      <c r="K543" s="68">
        <f t="shared" si="26"/>
        <v>1.7905465262534477</v>
      </c>
      <c r="L543" s="96"/>
    </row>
    <row r="544" spans="1:12" x14ac:dyDescent="0.15">
      <c r="A544" s="41" t="s">
        <v>1339</v>
      </c>
      <c r="B544" s="42" t="s">
        <v>1340</v>
      </c>
      <c r="C544" s="43" t="s">
        <v>2</v>
      </c>
      <c r="D544" s="42" t="s">
        <v>5</v>
      </c>
      <c r="E544" s="36">
        <v>8.0737784000000007E-2</v>
      </c>
      <c r="F544" s="37">
        <v>0.27760550899999997</v>
      </c>
      <c r="G544" s="38">
        <f t="shared" si="25"/>
        <v>-0.70916361029420338</v>
      </c>
      <c r="H544" s="65">
        <v>9.9478509999999992E-2</v>
      </c>
      <c r="I544" s="66">
        <v>7.1113999999999997E-4</v>
      </c>
      <c r="J544" s="67">
        <f t="shared" si="27"/>
        <v>138.88597181989482</v>
      </c>
      <c r="K544" s="68">
        <f t="shared" si="26"/>
        <v>1.2321184093930542</v>
      </c>
      <c r="L544" s="96"/>
    </row>
    <row r="545" spans="1:12" x14ac:dyDescent="0.15">
      <c r="A545" s="41" t="s">
        <v>610</v>
      </c>
      <c r="B545" s="42" t="s">
        <v>107</v>
      </c>
      <c r="C545" s="43" t="s">
        <v>1</v>
      </c>
      <c r="D545" s="42" t="s">
        <v>4</v>
      </c>
      <c r="E545" s="36">
        <v>0.2039</v>
      </c>
      <c r="F545" s="37">
        <v>0.95243440000000001</v>
      </c>
      <c r="G545" s="38">
        <f t="shared" si="25"/>
        <v>-0.78591701433715544</v>
      </c>
      <c r="H545" s="65">
        <v>1.02709403971178</v>
      </c>
      <c r="I545" s="66">
        <v>1.128068745199545</v>
      </c>
      <c r="J545" s="67">
        <f t="shared" si="27"/>
        <v>-8.9511127683892577E-2</v>
      </c>
      <c r="K545" s="68">
        <f t="shared" si="26"/>
        <v>5.0372439416958317</v>
      </c>
      <c r="L545" s="96"/>
    </row>
    <row r="546" spans="1:12" x14ac:dyDescent="0.15">
      <c r="A546" s="41" t="s">
        <v>1342</v>
      </c>
      <c r="B546" s="42" t="s">
        <v>1341</v>
      </c>
      <c r="C546" s="43" t="s">
        <v>2</v>
      </c>
      <c r="D546" s="42" t="s">
        <v>5</v>
      </c>
      <c r="E546" s="36">
        <v>15.2647721</v>
      </c>
      <c r="F546" s="37">
        <v>25.094058189999998</v>
      </c>
      <c r="G546" s="38">
        <f t="shared" si="25"/>
        <v>-0.39169774835052296</v>
      </c>
      <c r="H546" s="65">
        <v>9.4623620800000001</v>
      </c>
      <c r="I546" s="66">
        <v>5.1401542300000003</v>
      </c>
      <c r="J546" s="67">
        <f t="shared" si="27"/>
        <v>0.84087123782665163</v>
      </c>
      <c r="K546" s="68">
        <f t="shared" si="26"/>
        <v>0.61988230273021894</v>
      </c>
      <c r="L546" s="96"/>
    </row>
    <row r="547" spans="1:12" x14ac:dyDescent="0.15">
      <c r="A547" s="41" t="s">
        <v>1180</v>
      </c>
      <c r="B547" s="42" t="s">
        <v>1343</v>
      </c>
      <c r="C547" s="43" t="s">
        <v>2</v>
      </c>
      <c r="D547" s="42" t="s">
        <v>5</v>
      </c>
      <c r="E547" s="36">
        <v>12.16998461</v>
      </c>
      <c r="F547" s="37">
        <v>8.9395984199999994</v>
      </c>
      <c r="G547" s="38">
        <f t="shared" si="25"/>
        <v>0.36135696909750004</v>
      </c>
      <c r="H547" s="65">
        <v>18.925372760000002</v>
      </c>
      <c r="I547" s="66">
        <v>21.536723819999999</v>
      </c>
      <c r="J547" s="67">
        <f t="shared" si="27"/>
        <v>-0.12125108172557686</v>
      </c>
      <c r="K547" s="68">
        <f t="shared" si="26"/>
        <v>1.5550860059797562</v>
      </c>
      <c r="L547" s="96"/>
    </row>
    <row r="548" spans="1:12" x14ac:dyDescent="0.15">
      <c r="A548" s="41" t="s">
        <v>1465</v>
      </c>
      <c r="B548" s="42" t="s">
        <v>1081</v>
      </c>
      <c r="C548" s="43" t="s">
        <v>2</v>
      </c>
      <c r="D548" s="42" t="s">
        <v>5</v>
      </c>
      <c r="E548" s="36">
        <v>0.11905248</v>
      </c>
      <c r="F548" s="37">
        <v>0</v>
      </c>
      <c r="G548" s="38" t="str">
        <f t="shared" si="25"/>
        <v/>
      </c>
      <c r="H548" s="65">
        <v>9.7755549999999997E-2</v>
      </c>
      <c r="I548" s="66">
        <v>7.2160000000000002</v>
      </c>
      <c r="J548" s="67">
        <f t="shared" si="27"/>
        <v>-0.9864529448447894</v>
      </c>
      <c r="K548" s="68">
        <f t="shared" si="26"/>
        <v>0.82111309231021479</v>
      </c>
      <c r="L548" s="96"/>
    </row>
    <row r="549" spans="1:12" x14ac:dyDescent="0.15">
      <c r="A549" s="41" t="s">
        <v>1347</v>
      </c>
      <c r="B549" s="42" t="s">
        <v>1348</v>
      </c>
      <c r="C549" s="43" t="s">
        <v>2</v>
      </c>
      <c r="D549" s="42" t="s">
        <v>5</v>
      </c>
      <c r="E549" s="36">
        <v>1.2710093</v>
      </c>
      <c r="F549" s="37">
        <v>2.132358</v>
      </c>
      <c r="G549" s="38">
        <f t="shared" si="25"/>
        <v>-0.40394188030340117</v>
      </c>
      <c r="H549" s="65">
        <v>25.615812407139902</v>
      </c>
      <c r="I549" s="66">
        <v>0.13620471485171198</v>
      </c>
      <c r="J549" s="67">
        <f t="shared" si="27"/>
        <v>187.06847057407816</v>
      </c>
      <c r="K549" s="68">
        <f t="shared" si="26"/>
        <v>20.15391422166612</v>
      </c>
      <c r="L549" s="96"/>
    </row>
    <row r="550" spans="1:12" x14ac:dyDescent="0.15">
      <c r="A550" s="41" t="s">
        <v>1071</v>
      </c>
      <c r="B550" s="42" t="s">
        <v>1072</v>
      </c>
      <c r="C550" s="43" t="s">
        <v>2</v>
      </c>
      <c r="D550" s="42" t="s">
        <v>5</v>
      </c>
      <c r="E550" s="36">
        <v>0.30102846</v>
      </c>
      <c r="F550" s="37">
        <v>0.97710096000000002</v>
      </c>
      <c r="G550" s="38">
        <f t="shared" si="25"/>
        <v>-0.6919167288506195</v>
      </c>
      <c r="H550" s="65">
        <v>2.5374999999999998E-3</v>
      </c>
      <c r="I550" s="66">
        <v>6.9562201699999999</v>
      </c>
      <c r="J550" s="67">
        <f t="shared" si="27"/>
        <v>-0.99963521856151949</v>
      </c>
      <c r="K550" s="68">
        <f t="shared" si="26"/>
        <v>8.4294355424068528E-3</v>
      </c>
      <c r="L550" s="96"/>
    </row>
    <row r="551" spans="1:12" x14ac:dyDescent="0.15">
      <c r="A551" s="41" t="s">
        <v>1468</v>
      </c>
      <c r="B551" s="42" t="s">
        <v>1469</v>
      </c>
      <c r="C551" s="43" t="s">
        <v>2</v>
      </c>
      <c r="D551" s="42" t="s">
        <v>5</v>
      </c>
      <c r="E551" s="36">
        <v>0</v>
      </c>
      <c r="F551" s="37">
        <v>0.96636546000000001</v>
      </c>
      <c r="G551" s="38">
        <f t="shared" si="25"/>
        <v>-1</v>
      </c>
      <c r="H551" s="65"/>
      <c r="I551" s="66"/>
      <c r="J551" s="67" t="str">
        <f t="shared" si="27"/>
        <v/>
      </c>
      <c r="K551" s="68" t="str">
        <f t="shared" si="26"/>
        <v/>
      </c>
      <c r="L551" s="96"/>
    </row>
    <row r="552" spans="1:12" x14ac:dyDescent="0.15">
      <c r="A552" s="41" t="s">
        <v>198</v>
      </c>
      <c r="B552" s="42" t="s">
        <v>1344</v>
      </c>
      <c r="C552" s="43" t="s">
        <v>2</v>
      </c>
      <c r="D552" s="42" t="s">
        <v>5</v>
      </c>
      <c r="E552" s="36">
        <v>8.7608621150000001</v>
      </c>
      <c r="F552" s="37">
        <v>12.38542017</v>
      </c>
      <c r="G552" s="38">
        <f t="shared" si="25"/>
        <v>-0.29264716135988789</v>
      </c>
      <c r="H552" s="65">
        <v>5.44303195</v>
      </c>
      <c r="I552" s="66">
        <v>8.352634759999999</v>
      </c>
      <c r="J552" s="67">
        <f t="shared" si="27"/>
        <v>-0.34834550936356268</v>
      </c>
      <c r="K552" s="68">
        <f t="shared" si="26"/>
        <v>0.62128953504252249</v>
      </c>
      <c r="L552" s="96"/>
    </row>
    <row r="553" spans="1:12" x14ac:dyDescent="0.15">
      <c r="A553" s="41" t="s">
        <v>1466</v>
      </c>
      <c r="B553" s="42" t="s">
        <v>1467</v>
      </c>
      <c r="C553" s="43" t="s">
        <v>2</v>
      </c>
      <c r="D553" s="42" t="s">
        <v>5</v>
      </c>
      <c r="E553" s="36">
        <v>0</v>
      </c>
      <c r="F553" s="37">
        <v>0</v>
      </c>
      <c r="G553" s="38" t="str">
        <f t="shared" si="25"/>
        <v/>
      </c>
      <c r="H553" s="65">
        <v>4.1069398499999998</v>
      </c>
      <c r="I553" s="66"/>
      <c r="J553" s="67" t="str">
        <f t="shared" si="27"/>
        <v/>
      </c>
      <c r="K553" s="68" t="str">
        <f t="shared" si="26"/>
        <v/>
      </c>
      <c r="L553" s="96"/>
    </row>
    <row r="554" spans="1:12" x14ac:dyDescent="0.15">
      <c r="A554" s="41" t="s">
        <v>1073</v>
      </c>
      <c r="B554" s="42" t="s">
        <v>1074</v>
      </c>
      <c r="C554" s="43" t="s">
        <v>2</v>
      </c>
      <c r="D554" s="42" t="s">
        <v>5</v>
      </c>
      <c r="E554" s="36">
        <v>0</v>
      </c>
      <c r="F554" s="37">
        <v>0</v>
      </c>
      <c r="G554" s="38" t="str">
        <f t="shared" si="25"/>
        <v/>
      </c>
      <c r="H554" s="65"/>
      <c r="I554" s="66">
        <v>8.9920000000000009</v>
      </c>
      <c r="J554" s="67">
        <f t="shared" si="27"/>
        <v>-1</v>
      </c>
      <c r="K554" s="68" t="str">
        <f t="shared" si="26"/>
        <v/>
      </c>
      <c r="L554" s="96"/>
    </row>
    <row r="555" spans="1:12" x14ac:dyDescent="0.15">
      <c r="A555" s="41" t="s">
        <v>1075</v>
      </c>
      <c r="B555" s="42" t="s">
        <v>1076</v>
      </c>
      <c r="C555" s="43" t="s">
        <v>2</v>
      </c>
      <c r="D555" s="42" t="s">
        <v>5</v>
      </c>
      <c r="E555" s="36">
        <v>0</v>
      </c>
      <c r="F555" s="37">
        <v>0</v>
      </c>
      <c r="G555" s="38" t="str">
        <f t="shared" si="25"/>
        <v/>
      </c>
      <c r="H555" s="65"/>
      <c r="I555" s="66"/>
      <c r="J555" s="67" t="str">
        <f t="shared" si="27"/>
        <v/>
      </c>
      <c r="K555" s="68" t="str">
        <f t="shared" si="26"/>
        <v/>
      </c>
      <c r="L555" s="96"/>
    </row>
    <row r="556" spans="1:12" x14ac:dyDescent="0.15">
      <c r="A556" s="41" t="s">
        <v>199</v>
      </c>
      <c r="B556" s="45" t="s">
        <v>1346</v>
      </c>
      <c r="C556" s="43" t="s">
        <v>2</v>
      </c>
      <c r="D556" s="42" t="s">
        <v>5</v>
      </c>
      <c r="E556" s="36">
        <v>3.6650131500000001</v>
      </c>
      <c r="F556" s="37">
        <v>2.611358487</v>
      </c>
      <c r="G556" s="38">
        <f t="shared" si="25"/>
        <v>0.40348909130835864</v>
      </c>
      <c r="H556" s="65">
        <v>19.693957147970899</v>
      </c>
      <c r="I556" s="66">
        <v>0.21064827999999999</v>
      </c>
      <c r="J556" s="67">
        <f t="shared" si="27"/>
        <v>92.492133655071385</v>
      </c>
      <c r="K556" s="68">
        <f t="shared" si="26"/>
        <v>5.3735024519546126</v>
      </c>
      <c r="L556" s="96"/>
    </row>
    <row r="557" spans="1:12" x14ac:dyDescent="0.15">
      <c r="A557" s="41" t="s">
        <v>237</v>
      </c>
      <c r="B557" s="42" t="s">
        <v>238</v>
      </c>
      <c r="C557" s="43" t="s">
        <v>2</v>
      </c>
      <c r="D557" s="42" t="s">
        <v>5</v>
      </c>
      <c r="E557" s="36">
        <v>0</v>
      </c>
      <c r="F557" s="37">
        <v>1.011889</v>
      </c>
      <c r="G557" s="38">
        <f t="shared" si="25"/>
        <v>-1</v>
      </c>
      <c r="H557" s="65">
        <v>129.39208751027451</v>
      </c>
      <c r="I557" s="66"/>
      <c r="J557" s="67" t="str">
        <f t="shared" si="27"/>
        <v/>
      </c>
      <c r="K557" s="68" t="str">
        <f t="shared" si="26"/>
        <v/>
      </c>
      <c r="L557" s="96"/>
    </row>
    <row r="558" spans="1:12" x14ac:dyDescent="0.15">
      <c r="A558" s="41" t="s">
        <v>1079</v>
      </c>
      <c r="B558" s="42" t="s">
        <v>1080</v>
      </c>
      <c r="C558" s="43" t="s">
        <v>2</v>
      </c>
      <c r="D558" s="42" t="s">
        <v>5</v>
      </c>
      <c r="E558" s="36">
        <v>6.6453659999999998E-2</v>
      </c>
      <c r="F558" s="37">
        <v>0.14902625</v>
      </c>
      <c r="G558" s="38">
        <f t="shared" si="25"/>
        <v>-0.55408084146249403</v>
      </c>
      <c r="H558" s="65"/>
      <c r="I558" s="66">
        <v>0.10171632000000001</v>
      </c>
      <c r="J558" s="67">
        <f t="shared" si="27"/>
        <v>-1</v>
      </c>
      <c r="K558" s="68">
        <f t="shared" si="26"/>
        <v>0</v>
      </c>
      <c r="L558" s="96"/>
    </row>
    <row r="559" spans="1:12" x14ac:dyDescent="0.15">
      <c r="A559" s="41" t="s">
        <v>200</v>
      </c>
      <c r="B559" s="42" t="s">
        <v>1345</v>
      </c>
      <c r="C559" s="43" t="s">
        <v>2</v>
      </c>
      <c r="D559" s="42" t="s">
        <v>5</v>
      </c>
      <c r="E559" s="36">
        <v>10.41933611</v>
      </c>
      <c r="F559" s="37">
        <v>12.1324837</v>
      </c>
      <c r="G559" s="38">
        <f t="shared" si="25"/>
        <v>-0.14120337041952924</v>
      </c>
      <c r="H559" s="65">
        <v>9.5468089999999992E-2</v>
      </c>
      <c r="I559" s="66">
        <v>3.8916753399999999</v>
      </c>
      <c r="J559" s="67">
        <f t="shared" si="27"/>
        <v>-0.97546863968359709</v>
      </c>
      <c r="K559" s="68">
        <f t="shared" si="26"/>
        <v>9.1625885749452036E-3</v>
      </c>
      <c r="L559" s="96"/>
    </row>
    <row r="560" spans="1:12" x14ac:dyDescent="0.15">
      <c r="A560" s="41" t="s">
        <v>1069</v>
      </c>
      <c r="B560" s="42" t="s">
        <v>1070</v>
      </c>
      <c r="C560" s="43" t="s">
        <v>2</v>
      </c>
      <c r="D560" s="42" t="s">
        <v>5</v>
      </c>
      <c r="E560" s="36">
        <v>0</v>
      </c>
      <c r="F560" s="37">
        <v>0</v>
      </c>
      <c r="G560" s="38" t="str">
        <f t="shared" si="25"/>
        <v/>
      </c>
      <c r="H560" s="65"/>
      <c r="I560" s="66"/>
      <c r="J560" s="67" t="str">
        <f t="shared" si="27"/>
        <v/>
      </c>
      <c r="K560" s="68" t="str">
        <f t="shared" si="26"/>
        <v/>
      </c>
      <c r="L560" s="96"/>
    </row>
    <row r="561" spans="1:12" x14ac:dyDescent="0.15">
      <c r="A561" s="41" t="s">
        <v>212</v>
      </c>
      <c r="B561" s="42" t="s">
        <v>213</v>
      </c>
      <c r="C561" s="43" t="s">
        <v>2</v>
      </c>
      <c r="D561" s="42" t="s">
        <v>5</v>
      </c>
      <c r="E561" s="36">
        <v>2.5351587499999999</v>
      </c>
      <c r="F561" s="37">
        <v>2.3650960799999998</v>
      </c>
      <c r="G561" s="38">
        <f t="shared" si="25"/>
        <v>7.1905184503117558E-2</v>
      </c>
      <c r="H561" s="65">
        <v>0.108628</v>
      </c>
      <c r="I561" s="66">
        <v>8.209377000000001E-2</v>
      </c>
      <c r="J561" s="67">
        <f t="shared" si="27"/>
        <v>0.32321855848501047</v>
      </c>
      <c r="K561" s="68">
        <f t="shared" si="26"/>
        <v>4.2848598731736229E-2</v>
      </c>
      <c r="L561" s="96"/>
    </row>
    <row r="562" spans="1:12" x14ac:dyDescent="0.15">
      <c r="A562" s="41" t="s">
        <v>1077</v>
      </c>
      <c r="B562" s="42" t="s">
        <v>1078</v>
      </c>
      <c r="C562" s="43" t="s">
        <v>3</v>
      </c>
      <c r="D562" s="42" t="s">
        <v>5</v>
      </c>
      <c r="E562" s="36">
        <v>0</v>
      </c>
      <c r="F562" s="37">
        <v>0</v>
      </c>
      <c r="G562" s="38" t="str">
        <f t="shared" si="25"/>
        <v/>
      </c>
      <c r="H562" s="65"/>
      <c r="I562" s="66"/>
      <c r="J562" s="67" t="str">
        <f t="shared" si="27"/>
        <v/>
      </c>
      <c r="K562" s="68" t="str">
        <f t="shared" si="26"/>
        <v/>
      </c>
      <c r="L562" s="96"/>
    </row>
    <row r="563" spans="1:12" x14ac:dyDescent="0.15">
      <c r="A563" s="41" t="s">
        <v>1102</v>
      </c>
      <c r="B563" s="42" t="s">
        <v>1103</v>
      </c>
      <c r="C563" s="43" t="s">
        <v>2</v>
      </c>
      <c r="D563" s="42" t="s">
        <v>4</v>
      </c>
      <c r="E563" s="36">
        <v>0</v>
      </c>
      <c r="F563" s="37">
        <v>0</v>
      </c>
      <c r="G563" s="38" t="str">
        <f t="shared" si="25"/>
        <v/>
      </c>
      <c r="H563" s="65"/>
      <c r="I563" s="66">
        <v>12.163024289999999</v>
      </c>
      <c r="J563" s="67">
        <f t="shared" si="27"/>
        <v>-1</v>
      </c>
      <c r="K563" s="68" t="str">
        <f t="shared" si="26"/>
        <v/>
      </c>
      <c r="L563" s="96"/>
    </row>
    <row r="564" spans="1:12" x14ac:dyDescent="0.15">
      <c r="A564" s="41" t="s">
        <v>1104</v>
      </c>
      <c r="B564" s="42" t="s">
        <v>1105</v>
      </c>
      <c r="C564" s="43" t="s">
        <v>2</v>
      </c>
      <c r="D564" s="42" t="s">
        <v>4</v>
      </c>
      <c r="E564" s="36">
        <v>0</v>
      </c>
      <c r="F564" s="37">
        <v>2.9061199999999999E-2</v>
      </c>
      <c r="G564" s="38">
        <f t="shared" si="25"/>
        <v>-1</v>
      </c>
      <c r="H564" s="65">
        <v>6.2637029999999996</v>
      </c>
      <c r="I564" s="66">
        <v>15.516638</v>
      </c>
      <c r="J564" s="67">
        <f t="shared" si="27"/>
        <v>-0.596323443261356</v>
      </c>
      <c r="K564" s="68" t="str">
        <f t="shared" si="26"/>
        <v/>
      </c>
      <c r="L564" s="96"/>
    </row>
    <row r="565" spans="1:12" x14ac:dyDescent="0.15">
      <c r="A565" s="41" t="s">
        <v>1106</v>
      </c>
      <c r="B565" s="42" t="s">
        <v>1107</v>
      </c>
      <c r="C565" s="43" t="s">
        <v>2</v>
      </c>
      <c r="D565" s="42" t="s">
        <v>4</v>
      </c>
      <c r="E565" s="36">
        <v>0</v>
      </c>
      <c r="F565" s="37">
        <v>1.2295284</v>
      </c>
      <c r="G565" s="38">
        <f t="shared" si="25"/>
        <v>-1</v>
      </c>
      <c r="H565" s="65"/>
      <c r="I565" s="66">
        <v>9.517141689999999</v>
      </c>
      <c r="J565" s="67">
        <f t="shared" si="27"/>
        <v>-1</v>
      </c>
      <c r="K565" s="68" t="str">
        <f t="shared" si="26"/>
        <v/>
      </c>
      <c r="L565" s="96"/>
    </row>
    <row r="566" spans="1:12" x14ac:dyDescent="0.15">
      <c r="A566" s="41" t="s">
        <v>1110</v>
      </c>
      <c r="B566" s="42" t="s">
        <v>1111</v>
      </c>
      <c r="C566" s="43" t="s">
        <v>2</v>
      </c>
      <c r="D566" s="42" t="s">
        <v>4</v>
      </c>
      <c r="E566" s="36">
        <v>1.1640372400000001</v>
      </c>
      <c r="F566" s="37">
        <v>0</v>
      </c>
      <c r="G566" s="38" t="str">
        <f t="shared" si="25"/>
        <v/>
      </c>
      <c r="H566" s="65">
        <v>1.45316E-2</v>
      </c>
      <c r="I566" s="66">
        <v>3.1436120000000001</v>
      </c>
      <c r="J566" s="67">
        <f t="shared" si="27"/>
        <v>-0.99537741935073409</v>
      </c>
      <c r="K566" s="68">
        <f t="shared" si="26"/>
        <v>1.248379304428439E-2</v>
      </c>
      <c r="L566" s="96"/>
    </row>
    <row r="567" spans="1:12" x14ac:dyDescent="0.15">
      <c r="A567" s="41" t="s">
        <v>1096</v>
      </c>
      <c r="B567" s="42" t="s">
        <v>1097</v>
      </c>
      <c r="C567" s="43" t="s">
        <v>2</v>
      </c>
      <c r="D567" s="42" t="s">
        <v>4</v>
      </c>
      <c r="E567" s="36">
        <v>0</v>
      </c>
      <c r="F567" s="37">
        <v>0</v>
      </c>
      <c r="G567" s="38" t="str">
        <f t="shared" si="25"/>
        <v/>
      </c>
      <c r="H567" s="65">
        <v>2.9798099727480301</v>
      </c>
      <c r="I567" s="66"/>
      <c r="J567" s="67" t="str">
        <f t="shared" si="27"/>
        <v/>
      </c>
      <c r="K567" s="68" t="str">
        <f t="shared" si="26"/>
        <v/>
      </c>
      <c r="L567" s="96"/>
    </row>
    <row r="568" spans="1:12" x14ac:dyDescent="0.15">
      <c r="A568" s="41" t="s">
        <v>1098</v>
      </c>
      <c r="B568" s="42" t="s">
        <v>1099</v>
      </c>
      <c r="C568" s="43" t="s">
        <v>2</v>
      </c>
      <c r="D568" s="42" t="s">
        <v>4</v>
      </c>
      <c r="E568" s="36">
        <v>0</v>
      </c>
      <c r="F568" s="37">
        <v>0</v>
      </c>
      <c r="G568" s="38" t="str">
        <f t="shared" si="25"/>
        <v/>
      </c>
      <c r="H568" s="65">
        <v>3.0062195655343298</v>
      </c>
      <c r="I568" s="66">
        <v>17.501250710631002</v>
      </c>
      <c r="J568" s="67">
        <f t="shared" si="27"/>
        <v>-0.82822830120888302</v>
      </c>
      <c r="K568" s="68" t="str">
        <f t="shared" si="26"/>
        <v/>
      </c>
      <c r="L568" s="96"/>
    </row>
    <row r="569" spans="1:12" x14ac:dyDescent="0.15">
      <c r="A569" s="41" t="s">
        <v>1100</v>
      </c>
      <c r="B569" s="42" t="s">
        <v>1101</v>
      </c>
      <c r="C569" s="43" t="s">
        <v>2</v>
      </c>
      <c r="D569" s="42" t="s">
        <v>4</v>
      </c>
      <c r="E569" s="36">
        <v>0</v>
      </c>
      <c r="F569" s="37">
        <v>0</v>
      </c>
      <c r="G569" s="38" t="str">
        <f t="shared" si="25"/>
        <v/>
      </c>
      <c r="H569" s="65">
        <v>5.9525659332653502</v>
      </c>
      <c r="I569" s="66"/>
      <c r="J569" s="67" t="str">
        <f t="shared" si="27"/>
        <v/>
      </c>
      <c r="K569" s="68" t="str">
        <f t="shared" si="26"/>
        <v/>
      </c>
      <c r="L569" s="96"/>
    </row>
    <row r="570" spans="1:12" x14ac:dyDescent="0.15">
      <c r="A570" s="41" t="s">
        <v>1108</v>
      </c>
      <c r="B570" s="42" t="s">
        <v>1109</v>
      </c>
      <c r="C570" s="43" t="s">
        <v>2</v>
      </c>
      <c r="D570" s="42" t="s">
        <v>4</v>
      </c>
      <c r="E570" s="36">
        <v>0</v>
      </c>
      <c r="F570" s="37">
        <v>0</v>
      </c>
      <c r="G570" s="38" t="str">
        <f t="shared" si="25"/>
        <v/>
      </c>
      <c r="H570" s="65"/>
      <c r="I570" s="66"/>
      <c r="J570" s="67" t="str">
        <f t="shared" si="27"/>
        <v/>
      </c>
      <c r="K570" s="68" t="str">
        <f t="shared" si="26"/>
        <v/>
      </c>
      <c r="L570" s="96"/>
    </row>
    <row r="571" spans="1:12" x14ac:dyDescent="0.15">
      <c r="A571" s="41" t="s">
        <v>1094</v>
      </c>
      <c r="B571" s="42" t="s">
        <v>1095</v>
      </c>
      <c r="C571" s="43" t="s">
        <v>2</v>
      </c>
      <c r="D571" s="42" t="s">
        <v>4</v>
      </c>
      <c r="E571" s="36">
        <v>0.2889564</v>
      </c>
      <c r="F571" s="37">
        <v>0.58529335999999998</v>
      </c>
      <c r="G571" s="38">
        <f t="shared" si="25"/>
        <v>-0.50630500916668519</v>
      </c>
      <c r="H571" s="65">
        <v>4.0759521200000002</v>
      </c>
      <c r="I571" s="66">
        <v>5.6963279999999998E-2</v>
      </c>
      <c r="J571" s="67">
        <f t="shared" si="27"/>
        <v>70.554027787725715</v>
      </c>
      <c r="K571" s="68">
        <f t="shared" si="26"/>
        <v>14.105768621148382</v>
      </c>
      <c r="L571" s="96"/>
    </row>
    <row r="572" spans="1:12" x14ac:dyDescent="0.15">
      <c r="A572" s="41" t="s">
        <v>1090</v>
      </c>
      <c r="B572" s="42" t="s">
        <v>1091</v>
      </c>
      <c r="C572" s="43" t="s">
        <v>2</v>
      </c>
      <c r="D572" s="42" t="s">
        <v>4</v>
      </c>
      <c r="E572" s="36">
        <v>1.3860999999999999E-3</v>
      </c>
      <c r="F572" s="37">
        <v>0</v>
      </c>
      <c r="G572" s="38" t="str">
        <f t="shared" si="25"/>
        <v/>
      </c>
      <c r="H572" s="65"/>
      <c r="I572" s="66"/>
      <c r="J572" s="67" t="str">
        <f t="shared" si="27"/>
        <v/>
      </c>
      <c r="K572" s="68">
        <f t="shared" si="26"/>
        <v>0</v>
      </c>
      <c r="L572" s="96"/>
    </row>
    <row r="573" spans="1:12" x14ac:dyDescent="0.15">
      <c r="A573" s="41" t="s">
        <v>1092</v>
      </c>
      <c r="B573" s="42" t="s">
        <v>1093</v>
      </c>
      <c r="C573" s="43" t="s">
        <v>2</v>
      </c>
      <c r="D573" s="42" t="s">
        <v>4</v>
      </c>
      <c r="E573" s="36">
        <v>0.16438140000000001</v>
      </c>
      <c r="F573" s="37">
        <v>2.5992729999999999E-2</v>
      </c>
      <c r="G573" s="38">
        <f t="shared" si="25"/>
        <v>5.3241298624653899</v>
      </c>
      <c r="H573" s="65">
        <v>0.16332189999999999</v>
      </c>
      <c r="I573" s="66">
        <v>0.16764433853100499</v>
      </c>
      <c r="J573" s="67">
        <f t="shared" si="27"/>
        <v>-2.5783385045273E-2</v>
      </c>
      <c r="K573" s="68">
        <f t="shared" si="26"/>
        <v>0.99355462357663327</v>
      </c>
      <c r="L573" s="96"/>
    </row>
    <row r="574" spans="1:12" x14ac:dyDescent="0.15">
      <c r="A574" s="41" t="s">
        <v>1082</v>
      </c>
      <c r="B574" s="45" t="s">
        <v>1083</v>
      </c>
      <c r="C574" s="43" t="s">
        <v>2</v>
      </c>
      <c r="D574" s="42" t="s">
        <v>4</v>
      </c>
      <c r="E574" s="36">
        <v>0</v>
      </c>
      <c r="F574" s="37">
        <v>2.86244302117593E-3</v>
      </c>
      <c r="G574" s="38">
        <f t="shared" si="25"/>
        <v>-1</v>
      </c>
      <c r="H574" s="65">
        <v>4.0438426042752802</v>
      </c>
      <c r="I574" s="66"/>
      <c r="J574" s="67" t="str">
        <f t="shared" si="27"/>
        <v/>
      </c>
      <c r="K574" s="68" t="str">
        <f t="shared" si="26"/>
        <v/>
      </c>
      <c r="L574" s="96"/>
    </row>
    <row r="575" spans="1:12" x14ac:dyDescent="0.15">
      <c r="A575" s="41" t="s">
        <v>1084</v>
      </c>
      <c r="B575" s="42" t="s">
        <v>1085</v>
      </c>
      <c r="C575" s="43" t="s">
        <v>2</v>
      </c>
      <c r="D575" s="42" t="s">
        <v>4</v>
      </c>
      <c r="E575" s="36">
        <v>0</v>
      </c>
      <c r="F575" s="37">
        <v>0</v>
      </c>
      <c r="G575" s="38" t="str">
        <f t="shared" si="25"/>
        <v/>
      </c>
      <c r="H575" s="65">
        <v>4.3060682492581597</v>
      </c>
      <c r="I575" s="66"/>
      <c r="J575" s="67" t="str">
        <f t="shared" si="27"/>
        <v/>
      </c>
      <c r="K575" s="68" t="str">
        <f t="shared" si="26"/>
        <v/>
      </c>
      <c r="L575" s="96"/>
    </row>
    <row r="576" spans="1:12" x14ac:dyDescent="0.15">
      <c r="A576" s="41" t="s">
        <v>1086</v>
      </c>
      <c r="B576" s="42" t="s">
        <v>1087</v>
      </c>
      <c r="C576" s="43" t="s">
        <v>2</v>
      </c>
      <c r="D576" s="42" t="s">
        <v>4</v>
      </c>
      <c r="E576" s="36">
        <v>0.37879534063349801</v>
      </c>
      <c r="F576" s="37">
        <v>0</v>
      </c>
      <c r="G576" s="38" t="str">
        <f t="shared" si="25"/>
        <v/>
      </c>
      <c r="H576" s="65">
        <v>3.8945466597923</v>
      </c>
      <c r="I576" s="66">
        <v>3.7432830916494</v>
      </c>
      <c r="J576" s="67">
        <f t="shared" si="27"/>
        <v>4.0409331712138563E-2</v>
      </c>
      <c r="K576" s="68">
        <f t="shared" si="26"/>
        <v>10.281400645739341</v>
      </c>
      <c r="L576" s="96"/>
    </row>
    <row r="577" spans="1:12" x14ac:dyDescent="0.15">
      <c r="A577" s="41" t="s">
        <v>1088</v>
      </c>
      <c r="B577" s="42" t="s">
        <v>1089</v>
      </c>
      <c r="C577" s="43" t="s">
        <v>2</v>
      </c>
      <c r="D577" s="42" t="s">
        <v>4</v>
      </c>
      <c r="E577" s="36">
        <v>0</v>
      </c>
      <c r="F577" s="37">
        <v>0</v>
      </c>
      <c r="G577" s="38" t="str">
        <f t="shared" si="25"/>
        <v/>
      </c>
      <c r="H577" s="65"/>
      <c r="I577" s="66"/>
      <c r="J577" s="67" t="str">
        <f t="shared" si="27"/>
        <v/>
      </c>
      <c r="K577" s="68" t="str">
        <f t="shared" si="26"/>
        <v/>
      </c>
      <c r="L577" s="96"/>
    </row>
    <row r="578" spans="1:12" x14ac:dyDescent="0.15">
      <c r="A578" s="41" t="s">
        <v>1112</v>
      </c>
      <c r="B578" s="42" t="s">
        <v>1113</v>
      </c>
      <c r="C578" s="43" t="s">
        <v>2</v>
      </c>
      <c r="D578" s="42" t="s">
        <v>5</v>
      </c>
      <c r="E578" s="36">
        <v>0.48588673515187403</v>
      </c>
      <c r="F578" s="37">
        <v>2.8864069555916001</v>
      </c>
      <c r="G578" s="38">
        <f t="shared" si="25"/>
        <v>-0.83166381503806819</v>
      </c>
      <c r="H578" s="65">
        <v>8.018335E-2</v>
      </c>
      <c r="I578" s="66"/>
      <c r="J578" s="67" t="str">
        <f t="shared" si="27"/>
        <v/>
      </c>
      <c r="K578" s="68">
        <f t="shared" si="26"/>
        <v>0.16502477676188673</v>
      </c>
      <c r="L578" s="96"/>
    </row>
    <row r="579" spans="1:12" x14ac:dyDescent="0.15">
      <c r="A579" s="46" t="s">
        <v>1349</v>
      </c>
      <c r="B579" s="42" t="s">
        <v>1350</v>
      </c>
      <c r="C579" s="47" t="s">
        <v>2</v>
      </c>
      <c r="D579" s="48" t="s">
        <v>5</v>
      </c>
      <c r="E579" s="36">
        <v>3.6741578069999998</v>
      </c>
      <c r="F579" s="37">
        <v>5.6215333799999998</v>
      </c>
      <c r="G579" s="38">
        <f t="shared" si="25"/>
        <v>-0.34641359240670377</v>
      </c>
      <c r="H579" s="65">
        <v>0.37964464000000003</v>
      </c>
      <c r="I579" s="66">
        <v>0.5938485</v>
      </c>
      <c r="J579" s="67">
        <f t="shared" si="27"/>
        <v>-0.36070455680194524</v>
      </c>
      <c r="K579" s="68">
        <f t="shared" si="26"/>
        <v>0.1033283435122742</v>
      </c>
      <c r="L579" s="96"/>
    </row>
    <row r="580" spans="1:12" x14ac:dyDescent="0.15">
      <c r="A580" s="50" t="s">
        <v>1178</v>
      </c>
      <c r="B580" s="51">
        <f>COUNTA(B7:B579)</f>
        <v>573</v>
      </c>
      <c r="C580" s="51"/>
      <c r="D580" s="51"/>
      <c r="E580" s="9">
        <f>SUM(E7:E579)</f>
        <v>13036.561617953783</v>
      </c>
      <c r="F580" s="9">
        <f>SUM(F7:F579)</f>
        <v>13053.483298991605</v>
      </c>
      <c r="G580" s="10">
        <f t="shared" si="25"/>
        <v>-1.2963345223822031E-3</v>
      </c>
      <c r="H580" s="7">
        <f>SUM(H7:H579)</f>
        <v>24185.775722459126</v>
      </c>
      <c r="I580" s="7">
        <f>SUM(I7:I579)</f>
        <v>19407.158284391488</v>
      </c>
      <c r="J580" s="69">
        <f t="shared" si="27"/>
        <v>0.24622963176999058</v>
      </c>
      <c r="K580" s="97">
        <f t="shared" si="26"/>
        <v>1.8552265874424121</v>
      </c>
      <c r="L580" s="96"/>
    </row>
    <row r="581" spans="1:12" x14ac:dyDescent="0.15">
      <c r="K581" s="98" t="str">
        <f t="shared" si="26"/>
        <v/>
      </c>
    </row>
    <row r="582" spans="1:12" x14ac:dyDescent="0.15">
      <c r="A582" s="63" t="s">
        <v>1280</v>
      </c>
    </row>
  </sheetData>
  <mergeCells count="2">
    <mergeCell ref="E5:G5"/>
    <mergeCell ref="H5:K5"/>
  </mergeCells>
  <phoneticPr fontId="2" type="noConversion"/>
  <pageMargins left="0.75" right="0.75" top="1" bottom="1" header="0.5" footer="0.5"/>
  <pageSetup paperSize="9" scale="50" orientation="portrait" horizontalDpi="300" verticalDpi="300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3"/>
  <sheetViews>
    <sheetView showGridLines="0" workbookViewId="0">
      <selection activeCell="D7" sqref="D7"/>
    </sheetView>
  </sheetViews>
  <sheetFormatPr baseColWidth="10" defaultRowHeight="13" x14ac:dyDescent="0.15"/>
  <cols>
    <col min="1" max="1" width="56.5" style="26" customWidth="1"/>
    <col min="2" max="2" width="12.5" style="26" customWidth="1"/>
    <col min="3" max="6" width="11.5" style="26" customWidth="1"/>
    <col min="7" max="8" width="11.5" style="24" customWidth="1"/>
    <col min="9" max="256" width="8.83203125" customWidth="1"/>
  </cols>
  <sheetData>
    <row r="1" spans="1:8" s="24" customFormat="1" ht="20" x14ac:dyDescent="0.15">
      <c r="A1" s="20" t="s">
        <v>1065</v>
      </c>
      <c r="B1" s="26"/>
      <c r="C1" s="26"/>
      <c r="D1" s="26"/>
      <c r="E1" s="26"/>
      <c r="F1" s="26"/>
    </row>
    <row r="2" spans="1:8" s="24" customFormat="1" ht="15.75" customHeight="1" x14ac:dyDescent="0.15">
      <c r="A2" s="25" t="s">
        <v>1318</v>
      </c>
      <c r="B2" s="26"/>
      <c r="C2" s="26"/>
      <c r="D2" s="26"/>
      <c r="E2" s="26"/>
      <c r="F2" s="26"/>
    </row>
    <row r="3" spans="1:8" s="24" customFormat="1" x14ac:dyDescent="0.15">
      <c r="A3" s="26"/>
      <c r="B3" s="26"/>
      <c r="C3" s="26"/>
      <c r="D3" s="26"/>
      <c r="E3" s="26"/>
      <c r="F3" s="26"/>
    </row>
    <row r="4" spans="1:8" s="24" customFormat="1" x14ac:dyDescent="0.15"/>
    <row r="5" spans="1:8" s="32" customFormat="1" ht="22.5" customHeight="1" x14ac:dyDescent="0.15">
      <c r="A5" s="28" t="s">
        <v>1066</v>
      </c>
      <c r="B5" s="29" t="s">
        <v>1357</v>
      </c>
      <c r="C5" s="104" t="s">
        <v>913</v>
      </c>
      <c r="D5" s="105"/>
      <c r="E5" s="106"/>
      <c r="F5" s="31"/>
      <c r="G5" s="28" t="s">
        <v>94</v>
      </c>
      <c r="H5" s="28" t="s">
        <v>1482</v>
      </c>
    </row>
    <row r="6" spans="1:8" s="6" customFormat="1" ht="12" x14ac:dyDescent="0.15">
      <c r="A6" s="2"/>
      <c r="B6" s="2"/>
      <c r="C6" s="3" t="s">
        <v>1317</v>
      </c>
      <c r="D6" s="4" t="s">
        <v>1480</v>
      </c>
      <c r="E6" s="5" t="s">
        <v>1351</v>
      </c>
      <c r="F6" s="8" t="s">
        <v>1352</v>
      </c>
      <c r="G6" s="8" t="s">
        <v>95</v>
      </c>
      <c r="H6" s="8" t="s">
        <v>1481</v>
      </c>
    </row>
    <row r="7" spans="1:8" x14ac:dyDescent="0.15">
      <c r="A7" s="33" t="s">
        <v>926</v>
      </c>
      <c r="B7" s="34" t="s">
        <v>774</v>
      </c>
      <c r="C7" s="92">
        <v>4885906.5020000003</v>
      </c>
      <c r="D7" s="93">
        <v>14572824.248</v>
      </c>
      <c r="E7" s="38">
        <f t="shared" ref="E7:E38" si="0">IF(ISERROR(C7/D7-1),"",((C7/D7-1)))</f>
        <v>-0.66472480427597613</v>
      </c>
      <c r="F7" s="39">
        <f t="shared" ref="F7:F38" si="1">C7/$C$158</f>
        <v>1.021852518748778E-2</v>
      </c>
      <c r="G7" s="40">
        <v>766.43182572900116</v>
      </c>
      <c r="H7" s="40">
        <v>42.343400000000003</v>
      </c>
    </row>
    <row r="8" spans="1:8" x14ac:dyDescent="0.15">
      <c r="A8" s="41" t="s">
        <v>964</v>
      </c>
      <c r="B8" s="42" t="s">
        <v>812</v>
      </c>
      <c r="C8" s="92">
        <v>598380.98</v>
      </c>
      <c r="D8" s="93">
        <v>1829818.93</v>
      </c>
      <c r="E8" s="38">
        <f t="shared" si="0"/>
        <v>-0.67298350115986616</v>
      </c>
      <c r="F8" s="39">
        <f t="shared" si="1"/>
        <v>1.2514711678049259E-3</v>
      </c>
      <c r="G8" s="44">
        <v>244.84897230830904</v>
      </c>
      <c r="H8" s="44">
        <v>49.801099999999998</v>
      </c>
    </row>
    <row r="9" spans="1:8" x14ac:dyDescent="0.15">
      <c r="A9" s="41" t="s">
        <v>957</v>
      </c>
      <c r="B9" s="42" t="s">
        <v>805</v>
      </c>
      <c r="C9" s="92">
        <v>894709.83299999998</v>
      </c>
      <c r="D9" s="93">
        <v>320574.35499999998</v>
      </c>
      <c r="E9" s="38">
        <f t="shared" si="0"/>
        <v>1.790958849468792</v>
      </c>
      <c r="F9" s="39">
        <f t="shared" si="1"/>
        <v>1.8712218418958776E-3</v>
      </c>
      <c r="G9" s="44">
        <v>31.768899596328023</v>
      </c>
      <c r="H9" s="44">
        <v>59.292099999999998</v>
      </c>
    </row>
    <row r="10" spans="1:8" x14ac:dyDescent="0.15">
      <c r="A10" s="41" t="s">
        <v>922</v>
      </c>
      <c r="B10" s="42" t="s">
        <v>770</v>
      </c>
      <c r="C10" s="92">
        <v>9365386.5700000003</v>
      </c>
      <c r="D10" s="93">
        <v>11554646.92</v>
      </c>
      <c r="E10" s="38">
        <f t="shared" si="0"/>
        <v>-0.18947012099613336</v>
      </c>
      <c r="F10" s="39">
        <f t="shared" si="1"/>
        <v>1.9587038457844149E-2</v>
      </c>
      <c r="G10" s="44">
        <v>229.31680737025204</v>
      </c>
      <c r="H10" s="44">
        <v>23.012650000000001</v>
      </c>
    </row>
    <row r="11" spans="1:8" x14ac:dyDescent="0.15">
      <c r="A11" s="41" t="s">
        <v>1000</v>
      </c>
      <c r="B11" s="42" t="s">
        <v>848</v>
      </c>
      <c r="C11" s="92">
        <v>83730.062000000005</v>
      </c>
      <c r="D11" s="93">
        <v>1235400.5530000001</v>
      </c>
      <c r="E11" s="38">
        <f t="shared" si="0"/>
        <v>-0.93222436091948224</v>
      </c>
      <c r="F11" s="39">
        <f t="shared" si="1"/>
        <v>1.7511545649649302E-4</v>
      </c>
      <c r="G11" s="44">
        <v>21.643169356899271</v>
      </c>
      <c r="H11" s="44">
        <v>41.280200000000001</v>
      </c>
    </row>
    <row r="12" spans="1:8" x14ac:dyDescent="0.15">
      <c r="A12" s="41" t="s">
        <v>936</v>
      </c>
      <c r="B12" s="45" t="s">
        <v>784</v>
      </c>
      <c r="C12" s="92">
        <v>3711801.42</v>
      </c>
      <c r="D12" s="93">
        <v>3387508.99</v>
      </c>
      <c r="E12" s="38">
        <f t="shared" si="0"/>
        <v>9.5731828596564039E-2</v>
      </c>
      <c r="F12" s="39">
        <f t="shared" si="1"/>
        <v>7.7629680972603476E-3</v>
      </c>
      <c r="G12" s="44">
        <v>71.232020786582822</v>
      </c>
      <c r="H12" s="44">
        <v>25.929449999999999</v>
      </c>
    </row>
    <row r="13" spans="1:8" x14ac:dyDescent="0.15">
      <c r="A13" s="41" t="s">
        <v>965</v>
      </c>
      <c r="B13" s="42" t="s">
        <v>813</v>
      </c>
      <c r="C13" s="92">
        <v>588532.22600000002</v>
      </c>
      <c r="D13" s="93">
        <v>501514.19</v>
      </c>
      <c r="E13" s="38">
        <f t="shared" si="0"/>
        <v>0.1735106159209574</v>
      </c>
      <c r="F13" s="39">
        <f t="shared" si="1"/>
        <v>1.2308732008210765E-3</v>
      </c>
      <c r="G13" s="44">
        <v>73.127312496635668</v>
      </c>
      <c r="H13" s="44">
        <v>66.939149999999998</v>
      </c>
    </row>
    <row r="14" spans="1:8" x14ac:dyDescent="0.15">
      <c r="A14" s="41" t="s">
        <v>980</v>
      </c>
      <c r="B14" s="42" t="s">
        <v>828</v>
      </c>
      <c r="C14" s="92">
        <v>249096.58199999999</v>
      </c>
      <c r="D14" s="93">
        <v>13499.236999999999</v>
      </c>
      <c r="E14" s="38">
        <f t="shared" si="0"/>
        <v>17.452641582631671</v>
      </c>
      <c r="F14" s="39">
        <f t="shared" si="1"/>
        <v>5.2096774595301388E-4</v>
      </c>
      <c r="G14" s="44">
        <v>27.54487975805997</v>
      </c>
      <c r="H14" s="44">
        <v>40.588949999999997</v>
      </c>
    </row>
    <row r="15" spans="1:8" x14ac:dyDescent="0.15">
      <c r="A15" s="41" t="s">
        <v>923</v>
      </c>
      <c r="B15" s="42" t="s">
        <v>771</v>
      </c>
      <c r="C15" s="92">
        <v>8061023.2400000002</v>
      </c>
      <c r="D15" s="93">
        <v>15033289.720000001</v>
      </c>
      <c r="E15" s="38">
        <f t="shared" si="0"/>
        <v>-0.46378847277347623</v>
      </c>
      <c r="F15" s="39">
        <f t="shared" si="1"/>
        <v>1.685905552657347E-2</v>
      </c>
      <c r="G15" s="44">
        <v>312.09744890838039</v>
      </c>
      <c r="H15" s="44">
        <v>14.329000000000001</v>
      </c>
    </row>
    <row r="16" spans="1:8" x14ac:dyDescent="0.15">
      <c r="A16" s="41" t="s">
        <v>935</v>
      </c>
      <c r="B16" s="45" t="s">
        <v>783</v>
      </c>
      <c r="C16" s="92">
        <v>3872920.55</v>
      </c>
      <c r="D16" s="93">
        <v>2649217.46</v>
      </c>
      <c r="E16" s="38">
        <f t="shared" si="0"/>
        <v>0.46191115243517977</v>
      </c>
      <c r="F16" s="39">
        <f t="shared" si="1"/>
        <v>8.0999372732806375E-3</v>
      </c>
      <c r="G16" s="44">
        <v>100.74725678309605</v>
      </c>
      <c r="H16" s="44">
        <v>30.5029</v>
      </c>
    </row>
    <row r="17" spans="1:8" x14ac:dyDescent="0.15">
      <c r="A17" s="41" t="s">
        <v>963</v>
      </c>
      <c r="B17" s="42" t="s">
        <v>811</v>
      </c>
      <c r="C17" s="92">
        <v>704400</v>
      </c>
      <c r="D17" s="93">
        <v>11854.25</v>
      </c>
      <c r="E17" s="38">
        <f t="shared" si="0"/>
        <v>58.421726385051777</v>
      </c>
      <c r="F17" s="39">
        <f t="shared" si="1"/>
        <v>1.4732023912287283E-3</v>
      </c>
      <c r="G17" s="44">
        <v>15.903932109451638</v>
      </c>
      <c r="H17" s="44">
        <v>51.8232</v>
      </c>
    </row>
    <row r="18" spans="1:8" x14ac:dyDescent="0.15">
      <c r="A18" s="41" t="s">
        <v>978</v>
      </c>
      <c r="B18" s="42" t="s">
        <v>826</v>
      </c>
      <c r="C18" s="92">
        <v>280810.21999999997</v>
      </c>
      <c r="D18" s="93">
        <v>937083.07</v>
      </c>
      <c r="E18" s="38">
        <f t="shared" si="0"/>
        <v>-0.70033583041896175</v>
      </c>
      <c r="F18" s="39">
        <f t="shared" si="1"/>
        <v>5.8729455932064907E-4</v>
      </c>
      <c r="G18" s="44">
        <v>39.821778864554325</v>
      </c>
      <c r="H18" s="44">
        <v>91.83775</v>
      </c>
    </row>
    <row r="19" spans="1:8" x14ac:dyDescent="0.15">
      <c r="A19" s="41" t="s">
        <v>995</v>
      </c>
      <c r="B19" s="42" t="s">
        <v>843</v>
      </c>
      <c r="C19" s="92">
        <v>92739.82</v>
      </c>
      <c r="D19" s="93">
        <v>294731.76</v>
      </c>
      <c r="E19" s="38">
        <f t="shared" si="0"/>
        <v>-0.68534161367611013</v>
      </c>
      <c r="F19" s="39">
        <f t="shared" si="1"/>
        <v>1.9395872314895209E-4</v>
      </c>
      <c r="G19" s="44">
        <v>10.6843649523608</v>
      </c>
      <c r="H19" s="44">
        <v>63.767249999999997</v>
      </c>
    </row>
    <row r="20" spans="1:8" x14ac:dyDescent="0.15">
      <c r="A20" s="41" t="s">
        <v>1048</v>
      </c>
      <c r="B20" s="42" t="s">
        <v>896</v>
      </c>
      <c r="C20" s="92">
        <v>0</v>
      </c>
      <c r="D20" s="93">
        <v>102269.8</v>
      </c>
      <c r="E20" s="38">
        <f t="shared" si="0"/>
        <v>-1</v>
      </c>
      <c r="F20" s="39">
        <f t="shared" si="1"/>
        <v>0</v>
      </c>
      <c r="G20" s="44">
        <v>17.666526972084569</v>
      </c>
      <c r="H20" s="44">
        <v>98.608800000000002</v>
      </c>
    </row>
    <row r="21" spans="1:8" x14ac:dyDescent="0.15">
      <c r="A21" s="41" t="s">
        <v>1018</v>
      </c>
      <c r="B21" s="42" t="s">
        <v>866</v>
      </c>
      <c r="C21" s="92">
        <v>22352.6</v>
      </c>
      <c r="D21" s="93">
        <v>407542.55</v>
      </c>
      <c r="E21" s="38">
        <f t="shared" si="0"/>
        <v>-0.9451527208631344</v>
      </c>
      <c r="F21" s="39">
        <f t="shared" si="1"/>
        <v>4.6748869633985334E-5</v>
      </c>
      <c r="G21" s="44">
        <v>20.2221808705543</v>
      </c>
      <c r="H21" s="44">
        <v>63.528599999999997</v>
      </c>
    </row>
    <row r="22" spans="1:8" x14ac:dyDescent="0.15">
      <c r="A22" s="41" t="s">
        <v>1034</v>
      </c>
      <c r="B22" s="42" t="s">
        <v>882</v>
      </c>
      <c r="C22" s="92">
        <v>1114</v>
      </c>
      <c r="D22" s="93">
        <v>0</v>
      </c>
      <c r="E22" s="38" t="str">
        <f t="shared" si="0"/>
        <v/>
      </c>
      <c r="F22" s="39">
        <f t="shared" si="1"/>
        <v>2.3298515954412311E-6</v>
      </c>
      <c r="G22" s="44">
        <v>0.50282120882484571</v>
      </c>
      <c r="H22" s="44">
        <v>78.434799999999996</v>
      </c>
    </row>
    <row r="23" spans="1:8" x14ac:dyDescent="0.15">
      <c r="A23" s="41" t="s">
        <v>991</v>
      </c>
      <c r="B23" s="42" t="s">
        <v>839</v>
      </c>
      <c r="C23" s="92">
        <v>126043.75</v>
      </c>
      <c r="D23" s="93">
        <v>465253.63</v>
      </c>
      <c r="E23" s="38">
        <f t="shared" si="0"/>
        <v>-0.72908593964113733</v>
      </c>
      <c r="F23" s="39">
        <f t="shared" si="1"/>
        <v>2.6361151888051681E-4</v>
      </c>
      <c r="G23" s="44">
        <v>37.022892744278153</v>
      </c>
      <c r="H23" s="44">
        <v>69.241399999999999</v>
      </c>
    </row>
    <row r="24" spans="1:8" x14ac:dyDescent="0.15">
      <c r="A24" s="41" t="s">
        <v>1004</v>
      </c>
      <c r="B24" s="42" t="s">
        <v>852</v>
      </c>
      <c r="C24" s="92">
        <v>60628.5</v>
      </c>
      <c r="D24" s="93">
        <v>100804</v>
      </c>
      <c r="E24" s="38">
        <f t="shared" si="0"/>
        <v>-0.39855065275187496</v>
      </c>
      <c r="F24" s="39">
        <f t="shared" si="1"/>
        <v>1.2680018622460384E-4</v>
      </c>
      <c r="G24" s="44">
        <v>5.8734497746876304</v>
      </c>
      <c r="H24" s="44">
        <v>52.431399999999996</v>
      </c>
    </row>
    <row r="25" spans="1:8" x14ac:dyDescent="0.15">
      <c r="A25" s="41" t="s">
        <v>1047</v>
      </c>
      <c r="B25" s="42" t="s">
        <v>895</v>
      </c>
      <c r="C25" s="92">
        <v>0</v>
      </c>
      <c r="D25" s="93">
        <v>0</v>
      </c>
      <c r="E25" s="38" t="str">
        <f t="shared" si="0"/>
        <v/>
      </c>
      <c r="F25" s="39">
        <f t="shared" si="1"/>
        <v>0</v>
      </c>
      <c r="G25" s="44">
        <v>1.3600784560304335</v>
      </c>
      <c r="H25" s="44">
        <v>74.830399999999997</v>
      </c>
    </row>
    <row r="26" spans="1:8" x14ac:dyDescent="0.15">
      <c r="A26" s="41" t="s">
        <v>1045</v>
      </c>
      <c r="B26" s="42" t="s">
        <v>893</v>
      </c>
      <c r="C26" s="92">
        <v>0</v>
      </c>
      <c r="D26" s="93">
        <v>5972.6</v>
      </c>
      <c r="E26" s="38">
        <f t="shared" si="0"/>
        <v>-1</v>
      </c>
      <c r="F26" s="39">
        <f t="shared" si="1"/>
        <v>0</v>
      </c>
      <c r="G26" s="44">
        <v>46.547875384167078</v>
      </c>
      <c r="H26" s="44">
        <v>55.334049999999998</v>
      </c>
    </row>
    <row r="27" spans="1:8" x14ac:dyDescent="0.15">
      <c r="A27" s="41" t="s">
        <v>1046</v>
      </c>
      <c r="B27" s="42" t="s">
        <v>894</v>
      </c>
      <c r="C27" s="92">
        <v>0</v>
      </c>
      <c r="D27" s="93">
        <v>0</v>
      </c>
      <c r="E27" s="38" t="str">
        <f t="shared" si="0"/>
        <v/>
      </c>
      <c r="F27" s="39">
        <f t="shared" si="1"/>
        <v>0</v>
      </c>
      <c r="G27" s="44">
        <v>0.23137323234972154</v>
      </c>
      <c r="H27" s="44">
        <v>65.414699999999996</v>
      </c>
    </row>
    <row r="28" spans="1:8" x14ac:dyDescent="0.15">
      <c r="A28" s="41" t="s">
        <v>1023</v>
      </c>
      <c r="B28" s="42" t="s">
        <v>871</v>
      </c>
      <c r="C28" s="92">
        <v>11019.6</v>
      </c>
      <c r="D28" s="93">
        <v>41836.519999999997</v>
      </c>
      <c r="E28" s="38">
        <f t="shared" si="0"/>
        <v>-0.73660333125221689</v>
      </c>
      <c r="F28" s="39">
        <f t="shared" si="1"/>
        <v>2.3046707936377193E-5</v>
      </c>
      <c r="G28" s="44">
        <v>5.7737739149775855</v>
      </c>
      <c r="H28" s="44">
        <v>42.748249999999999</v>
      </c>
    </row>
    <row r="29" spans="1:8" x14ac:dyDescent="0.15">
      <c r="A29" s="41" t="s">
        <v>949</v>
      </c>
      <c r="B29" s="42" t="s">
        <v>797</v>
      </c>
      <c r="C29" s="92">
        <v>1247693</v>
      </c>
      <c r="D29" s="93">
        <v>428162.47</v>
      </c>
      <c r="E29" s="38">
        <f t="shared" si="0"/>
        <v>1.9140643737411178</v>
      </c>
      <c r="F29" s="39">
        <f t="shared" si="1"/>
        <v>2.6094609754675549E-3</v>
      </c>
      <c r="G29" s="44">
        <v>102.86580142035115</v>
      </c>
      <c r="H29" s="44">
        <v>21.46285</v>
      </c>
    </row>
    <row r="30" spans="1:8" x14ac:dyDescent="0.15">
      <c r="A30" s="41" t="s">
        <v>954</v>
      </c>
      <c r="B30" s="42" t="s">
        <v>802</v>
      </c>
      <c r="C30" s="92">
        <v>1109689.92</v>
      </c>
      <c r="D30" s="93">
        <v>302826.68</v>
      </c>
      <c r="E30" s="38">
        <f t="shared" si="0"/>
        <v>2.6644390778249787</v>
      </c>
      <c r="F30" s="39">
        <f t="shared" si="1"/>
        <v>2.320837370338467E-3</v>
      </c>
      <c r="G30" s="44">
        <v>44.701692871565399</v>
      </c>
      <c r="H30" s="44">
        <v>60.308999999999997</v>
      </c>
    </row>
    <row r="31" spans="1:8" x14ac:dyDescent="0.15">
      <c r="A31" s="41" t="s">
        <v>1001</v>
      </c>
      <c r="B31" s="42" t="s">
        <v>849</v>
      </c>
      <c r="C31" s="92">
        <v>82949.36</v>
      </c>
      <c r="D31" s="93">
        <v>184108.26</v>
      </c>
      <c r="E31" s="38">
        <f t="shared" si="0"/>
        <v>-0.54945334880683783</v>
      </c>
      <c r="F31" s="39">
        <f t="shared" si="1"/>
        <v>1.7348267391097762E-4</v>
      </c>
      <c r="G31" s="44">
        <v>4.096943281568266</v>
      </c>
      <c r="H31" s="44">
        <v>44.11965</v>
      </c>
    </row>
    <row r="32" spans="1:8" x14ac:dyDescent="0.15">
      <c r="A32" s="41" t="s">
        <v>946</v>
      </c>
      <c r="B32" s="42" t="s">
        <v>794</v>
      </c>
      <c r="C32" s="92">
        <v>1639328.49</v>
      </c>
      <c r="D32" s="93">
        <v>2272107.92</v>
      </c>
      <c r="E32" s="38">
        <f t="shared" si="0"/>
        <v>-0.27849884436827277</v>
      </c>
      <c r="F32" s="39">
        <f t="shared" si="1"/>
        <v>3.4285386875033794E-3</v>
      </c>
      <c r="G32" s="44">
        <v>127.8853668259454</v>
      </c>
      <c r="H32" s="44">
        <v>43.725050000000003</v>
      </c>
    </row>
    <row r="33" spans="1:8" x14ac:dyDescent="0.15">
      <c r="A33" s="41" t="s">
        <v>988</v>
      </c>
      <c r="B33" s="42" t="s">
        <v>836</v>
      </c>
      <c r="C33" s="92">
        <v>137477.88099999999</v>
      </c>
      <c r="D33" s="93">
        <v>92297.554000000004</v>
      </c>
      <c r="E33" s="38">
        <f t="shared" si="0"/>
        <v>0.48950730590325264</v>
      </c>
      <c r="F33" s="39">
        <f t="shared" si="1"/>
        <v>2.8752518885613083E-4</v>
      </c>
      <c r="G33" s="44">
        <v>20.759261945140977</v>
      </c>
      <c r="H33" s="44">
        <v>66.330299999999994</v>
      </c>
    </row>
    <row r="34" spans="1:8" x14ac:dyDescent="0.15">
      <c r="A34" s="41" t="s">
        <v>969</v>
      </c>
      <c r="B34" s="42" t="s">
        <v>817</v>
      </c>
      <c r="C34" s="92">
        <v>509081.33</v>
      </c>
      <c r="D34" s="93">
        <v>153613.18</v>
      </c>
      <c r="E34" s="38">
        <f t="shared" si="0"/>
        <v>2.3140472061056223</v>
      </c>
      <c r="F34" s="39">
        <f t="shared" si="1"/>
        <v>1.06470731499986E-3</v>
      </c>
      <c r="G34" s="44">
        <v>5.2817636865572251</v>
      </c>
      <c r="H34" s="44">
        <v>127.8047</v>
      </c>
    </row>
    <row r="35" spans="1:8" x14ac:dyDescent="0.15">
      <c r="A35" s="41" t="s">
        <v>989</v>
      </c>
      <c r="B35" s="42" t="s">
        <v>837</v>
      </c>
      <c r="C35" s="92">
        <v>134979.38</v>
      </c>
      <c r="D35" s="93">
        <v>147383.85999999999</v>
      </c>
      <c r="E35" s="38">
        <f t="shared" si="0"/>
        <v>-8.4164439715447736E-2</v>
      </c>
      <c r="F35" s="39">
        <f t="shared" si="1"/>
        <v>2.822997521047291E-4</v>
      </c>
      <c r="G35" s="44">
        <v>3.6228517915428808</v>
      </c>
      <c r="H35" s="44">
        <v>87.060299999999998</v>
      </c>
    </row>
    <row r="36" spans="1:8" x14ac:dyDescent="0.15">
      <c r="A36" s="41" t="s">
        <v>985</v>
      </c>
      <c r="B36" s="42" t="s">
        <v>833</v>
      </c>
      <c r="C36" s="92">
        <v>148674.56</v>
      </c>
      <c r="D36" s="93">
        <v>57272.47</v>
      </c>
      <c r="E36" s="38">
        <f t="shared" si="0"/>
        <v>1.5959166768955484</v>
      </c>
      <c r="F36" s="39">
        <f t="shared" si="1"/>
        <v>3.1094224489903327E-4</v>
      </c>
      <c r="G36" s="44">
        <v>5.5971761010713372</v>
      </c>
      <c r="H36" s="44">
        <v>124.69265</v>
      </c>
    </row>
    <row r="37" spans="1:8" x14ac:dyDescent="0.15">
      <c r="A37" s="41" t="s">
        <v>1031</v>
      </c>
      <c r="B37" s="42" t="s">
        <v>879</v>
      </c>
      <c r="C37" s="92">
        <v>4289.33</v>
      </c>
      <c r="D37" s="93">
        <v>242853.05</v>
      </c>
      <c r="E37" s="38">
        <f t="shared" si="0"/>
        <v>-0.98233775528040512</v>
      </c>
      <c r="F37" s="39">
        <f t="shared" si="1"/>
        <v>8.9708279567988655E-6</v>
      </c>
      <c r="G37" s="44">
        <v>1.4897894179733964</v>
      </c>
      <c r="H37" s="44">
        <v>126.3368</v>
      </c>
    </row>
    <row r="38" spans="1:8" x14ac:dyDescent="0.15">
      <c r="A38" s="41" t="s">
        <v>973</v>
      </c>
      <c r="B38" s="42" t="s">
        <v>821</v>
      </c>
      <c r="C38" s="92">
        <v>435243.1</v>
      </c>
      <c r="D38" s="93">
        <v>1585558.08</v>
      </c>
      <c r="E38" s="38">
        <f t="shared" si="0"/>
        <v>-0.72549532843350661</v>
      </c>
      <c r="F38" s="39">
        <f t="shared" si="1"/>
        <v>9.1027992005366905E-4</v>
      </c>
      <c r="G38" s="44">
        <v>1.569698578359612</v>
      </c>
      <c r="H38" s="44">
        <v>117.3596</v>
      </c>
    </row>
    <row r="39" spans="1:8" x14ac:dyDescent="0.15">
      <c r="A39" s="41" t="s">
        <v>950</v>
      </c>
      <c r="B39" s="42" t="s">
        <v>798</v>
      </c>
      <c r="C39" s="92">
        <v>1215547.1299999999</v>
      </c>
      <c r="D39" s="93">
        <v>99457.08</v>
      </c>
      <c r="E39" s="38">
        <f t="shared" ref="E39:E70" si="2">IF(ISERROR(C39/D39-1),"",((C39/D39-1)))</f>
        <v>11.221826037925101</v>
      </c>
      <c r="F39" s="39">
        <f t="shared" ref="F39:F70" si="3">C39/$C$158</f>
        <v>2.5422301796808881E-3</v>
      </c>
      <c r="G39" s="44">
        <v>6.8894698622408415</v>
      </c>
      <c r="H39" s="44">
        <v>57.280949999999997</v>
      </c>
    </row>
    <row r="40" spans="1:8" x14ac:dyDescent="0.15">
      <c r="A40" s="41" t="s">
        <v>981</v>
      </c>
      <c r="B40" s="42" t="s">
        <v>829</v>
      </c>
      <c r="C40" s="92">
        <v>184378.63</v>
      </c>
      <c r="D40" s="93">
        <v>975242.92</v>
      </c>
      <c r="E40" s="38">
        <f t="shared" si="2"/>
        <v>-0.81094081667365503</v>
      </c>
      <c r="F40" s="39">
        <f t="shared" si="3"/>
        <v>3.856147623615516E-4</v>
      </c>
      <c r="G40" s="44">
        <v>4.0101576091423876</v>
      </c>
      <c r="H40" s="44">
        <v>125.52670000000001</v>
      </c>
    </row>
    <row r="41" spans="1:8" x14ac:dyDescent="0.15">
      <c r="A41" s="41" t="s">
        <v>1029</v>
      </c>
      <c r="B41" s="42" t="s">
        <v>877</v>
      </c>
      <c r="C41" s="92">
        <v>5807.16</v>
      </c>
      <c r="D41" s="93">
        <v>8611.56</v>
      </c>
      <c r="E41" s="38">
        <f t="shared" si="2"/>
        <v>-0.3256552819698173</v>
      </c>
      <c r="F41" s="39">
        <f t="shared" si="3"/>
        <v>1.2145261212731149E-5</v>
      </c>
      <c r="G41" s="44">
        <v>1.2701615010660543</v>
      </c>
      <c r="H41" s="44">
        <v>158.94970000000001</v>
      </c>
    </row>
    <row r="42" spans="1:8" x14ac:dyDescent="0.15">
      <c r="A42" s="41" t="s">
        <v>920</v>
      </c>
      <c r="B42" s="42" t="s">
        <v>768</v>
      </c>
      <c r="C42" s="92">
        <v>10350702.733999999</v>
      </c>
      <c r="D42" s="93">
        <v>7703839.4069999997</v>
      </c>
      <c r="E42" s="38">
        <f t="shared" si="2"/>
        <v>0.34357716810593941</v>
      </c>
      <c r="F42" s="39">
        <f t="shared" si="3"/>
        <v>2.1647756982717963E-2</v>
      </c>
      <c r="G42" s="44">
        <v>96.023437752211706</v>
      </c>
      <c r="H42" s="44">
        <v>20.785399999999999</v>
      </c>
    </row>
    <row r="43" spans="1:8" x14ac:dyDescent="0.15">
      <c r="A43" s="41" t="s">
        <v>994</v>
      </c>
      <c r="B43" s="42" t="s">
        <v>842</v>
      </c>
      <c r="C43" s="92">
        <v>93658.85</v>
      </c>
      <c r="D43" s="93">
        <v>23993.347000000002</v>
      </c>
      <c r="E43" s="38">
        <f t="shared" si="2"/>
        <v>2.9035341755362434</v>
      </c>
      <c r="F43" s="39">
        <f t="shared" si="3"/>
        <v>1.9588080888661668E-4</v>
      </c>
      <c r="G43" s="44">
        <v>1.3065612736321415</v>
      </c>
      <c r="H43" s="44">
        <v>129.02285000000001</v>
      </c>
    </row>
    <row r="44" spans="1:8" x14ac:dyDescent="0.15">
      <c r="A44" s="41" t="s">
        <v>1058</v>
      </c>
      <c r="B44" s="42" t="s">
        <v>906</v>
      </c>
      <c r="C44" s="92">
        <v>0</v>
      </c>
      <c r="D44" s="93">
        <v>1720</v>
      </c>
      <c r="E44" s="38">
        <f t="shared" si="2"/>
        <v>-1</v>
      </c>
      <c r="F44" s="39">
        <f t="shared" si="3"/>
        <v>0</v>
      </c>
      <c r="G44" s="44">
        <v>0.33370331073941473</v>
      </c>
      <c r="H44" s="44">
        <v>117.2118</v>
      </c>
    </row>
    <row r="45" spans="1:8" x14ac:dyDescent="0.15">
      <c r="A45" s="41" t="s">
        <v>1017</v>
      </c>
      <c r="B45" s="42" t="s">
        <v>865</v>
      </c>
      <c r="C45" s="92">
        <v>27060.6</v>
      </c>
      <c r="D45" s="93">
        <v>23034</v>
      </c>
      <c r="E45" s="38">
        <f t="shared" si="2"/>
        <v>0.17481114873665016</v>
      </c>
      <c r="F45" s="39">
        <f t="shared" si="3"/>
        <v>5.6595316053498188E-5</v>
      </c>
      <c r="G45" s="44">
        <v>0.44420402758615368</v>
      </c>
      <c r="H45" s="44">
        <v>106.48205</v>
      </c>
    </row>
    <row r="46" spans="1:8" x14ac:dyDescent="0.15">
      <c r="A46" s="41" t="s">
        <v>933</v>
      </c>
      <c r="B46" s="42" t="s">
        <v>781</v>
      </c>
      <c r="C46" s="92">
        <v>4271543.5999999996</v>
      </c>
      <c r="D46" s="93">
        <v>2510351.3599999999</v>
      </c>
      <c r="E46" s="38">
        <f t="shared" si="2"/>
        <v>0.70157200623899918</v>
      </c>
      <c r="F46" s="39">
        <f t="shared" si="3"/>
        <v>8.9336289689917227E-3</v>
      </c>
      <c r="G46" s="44">
        <v>26.128138580736621</v>
      </c>
      <c r="H46" s="44">
        <v>36.422249999999998</v>
      </c>
    </row>
    <row r="47" spans="1:8" x14ac:dyDescent="0.15">
      <c r="A47" s="41" t="s">
        <v>979</v>
      </c>
      <c r="B47" s="42" t="s">
        <v>827</v>
      </c>
      <c r="C47" s="92">
        <v>257455.35999999999</v>
      </c>
      <c r="D47" s="93">
        <v>216736.56</v>
      </c>
      <c r="E47" s="38">
        <f t="shared" si="2"/>
        <v>0.18787231835736429</v>
      </c>
      <c r="F47" s="39">
        <f t="shared" si="3"/>
        <v>5.3844953433653192E-4</v>
      </c>
      <c r="G47" s="44">
        <v>7.0115600895100405</v>
      </c>
      <c r="H47" s="44">
        <v>125.2664</v>
      </c>
    </row>
    <row r="48" spans="1:8" x14ac:dyDescent="0.15">
      <c r="A48" s="41" t="s">
        <v>1020</v>
      </c>
      <c r="B48" s="42" t="s">
        <v>868</v>
      </c>
      <c r="C48" s="92">
        <v>17337.5</v>
      </c>
      <c r="D48" s="93">
        <v>228122.04</v>
      </c>
      <c r="E48" s="38">
        <f t="shared" si="2"/>
        <v>-0.92399901386117711</v>
      </c>
      <c r="F48" s="39">
        <f t="shared" si="3"/>
        <v>3.6260145454185231E-5</v>
      </c>
      <c r="G48" s="44">
        <v>1.1093500008180666</v>
      </c>
      <c r="H48" s="44">
        <v>132.85045</v>
      </c>
    </row>
    <row r="49" spans="1:8" x14ac:dyDescent="0.15">
      <c r="A49" s="41" t="s">
        <v>999</v>
      </c>
      <c r="B49" s="42" t="s">
        <v>847</v>
      </c>
      <c r="C49" s="92">
        <v>87883.33</v>
      </c>
      <c r="D49" s="93">
        <v>465559.51</v>
      </c>
      <c r="E49" s="38">
        <f t="shared" si="2"/>
        <v>-0.81123072751751968</v>
      </c>
      <c r="F49" s="39">
        <f t="shared" si="3"/>
        <v>1.8380172047862499E-4</v>
      </c>
      <c r="G49" s="44">
        <v>2.1379185505760949</v>
      </c>
      <c r="H49" s="44">
        <v>158.50354999999999</v>
      </c>
    </row>
    <row r="50" spans="1:8" x14ac:dyDescent="0.15">
      <c r="A50" s="41" t="s">
        <v>977</v>
      </c>
      <c r="B50" s="42" t="s">
        <v>825</v>
      </c>
      <c r="C50" s="92">
        <v>283321.28999999998</v>
      </c>
      <c r="D50" s="93">
        <v>68737.37</v>
      </c>
      <c r="E50" s="38">
        <f t="shared" si="2"/>
        <v>3.1217941565119522</v>
      </c>
      <c r="F50" s="39">
        <f t="shared" si="3"/>
        <v>5.9254628323964788E-4</v>
      </c>
      <c r="G50" s="44">
        <v>3.0879581484092098</v>
      </c>
      <c r="H50" s="44">
        <v>173.43865</v>
      </c>
    </row>
    <row r="51" spans="1:8" x14ac:dyDescent="0.15">
      <c r="A51" s="41" t="s">
        <v>1021</v>
      </c>
      <c r="B51" s="42" t="s">
        <v>869</v>
      </c>
      <c r="C51" s="92">
        <v>14419.22</v>
      </c>
      <c r="D51" s="93">
        <v>50154.5</v>
      </c>
      <c r="E51" s="38">
        <f t="shared" si="2"/>
        <v>-0.71250396275508687</v>
      </c>
      <c r="F51" s="39">
        <f t="shared" si="3"/>
        <v>3.0156770845617691E-5</v>
      </c>
      <c r="G51" s="44">
        <v>1.3846129637306763</v>
      </c>
      <c r="H51" s="44">
        <v>161.20804999999999</v>
      </c>
    </row>
    <row r="52" spans="1:8" x14ac:dyDescent="0.15">
      <c r="A52" s="41" t="s">
        <v>1015</v>
      </c>
      <c r="B52" s="42" t="s">
        <v>863</v>
      </c>
      <c r="C52" s="92">
        <v>30282.31</v>
      </c>
      <c r="D52" s="93">
        <v>49632.94</v>
      </c>
      <c r="E52" s="38">
        <f t="shared" si="2"/>
        <v>-0.38987474850371551</v>
      </c>
      <c r="F52" s="39">
        <f t="shared" si="3"/>
        <v>6.3333292878946096E-5</v>
      </c>
      <c r="G52" s="44">
        <v>0.54348094310630457</v>
      </c>
      <c r="H52" s="44">
        <v>84.007149999999996</v>
      </c>
    </row>
    <row r="53" spans="1:8" x14ac:dyDescent="0.15">
      <c r="A53" s="41" t="s">
        <v>1059</v>
      </c>
      <c r="B53" s="42" t="s">
        <v>907</v>
      </c>
      <c r="C53" s="92">
        <v>0</v>
      </c>
      <c r="D53" s="93">
        <v>21225</v>
      </c>
      <c r="E53" s="38">
        <f t="shared" si="2"/>
        <v>-1</v>
      </c>
      <c r="F53" s="39">
        <f t="shared" si="3"/>
        <v>0</v>
      </c>
      <c r="G53" s="44">
        <v>0.54821738506672923</v>
      </c>
      <c r="H53" s="44">
        <v>128.6935</v>
      </c>
    </row>
    <row r="54" spans="1:8" x14ac:dyDescent="0.15">
      <c r="A54" s="41" t="s">
        <v>919</v>
      </c>
      <c r="B54" s="42" t="s">
        <v>767</v>
      </c>
      <c r="C54" s="92">
        <v>12612503.57</v>
      </c>
      <c r="D54" s="93">
        <v>18906307.048</v>
      </c>
      <c r="E54" s="38">
        <f t="shared" si="2"/>
        <v>-0.33289438609142807</v>
      </c>
      <c r="F54" s="39">
        <f t="shared" si="3"/>
        <v>2.6378152212812141E-2</v>
      </c>
      <c r="G54" s="44">
        <v>188.14860384211536</v>
      </c>
      <c r="H54" s="44">
        <v>49.189549999999997</v>
      </c>
    </row>
    <row r="55" spans="1:8" x14ac:dyDescent="0.15">
      <c r="A55" s="41" t="s">
        <v>974</v>
      </c>
      <c r="B55" s="42" t="s">
        <v>822</v>
      </c>
      <c r="C55" s="92">
        <v>404685.56</v>
      </c>
      <c r="D55" s="93">
        <v>127022.85</v>
      </c>
      <c r="E55" s="38">
        <f t="shared" si="2"/>
        <v>2.1859272563952077</v>
      </c>
      <c r="F55" s="39">
        <f t="shared" si="3"/>
        <v>8.4637100324778112E-4</v>
      </c>
      <c r="G55" s="44">
        <v>3.6394108751417864</v>
      </c>
      <c r="H55" s="44">
        <v>146.34774999999999</v>
      </c>
    </row>
    <row r="56" spans="1:8" x14ac:dyDescent="0.15">
      <c r="A56" s="41" t="s">
        <v>987</v>
      </c>
      <c r="B56" s="42" t="s">
        <v>835</v>
      </c>
      <c r="C56" s="92">
        <v>139333.51</v>
      </c>
      <c r="D56" s="93">
        <v>81436</v>
      </c>
      <c r="E56" s="38">
        <f t="shared" si="2"/>
        <v>0.71095719337884966</v>
      </c>
      <c r="F56" s="39">
        <f t="shared" si="3"/>
        <v>2.9140610464266315E-4</v>
      </c>
      <c r="G56" s="44">
        <v>1.1489571261892777</v>
      </c>
      <c r="H56" s="44">
        <v>76.358149999999995</v>
      </c>
    </row>
    <row r="57" spans="1:8" x14ac:dyDescent="0.15">
      <c r="A57" s="41" t="s">
        <v>947</v>
      </c>
      <c r="B57" s="42" t="s">
        <v>795</v>
      </c>
      <c r="C57" s="92">
        <v>1618619.35</v>
      </c>
      <c r="D57" s="93">
        <v>4498515.3</v>
      </c>
      <c r="E57" s="38">
        <f t="shared" si="2"/>
        <v>-0.64018809717063752</v>
      </c>
      <c r="F57" s="39">
        <f t="shared" si="3"/>
        <v>3.3852269973155737E-3</v>
      </c>
      <c r="G57" s="44">
        <v>10.322642225105469</v>
      </c>
      <c r="H57" s="44">
        <v>54.238900000000001</v>
      </c>
    </row>
    <row r="58" spans="1:8" x14ac:dyDescent="0.15">
      <c r="A58" s="41" t="s">
        <v>1008</v>
      </c>
      <c r="B58" s="42" t="s">
        <v>856</v>
      </c>
      <c r="C58" s="92">
        <v>43530.6</v>
      </c>
      <c r="D58" s="93">
        <v>47864.75</v>
      </c>
      <c r="E58" s="38">
        <f t="shared" si="2"/>
        <v>-9.0549934973022994E-2</v>
      </c>
      <c r="F58" s="39">
        <f t="shared" si="3"/>
        <v>9.1041147092023387E-5</v>
      </c>
      <c r="G58" s="44">
        <v>3.6298202980062655</v>
      </c>
      <c r="H58" s="44">
        <v>48.518900000000002</v>
      </c>
    </row>
    <row r="59" spans="1:8" x14ac:dyDescent="0.15">
      <c r="A59" s="41" t="s">
        <v>929</v>
      </c>
      <c r="B59" s="42" t="s">
        <v>777</v>
      </c>
      <c r="C59" s="92">
        <v>4499972.7699999996</v>
      </c>
      <c r="D59" s="93">
        <v>3907587.41</v>
      </c>
      <c r="E59" s="38">
        <f t="shared" si="2"/>
        <v>0.15159874824143715</v>
      </c>
      <c r="F59" s="39">
        <f t="shared" si="3"/>
        <v>9.4113722958946103E-3</v>
      </c>
      <c r="G59" s="44">
        <v>25.693740294232811</v>
      </c>
      <c r="H59" s="44">
        <v>55.669199999999996</v>
      </c>
    </row>
    <row r="60" spans="1:8" x14ac:dyDescent="0.15">
      <c r="A60" s="41" t="s">
        <v>1035</v>
      </c>
      <c r="B60" s="42" t="s">
        <v>883</v>
      </c>
      <c r="C60" s="92">
        <v>1024.6500000000001</v>
      </c>
      <c r="D60" s="93">
        <v>14224</v>
      </c>
      <c r="E60" s="38">
        <f t="shared" si="2"/>
        <v>-0.9279633014623172</v>
      </c>
      <c r="F60" s="39">
        <f t="shared" si="3"/>
        <v>2.1429824392000518E-6</v>
      </c>
      <c r="G60" s="44">
        <v>1.1773025106231978</v>
      </c>
      <c r="H60" s="44">
        <v>103.91160000000001</v>
      </c>
    </row>
    <row r="61" spans="1:8" x14ac:dyDescent="0.15">
      <c r="A61" s="41" t="s">
        <v>992</v>
      </c>
      <c r="B61" s="42" t="s">
        <v>840</v>
      </c>
      <c r="C61" s="92">
        <v>125251.61</v>
      </c>
      <c r="D61" s="93">
        <v>19625.52</v>
      </c>
      <c r="E61" s="38">
        <f t="shared" si="2"/>
        <v>5.3820785385559207</v>
      </c>
      <c r="F61" s="39">
        <f t="shared" si="3"/>
        <v>2.6195481453328805E-4</v>
      </c>
      <c r="G61" s="44">
        <v>0.88541017656676224</v>
      </c>
      <c r="H61" s="44">
        <v>110.7503</v>
      </c>
    </row>
    <row r="62" spans="1:8" x14ac:dyDescent="0.15">
      <c r="A62" s="41" t="s">
        <v>960</v>
      </c>
      <c r="B62" s="42" t="s">
        <v>808</v>
      </c>
      <c r="C62" s="92">
        <v>835847.02</v>
      </c>
      <c r="D62" s="93">
        <v>69065.649999999994</v>
      </c>
      <c r="E62" s="38">
        <f t="shared" si="2"/>
        <v>11.102210288327122</v>
      </c>
      <c r="F62" s="39">
        <f t="shared" si="3"/>
        <v>1.7481144641757619E-3</v>
      </c>
      <c r="G62" s="44">
        <v>1.5937484801308905</v>
      </c>
      <c r="H62" s="44">
        <v>101.8841</v>
      </c>
    </row>
    <row r="63" spans="1:8" x14ac:dyDescent="0.15">
      <c r="A63" s="41" t="s">
        <v>998</v>
      </c>
      <c r="B63" s="42" t="s">
        <v>846</v>
      </c>
      <c r="C63" s="92">
        <v>89960.02</v>
      </c>
      <c r="D63" s="93">
        <v>2084543.62</v>
      </c>
      <c r="E63" s="38">
        <f t="shared" si="2"/>
        <v>-0.9568442611913297</v>
      </c>
      <c r="F63" s="39">
        <f t="shared" si="3"/>
        <v>1.8814496958969936E-4</v>
      </c>
      <c r="G63" s="44">
        <v>4.0485468547863128</v>
      </c>
      <c r="H63" s="44">
        <v>109.24825</v>
      </c>
    </row>
    <row r="64" spans="1:8" x14ac:dyDescent="0.15">
      <c r="A64" s="41" t="s">
        <v>1007</v>
      </c>
      <c r="B64" s="42" t="s">
        <v>855</v>
      </c>
      <c r="C64" s="92">
        <v>49005.21</v>
      </c>
      <c r="D64" s="93">
        <v>501123.22</v>
      </c>
      <c r="E64" s="38">
        <f t="shared" si="2"/>
        <v>-0.90220926102765708</v>
      </c>
      <c r="F64" s="39">
        <f t="shared" si="3"/>
        <v>1.0249090368351219E-4</v>
      </c>
      <c r="G64" s="44">
        <v>1.3032066306932655</v>
      </c>
      <c r="H64" s="44">
        <v>371.58274999999998</v>
      </c>
    </row>
    <row r="65" spans="1:8" x14ac:dyDescent="0.15">
      <c r="A65" s="41" t="s">
        <v>958</v>
      </c>
      <c r="B65" s="42" t="s">
        <v>806</v>
      </c>
      <c r="C65" s="92">
        <v>854895.22100000002</v>
      </c>
      <c r="D65" s="93">
        <v>913591.97400000005</v>
      </c>
      <c r="E65" s="38">
        <f t="shared" si="2"/>
        <v>-6.4248323836522681E-2</v>
      </c>
      <c r="F65" s="39">
        <f t="shared" si="3"/>
        <v>1.7879524188347702E-3</v>
      </c>
      <c r="G65" s="44">
        <v>24.779151017873833</v>
      </c>
      <c r="H65" s="44">
        <v>190.07775000000001</v>
      </c>
    </row>
    <row r="66" spans="1:8" x14ac:dyDescent="0.15">
      <c r="A66" s="41" t="s">
        <v>968</v>
      </c>
      <c r="B66" s="42" t="s">
        <v>816</v>
      </c>
      <c r="C66" s="92">
        <v>521636.95</v>
      </c>
      <c r="D66" s="93">
        <v>194835.92</v>
      </c>
      <c r="E66" s="38">
        <f t="shared" si="2"/>
        <v>1.677314070218674</v>
      </c>
      <c r="F66" s="39">
        <f t="shared" si="3"/>
        <v>1.0909664992806085E-3</v>
      </c>
      <c r="G66" s="44">
        <v>2.1619137247865323</v>
      </c>
      <c r="H66" s="44">
        <v>156.02005</v>
      </c>
    </row>
    <row r="67" spans="1:8" x14ac:dyDescent="0.15">
      <c r="A67" s="41" t="s">
        <v>982</v>
      </c>
      <c r="B67" s="42" t="s">
        <v>830</v>
      </c>
      <c r="C67" s="92">
        <v>176553.35800000001</v>
      </c>
      <c r="D67" s="93">
        <v>64930.98</v>
      </c>
      <c r="E67" s="38">
        <f t="shared" si="2"/>
        <v>1.7190927658877166</v>
      </c>
      <c r="F67" s="39">
        <f t="shared" si="3"/>
        <v>3.6924876374937784E-4</v>
      </c>
      <c r="G67" s="44">
        <v>6.656587881995935</v>
      </c>
      <c r="H67" s="44">
        <v>53.317399999999999</v>
      </c>
    </row>
    <row r="68" spans="1:8" x14ac:dyDescent="0.15">
      <c r="A68" s="41" t="s">
        <v>983</v>
      </c>
      <c r="B68" s="42" t="s">
        <v>831</v>
      </c>
      <c r="C68" s="92">
        <v>163142.58600000001</v>
      </c>
      <c r="D68" s="93">
        <v>274149.01</v>
      </c>
      <c r="E68" s="38">
        <f t="shared" si="2"/>
        <v>-0.40491272975962966</v>
      </c>
      <c r="F68" s="39">
        <f t="shared" si="3"/>
        <v>3.4120109001481896E-4</v>
      </c>
      <c r="G68" s="44">
        <v>23.570999504669949</v>
      </c>
      <c r="H68" s="44">
        <v>55.963749999999997</v>
      </c>
    </row>
    <row r="69" spans="1:8" x14ac:dyDescent="0.15">
      <c r="A69" s="41" t="s">
        <v>918</v>
      </c>
      <c r="B69" s="42" t="s">
        <v>766</v>
      </c>
      <c r="C69" s="92">
        <v>14197381.706</v>
      </c>
      <c r="D69" s="93">
        <v>12869692.27</v>
      </c>
      <c r="E69" s="38">
        <f t="shared" si="2"/>
        <v>0.10316403905747795</v>
      </c>
      <c r="F69" s="39">
        <f t="shared" si="3"/>
        <v>2.9692811866079218E-2</v>
      </c>
      <c r="G69" s="44">
        <v>490.89571233802883</v>
      </c>
      <c r="H69" s="44">
        <v>46.186100000000003</v>
      </c>
    </row>
    <row r="70" spans="1:8" x14ac:dyDescent="0.15">
      <c r="A70" s="41" t="s">
        <v>959</v>
      </c>
      <c r="B70" s="42" t="s">
        <v>807</v>
      </c>
      <c r="C70" s="92">
        <v>853267.06</v>
      </c>
      <c r="D70" s="93">
        <v>650912.93999999994</v>
      </c>
      <c r="E70" s="38">
        <f t="shared" si="2"/>
        <v>0.31087739629204503</v>
      </c>
      <c r="F70" s="39">
        <f t="shared" si="3"/>
        <v>1.7845472361565969E-3</v>
      </c>
      <c r="G70" s="44">
        <v>45.130790189940498</v>
      </c>
      <c r="H70" s="44">
        <v>74.886849999999995</v>
      </c>
    </row>
    <row r="71" spans="1:8" x14ac:dyDescent="0.15">
      <c r="A71" s="41" t="s">
        <v>1002</v>
      </c>
      <c r="B71" s="42" t="s">
        <v>850</v>
      </c>
      <c r="C71" s="92">
        <v>69966.5</v>
      </c>
      <c r="D71" s="93">
        <v>131689.51999999999</v>
      </c>
      <c r="E71" s="38">
        <f t="shared" ref="E71:E102" si="4">IF(ISERROR(C71/D71-1),"",((C71/D71-1)))</f>
        <v>-0.46870107811160666</v>
      </c>
      <c r="F71" s="39">
        <f t="shared" ref="F71:F102" si="5">C71/$C$158</f>
        <v>1.4632994762337425E-4</v>
      </c>
      <c r="G71" s="44">
        <v>14.151531181084691</v>
      </c>
      <c r="H71" s="44">
        <v>27.018049999999999</v>
      </c>
    </row>
    <row r="72" spans="1:8" x14ac:dyDescent="0.15">
      <c r="A72" s="41" t="s">
        <v>917</v>
      </c>
      <c r="B72" s="42" t="s">
        <v>765</v>
      </c>
      <c r="C72" s="92">
        <v>30901458.140000001</v>
      </c>
      <c r="D72" s="93">
        <v>21553757.199999999</v>
      </c>
      <c r="E72" s="38">
        <f t="shared" si="4"/>
        <v>0.43369241164134498</v>
      </c>
      <c r="F72" s="39">
        <f t="shared" si="5"/>
        <v>6.462819708163324E-2</v>
      </c>
      <c r="G72" s="44">
        <v>2707.713147358676</v>
      </c>
      <c r="H72" s="44">
        <v>8.2454499999999999</v>
      </c>
    </row>
    <row r="73" spans="1:8" x14ac:dyDescent="0.15">
      <c r="A73" s="41" t="s">
        <v>943</v>
      </c>
      <c r="B73" s="42" t="s">
        <v>791</v>
      </c>
      <c r="C73" s="92">
        <v>2097466.2799999998</v>
      </c>
      <c r="D73" s="93">
        <v>3376304.98</v>
      </c>
      <c r="E73" s="38">
        <f t="shared" si="4"/>
        <v>-0.3787687153783128</v>
      </c>
      <c r="F73" s="39">
        <f t="shared" si="5"/>
        <v>4.3867012197865204E-3</v>
      </c>
      <c r="G73" s="44">
        <v>190.74090843362617</v>
      </c>
      <c r="H73" s="44">
        <v>80.024299999999997</v>
      </c>
    </row>
    <row r="74" spans="1:8" x14ac:dyDescent="0.15">
      <c r="A74" s="41" t="s">
        <v>921</v>
      </c>
      <c r="B74" s="42" t="s">
        <v>769</v>
      </c>
      <c r="C74" s="92">
        <v>9819501.3000000007</v>
      </c>
      <c r="D74" s="93">
        <v>9794359.5099999998</v>
      </c>
      <c r="E74" s="38">
        <f t="shared" si="4"/>
        <v>2.566966219111233E-3</v>
      </c>
      <c r="F74" s="39">
        <f t="shared" si="5"/>
        <v>2.0536787046896092E-2</v>
      </c>
      <c r="G74" s="44">
        <v>421.91424674040542</v>
      </c>
      <c r="H74" s="44">
        <v>35.360199999999999</v>
      </c>
    </row>
    <row r="75" spans="1:8" x14ac:dyDescent="0.15">
      <c r="A75" s="41" t="s">
        <v>940</v>
      </c>
      <c r="B75" s="42" t="s">
        <v>788</v>
      </c>
      <c r="C75" s="92">
        <v>2574306.62</v>
      </c>
      <c r="D75" s="93">
        <v>3423234.77</v>
      </c>
      <c r="E75" s="38">
        <f t="shared" si="4"/>
        <v>-0.24799004656055179</v>
      </c>
      <c r="F75" s="39">
        <f t="shared" si="5"/>
        <v>5.383978802299752E-3</v>
      </c>
      <c r="G75" s="44">
        <v>122.51358316933347</v>
      </c>
      <c r="H75" s="44">
        <v>35.691400000000002</v>
      </c>
    </row>
    <row r="76" spans="1:8" x14ac:dyDescent="0.15">
      <c r="A76" s="41" t="s">
        <v>916</v>
      </c>
      <c r="B76" s="42" t="s">
        <v>764</v>
      </c>
      <c r="C76" s="92">
        <v>33651965.890000001</v>
      </c>
      <c r="D76" s="93">
        <v>30192254.100000001</v>
      </c>
      <c r="E76" s="38">
        <f t="shared" si="4"/>
        <v>0.11458938370553784</v>
      </c>
      <c r="F76" s="39">
        <f t="shared" si="5"/>
        <v>7.0380687987926752E-2</v>
      </c>
      <c r="G76" s="44">
        <v>281.87905653731792</v>
      </c>
      <c r="H76" s="44">
        <v>27.271149999999999</v>
      </c>
    </row>
    <row r="77" spans="1:8" x14ac:dyDescent="0.15">
      <c r="A77" s="41" t="s">
        <v>951</v>
      </c>
      <c r="B77" s="42" t="s">
        <v>799</v>
      </c>
      <c r="C77" s="92">
        <v>1201012.3</v>
      </c>
      <c r="D77" s="93">
        <v>375425.59</v>
      </c>
      <c r="E77" s="38">
        <f t="shared" si="4"/>
        <v>2.1990688221333019</v>
      </c>
      <c r="F77" s="39">
        <f t="shared" si="5"/>
        <v>2.5118316187608103E-3</v>
      </c>
      <c r="G77" s="44">
        <v>4.8752270017975707</v>
      </c>
      <c r="H77" s="44">
        <v>15.68465</v>
      </c>
    </row>
    <row r="78" spans="1:8" x14ac:dyDescent="0.15">
      <c r="A78" s="41" t="s">
        <v>925</v>
      </c>
      <c r="B78" s="42" t="s">
        <v>773</v>
      </c>
      <c r="C78" s="92">
        <v>5550430.7800000003</v>
      </c>
      <c r="D78" s="93">
        <v>1290300.3999999999</v>
      </c>
      <c r="E78" s="38">
        <f t="shared" si="4"/>
        <v>3.3016577999975825</v>
      </c>
      <c r="F78" s="39">
        <f t="shared" si="5"/>
        <v>1.1608330348446246E-2</v>
      </c>
      <c r="G78" s="44">
        <v>72.305863732596308</v>
      </c>
      <c r="H78" s="44">
        <v>22.379349999999999</v>
      </c>
    </row>
    <row r="79" spans="1:8" x14ac:dyDescent="0.15">
      <c r="A79" s="41" t="s">
        <v>1025</v>
      </c>
      <c r="B79" s="42" t="s">
        <v>873</v>
      </c>
      <c r="C79" s="92">
        <v>9520.0400000000009</v>
      </c>
      <c r="D79" s="93">
        <v>0</v>
      </c>
      <c r="E79" s="38" t="str">
        <f t="shared" si="4"/>
        <v/>
      </c>
      <c r="F79" s="39">
        <f t="shared" si="5"/>
        <v>1.9910485083181635E-5</v>
      </c>
      <c r="G79" s="44">
        <v>0.36342861631877449</v>
      </c>
      <c r="H79" s="44">
        <v>77.625200000000007</v>
      </c>
    </row>
    <row r="80" spans="1:8" x14ac:dyDescent="0.15">
      <c r="A80" s="41" t="s">
        <v>1019</v>
      </c>
      <c r="B80" s="42" t="s">
        <v>867</v>
      </c>
      <c r="C80" s="92">
        <v>21279.53</v>
      </c>
      <c r="D80" s="93">
        <v>6724.42</v>
      </c>
      <c r="E80" s="38">
        <f t="shared" si="4"/>
        <v>2.1645153039221223</v>
      </c>
      <c r="F80" s="39">
        <f t="shared" si="5"/>
        <v>4.4504620216103715E-5</v>
      </c>
      <c r="G80" s="44">
        <v>2.8787817067231853</v>
      </c>
      <c r="H80" s="44">
        <v>51.697650000000003</v>
      </c>
    </row>
    <row r="81" spans="1:8" x14ac:dyDescent="0.15">
      <c r="A81" s="41" t="s">
        <v>1053</v>
      </c>
      <c r="B81" s="42" t="s">
        <v>901</v>
      </c>
      <c r="C81" s="92">
        <v>0</v>
      </c>
      <c r="D81" s="93">
        <v>1875.6</v>
      </c>
      <c r="E81" s="38">
        <f t="shared" si="4"/>
        <v>-1</v>
      </c>
      <c r="F81" s="39">
        <f t="shared" si="5"/>
        <v>0</v>
      </c>
      <c r="G81" s="44">
        <v>1.3673000219531608</v>
      </c>
      <c r="H81" s="44">
        <v>80.396500000000003</v>
      </c>
    </row>
    <row r="82" spans="1:8" x14ac:dyDescent="0.15">
      <c r="A82" s="41" t="s">
        <v>1005</v>
      </c>
      <c r="B82" s="42" t="s">
        <v>853</v>
      </c>
      <c r="C82" s="92">
        <v>57905.17</v>
      </c>
      <c r="D82" s="93">
        <v>29278.400000000001</v>
      </c>
      <c r="E82" s="38">
        <f t="shared" si="4"/>
        <v>0.97774366085578435</v>
      </c>
      <c r="F82" s="39">
        <f t="shared" si="5"/>
        <v>1.2110453564523853E-4</v>
      </c>
      <c r="G82" s="44">
        <v>0.83506210712194695</v>
      </c>
      <c r="H82" s="44">
        <v>71.2714</v>
      </c>
    </row>
    <row r="83" spans="1:8" x14ac:dyDescent="0.15">
      <c r="A83" s="41" t="s">
        <v>1016</v>
      </c>
      <c r="B83" s="42" t="s">
        <v>864</v>
      </c>
      <c r="C83" s="92">
        <v>27498.93</v>
      </c>
      <c r="D83" s="93">
        <v>193083.27</v>
      </c>
      <c r="E83" s="38">
        <f t="shared" si="4"/>
        <v>-0.85757994465289511</v>
      </c>
      <c r="F83" s="39">
        <f t="shared" si="5"/>
        <v>5.7512052004871398E-5</v>
      </c>
      <c r="G83" s="44">
        <v>0.76387476746957017</v>
      </c>
      <c r="H83" s="44">
        <v>65.449849999999998</v>
      </c>
    </row>
    <row r="84" spans="1:8" x14ac:dyDescent="0.15">
      <c r="A84" s="41" t="s">
        <v>932</v>
      </c>
      <c r="B84" s="42" t="s">
        <v>780</v>
      </c>
      <c r="C84" s="92">
        <v>4305414.25</v>
      </c>
      <c r="D84" s="93">
        <v>2268815.81</v>
      </c>
      <c r="E84" s="38">
        <f t="shared" si="4"/>
        <v>0.89764820529878087</v>
      </c>
      <c r="F84" s="39">
        <f t="shared" si="5"/>
        <v>9.0044670192081788E-3</v>
      </c>
      <c r="G84" s="44">
        <v>65.47723831490525</v>
      </c>
      <c r="H84" s="44">
        <v>39.8262</v>
      </c>
    </row>
    <row r="85" spans="1:8" x14ac:dyDescent="0.15">
      <c r="A85" s="41" t="s">
        <v>1028</v>
      </c>
      <c r="B85" s="42" t="s">
        <v>876</v>
      </c>
      <c r="C85" s="92">
        <v>6068.75</v>
      </c>
      <c r="D85" s="93">
        <v>4342.45</v>
      </c>
      <c r="E85" s="38">
        <f t="shared" si="4"/>
        <v>0.3975405589010812</v>
      </c>
      <c r="F85" s="39">
        <f t="shared" si="5"/>
        <v>1.2692358051915594E-5</v>
      </c>
      <c r="G85" s="44">
        <v>0.65457741479563003</v>
      </c>
      <c r="H85" s="44">
        <v>88.988050000000001</v>
      </c>
    </row>
    <row r="86" spans="1:8" x14ac:dyDescent="0.15">
      <c r="A86" s="41" t="s">
        <v>1013</v>
      </c>
      <c r="B86" s="42" t="s">
        <v>861</v>
      </c>
      <c r="C86" s="92">
        <v>31084.240000000002</v>
      </c>
      <c r="D86" s="93">
        <v>22933.55</v>
      </c>
      <c r="E86" s="38">
        <f t="shared" si="4"/>
        <v>0.35540463643875464</v>
      </c>
      <c r="F86" s="39">
        <f t="shared" si="5"/>
        <v>6.5010472313355597E-5</v>
      </c>
      <c r="G86" s="44">
        <v>0.84604169051189682</v>
      </c>
      <c r="H86" s="44">
        <v>86.469800000000006</v>
      </c>
    </row>
    <row r="87" spans="1:8" x14ac:dyDescent="0.15">
      <c r="A87" s="41" t="s">
        <v>941</v>
      </c>
      <c r="B87" s="42" t="s">
        <v>789</v>
      </c>
      <c r="C87" s="92">
        <v>2202727.5699999998</v>
      </c>
      <c r="D87" s="93">
        <v>1645259.63</v>
      </c>
      <c r="E87" s="38">
        <f t="shared" si="4"/>
        <v>0.33883280780432212</v>
      </c>
      <c r="F87" s="39">
        <f t="shared" si="5"/>
        <v>4.6068477049253913E-3</v>
      </c>
      <c r="G87" s="44">
        <v>88.71076529686809</v>
      </c>
      <c r="H87" s="44">
        <v>24.167149999999999</v>
      </c>
    </row>
    <row r="88" spans="1:8" x14ac:dyDescent="0.15">
      <c r="A88" s="41" t="s">
        <v>986</v>
      </c>
      <c r="B88" s="42" t="s">
        <v>834</v>
      </c>
      <c r="C88" s="92">
        <v>143913.5</v>
      </c>
      <c r="D88" s="93">
        <v>0</v>
      </c>
      <c r="E88" s="38" t="str">
        <f t="shared" si="4"/>
        <v/>
      </c>
      <c r="F88" s="39">
        <f t="shared" si="5"/>
        <v>3.0098482727157239E-4</v>
      </c>
      <c r="G88" s="44">
        <v>0.74530750469812257</v>
      </c>
      <c r="H88" s="44">
        <v>50.414149999999999</v>
      </c>
    </row>
    <row r="89" spans="1:8" x14ac:dyDescent="0.15">
      <c r="A89" s="41" t="s">
        <v>1049</v>
      </c>
      <c r="B89" s="42" t="s">
        <v>897</v>
      </c>
      <c r="C89" s="92">
        <v>0</v>
      </c>
      <c r="D89" s="93">
        <v>0</v>
      </c>
      <c r="E89" s="38" t="str">
        <f t="shared" si="4"/>
        <v/>
      </c>
      <c r="F89" s="39">
        <f t="shared" si="5"/>
        <v>0</v>
      </c>
      <c r="G89" s="44">
        <v>0.20516451413912265</v>
      </c>
      <c r="H89" s="44">
        <v>61.709299999999999</v>
      </c>
    </row>
    <row r="90" spans="1:8" x14ac:dyDescent="0.15">
      <c r="A90" s="41" t="s">
        <v>1054</v>
      </c>
      <c r="B90" s="42" t="s">
        <v>902</v>
      </c>
      <c r="C90" s="92">
        <v>0</v>
      </c>
      <c r="D90" s="93">
        <v>40095</v>
      </c>
      <c r="E90" s="38">
        <f t="shared" si="4"/>
        <v>-1</v>
      </c>
      <c r="F90" s="39">
        <f t="shared" si="5"/>
        <v>0</v>
      </c>
      <c r="G90" s="44">
        <v>0.77132663807978152</v>
      </c>
      <c r="H90" s="44">
        <v>67.464150000000004</v>
      </c>
    </row>
    <row r="91" spans="1:8" x14ac:dyDescent="0.15">
      <c r="A91" s="41" t="s">
        <v>938</v>
      </c>
      <c r="B91" s="42" t="s">
        <v>786</v>
      </c>
      <c r="C91" s="92">
        <v>3191420.11</v>
      </c>
      <c r="D91" s="93">
        <v>1168842.21</v>
      </c>
      <c r="E91" s="38">
        <f t="shared" si="4"/>
        <v>1.7304114128458794</v>
      </c>
      <c r="F91" s="39">
        <f t="shared" si="5"/>
        <v>6.6746276795392545E-3</v>
      </c>
      <c r="G91" s="44">
        <v>12.47194075782585</v>
      </c>
      <c r="H91" s="44">
        <v>29.2163</v>
      </c>
    </row>
    <row r="92" spans="1:8" x14ac:dyDescent="0.15">
      <c r="A92" s="41" t="s">
        <v>1050</v>
      </c>
      <c r="B92" s="42" t="s">
        <v>898</v>
      </c>
      <c r="C92" s="92">
        <v>0</v>
      </c>
      <c r="D92" s="93">
        <v>0</v>
      </c>
      <c r="E92" s="38" t="str">
        <f t="shared" si="4"/>
        <v/>
      </c>
      <c r="F92" s="39">
        <f t="shared" si="5"/>
        <v>0</v>
      </c>
      <c r="G92" s="44">
        <v>0.3071755527952193</v>
      </c>
      <c r="H92" s="44">
        <v>75.172799999999995</v>
      </c>
    </row>
    <row r="93" spans="1:8" x14ac:dyDescent="0.15">
      <c r="A93" s="41" t="s">
        <v>1055</v>
      </c>
      <c r="B93" s="42" t="s">
        <v>903</v>
      </c>
      <c r="C93" s="92">
        <v>0</v>
      </c>
      <c r="D93" s="93">
        <v>2916.28</v>
      </c>
      <c r="E93" s="38">
        <f t="shared" si="4"/>
        <v>-1</v>
      </c>
      <c r="F93" s="39">
        <f t="shared" si="5"/>
        <v>0</v>
      </c>
      <c r="G93" s="44">
        <v>0.48651408873298746</v>
      </c>
      <c r="H93" s="44">
        <v>68.087950000000006</v>
      </c>
    </row>
    <row r="94" spans="1:8" x14ac:dyDescent="0.15">
      <c r="A94" s="41" t="s">
        <v>970</v>
      </c>
      <c r="B94" s="42" t="s">
        <v>818</v>
      </c>
      <c r="C94" s="92">
        <v>462897.4</v>
      </c>
      <c r="D94" s="93">
        <v>174043.09</v>
      </c>
      <c r="E94" s="38">
        <f t="shared" si="4"/>
        <v>1.6596712342903128</v>
      </c>
      <c r="F94" s="39">
        <f t="shared" si="5"/>
        <v>9.6811691733895673E-4</v>
      </c>
      <c r="G94" s="44">
        <v>12.200992188816041</v>
      </c>
      <c r="H94" s="44">
        <v>107.9248</v>
      </c>
    </row>
    <row r="95" spans="1:8" x14ac:dyDescent="0.15">
      <c r="A95" s="41" t="s">
        <v>1010</v>
      </c>
      <c r="B95" s="42" t="s">
        <v>858</v>
      </c>
      <c r="C95" s="92">
        <v>41951.1</v>
      </c>
      <c r="D95" s="93">
        <v>5836.44</v>
      </c>
      <c r="E95" s="38">
        <f t="shared" si="4"/>
        <v>6.1877891317309865</v>
      </c>
      <c r="F95" s="39">
        <f t="shared" si="5"/>
        <v>8.7737735426853358E-5</v>
      </c>
      <c r="G95" s="44">
        <v>0.41307802131118077</v>
      </c>
      <c r="H95" s="44">
        <v>92.997100000000003</v>
      </c>
    </row>
    <row r="96" spans="1:8" x14ac:dyDescent="0.15">
      <c r="A96" s="41" t="s">
        <v>1032</v>
      </c>
      <c r="B96" s="42" t="s">
        <v>880</v>
      </c>
      <c r="C96" s="92">
        <v>3311.9</v>
      </c>
      <c r="D96" s="93">
        <v>59800.7</v>
      </c>
      <c r="E96" s="38">
        <f t="shared" si="4"/>
        <v>-0.94461770514391974</v>
      </c>
      <c r="F96" s="39">
        <f t="shared" si="5"/>
        <v>6.926602781814914E-6</v>
      </c>
      <c r="G96" s="44">
        <v>0.25232349289624867</v>
      </c>
      <c r="H96" s="44">
        <v>81.791499999999999</v>
      </c>
    </row>
    <row r="97" spans="1:8" x14ac:dyDescent="0.15">
      <c r="A97" s="41" t="s">
        <v>1056</v>
      </c>
      <c r="B97" s="42" t="s">
        <v>904</v>
      </c>
      <c r="C97" s="92">
        <v>0</v>
      </c>
      <c r="D97" s="93">
        <v>0</v>
      </c>
      <c r="E97" s="38" t="str">
        <f t="shared" si="4"/>
        <v/>
      </c>
      <c r="F97" s="39">
        <f t="shared" si="5"/>
        <v>0</v>
      </c>
      <c r="G97" s="44">
        <v>0.23561952201772599</v>
      </c>
      <c r="H97" s="44">
        <v>82.26755</v>
      </c>
    </row>
    <row r="98" spans="1:8" x14ac:dyDescent="0.15">
      <c r="A98" s="41" t="s">
        <v>1051</v>
      </c>
      <c r="B98" s="42" t="s">
        <v>899</v>
      </c>
      <c r="C98" s="92">
        <v>0</v>
      </c>
      <c r="D98" s="93">
        <v>0</v>
      </c>
      <c r="E98" s="38" t="str">
        <f t="shared" si="4"/>
        <v/>
      </c>
      <c r="F98" s="39">
        <f t="shared" si="5"/>
        <v>0</v>
      </c>
      <c r="G98" s="44">
        <v>0.11251259781037</v>
      </c>
      <c r="H98" s="44">
        <v>72.535849999999996</v>
      </c>
    </row>
    <row r="99" spans="1:8" x14ac:dyDescent="0.15">
      <c r="A99" s="41" t="s">
        <v>953</v>
      </c>
      <c r="B99" s="42" t="s">
        <v>801</v>
      </c>
      <c r="C99" s="92">
        <v>1159121.3799999999</v>
      </c>
      <c r="D99" s="93">
        <v>2105577.84</v>
      </c>
      <c r="E99" s="38">
        <f t="shared" si="4"/>
        <v>-0.44949962999230653</v>
      </c>
      <c r="F99" s="39">
        <f t="shared" si="5"/>
        <v>2.4242197455143998E-3</v>
      </c>
      <c r="G99" s="44">
        <v>1.8661231079968013</v>
      </c>
      <c r="H99" s="44">
        <v>30.583600000000001</v>
      </c>
    </row>
    <row r="100" spans="1:8" x14ac:dyDescent="0.15">
      <c r="A100" s="41" t="s">
        <v>990</v>
      </c>
      <c r="B100" s="42" t="s">
        <v>838</v>
      </c>
      <c r="C100" s="92">
        <v>126435.73</v>
      </c>
      <c r="D100" s="93">
        <v>26477.599999999999</v>
      </c>
      <c r="E100" s="38">
        <f t="shared" si="4"/>
        <v>3.7751960147445391</v>
      </c>
      <c r="F100" s="39">
        <f t="shared" si="5"/>
        <v>2.6443131711066133E-4</v>
      </c>
      <c r="G100" s="44">
        <v>0.62901523533225245</v>
      </c>
      <c r="H100" s="44">
        <v>141.60910000000001</v>
      </c>
    </row>
    <row r="101" spans="1:8" x14ac:dyDescent="0.15">
      <c r="A101" s="41" t="s">
        <v>993</v>
      </c>
      <c r="B101" s="42" t="s">
        <v>841</v>
      </c>
      <c r="C101" s="92">
        <v>113258.11</v>
      </c>
      <c r="D101" s="93">
        <v>1181.4000000000001</v>
      </c>
      <c r="E101" s="38">
        <f t="shared" si="4"/>
        <v>94.867707804299982</v>
      </c>
      <c r="F101" s="39">
        <f t="shared" si="5"/>
        <v>2.3687126416531282E-4</v>
      </c>
      <c r="G101" s="44">
        <v>0.99511239959610265</v>
      </c>
      <c r="H101" s="44">
        <v>36.225299999999997</v>
      </c>
    </row>
    <row r="102" spans="1:8" x14ac:dyDescent="0.15">
      <c r="A102" s="41" t="s">
        <v>1009</v>
      </c>
      <c r="B102" s="42" t="s">
        <v>857</v>
      </c>
      <c r="C102" s="92">
        <v>42937.71</v>
      </c>
      <c r="D102" s="93">
        <v>100939.5</v>
      </c>
      <c r="E102" s="38">
        <f t="shared" si="4"/>
        <v>-0.5746193511955181</v>
      </c>
      <c r="F102" s="39">
        <f t="shared" si="5"/>
        <v>8.9801159917498124E-5</v>
      </c>
      <c r="G102" s="44">
        <v>0.95578649131257476</v>
      </c>
      <c r="H102" s="44">
        <v>97.325749999999999</v>
      </c>
    </row>
    <row r="103" spans="1:8" x14ac:dyDescent="0.15">
      <c r="A103" s="41" t="s">
        <v>1027</v>
      </c>
      <c r="B103" s="42" t="s">
        <v>875</v>
      </c>
      <c r="C103" s="92">
        <v>6646.4</v>
      </c>
      <c r="D103" s="93">
        <v>9555</v>
      </c>
      <c r="E103" s="38">
        <f t="shared" ref="E103:E134" si="6">IF(ISERROR(C103/D103-1),"",((C103/D103-1)))</f>
        <v>-0.30440607012035592</v>
      </c>
      <c r="F103" s="39">
        <f t="shared" ref="F103:F134" si="7">C103/$C$158</f>
        <v>1.3900471852729443E-5</v>
      </c>
      <c r="G103" s="44">
        <v>1.4514505940616449</v>
      </c>
      <c r="H103" s="44">
        <v>30.55125</v>
      </c>
    </row>
    <row r="104" spans="1:8" x14ac:dyDescent="0.15">
      <c r="A104" s="41" t="s">
        <v>945</v>
      </c>
      <c r="B104" s="42" t="s">
        <v>793</v>
      </c>
      <c r="C104" s="92">
        <v>1721891.13</v>
      </c>
      <c r="D104" s="93">
        <v>429434.37</v>
      </c>
      <c r="E104" s="38">
        <f t="shared" si="6"/>
        <v>3.0096723743840066</v>
      </c>
      <c r="F104" s="39">
        <f t="shared" si="7"/>
        <v>3.6012125640992858E-3</v>
      </c>
      <c r="G104" s="44">
        <v>5.4106469141292184</v>
      </c>
      <c r="H104" s="44">
        <v>37.971049999999998</v>
      </c>
    </row>
    <row r="105" spans="1:8" x14ac:dyDescent="0.15">
      <c r="A105" s="41" t="s">
        <v>1052</v>
      </c>
      <c r="B105" s="42" t="s">
        <v>900</v>
      </c>
      <c r="C105" s="92">
        <v>0</v>
      </c>
      <c r="D105" s="93">
        <v>0</v>
      </c>
      <c r="E105" s="38" t="str">
        <f t="shared" si="6"/>
        <v/>
      </c>
      <c r="F105" s="39">
        <f t="shared" si="7"/>
        <v>0</v>
      </c>
      <c r="G105" s="44">
        <v>0.35439597349904989</v>
      </c>
      <c r="H105" s="44">
        <v>63.727600000000002</v>
      </c>
    </row>
    <row r="106" spans="1:8" x14ac:dyDescent="0.15">
      <c r="A106" s="41" t="s">
        <v>1057</v>
      </c>
      <c r="B106" s="42" t="s">
        <v>905</v>
      </c>
      <c r="C106" s="92">
        <v>0</v>
      </c>
      <c r="D106" s="93">
        <v>0</v>
      </c>
      <c r="E106" s="38" t="str">
        <f t="shared" si="6"/>
        <v/>
      </c>
      <c r="F106" s="39">
        <f t="shared" si="7"/>
        <v>0</v>
      </c>
      <c r="G106" s="44">
        <v>0.5905172387222023</v>
      </c>
      <c r="H106" s="44">
        <v>66.702950000000001</v>
      </c>
    </row>
    <row r="107" spans="1:8" x14ac:dyDescent="0.15">
      <c r="A107" s="41" t="s">
        <v>1033</v>
      </c>
      <c r="B107" s="42" t="s">
        <v>881</v>
      </c>
      <c r="C107" s="92">
        <v>1129.5</v>
      </c>
      <c r="D107" s="93">
        <v>15382</v>
      </c>
      <c r="E107" s="38">
        <f t="shared" si="6"/>
        <v>-0.92657001690287344</v>
      </c>
      <c r="F107" s="39">
        <f t="shared" si="7"/>
        <v>2.3622687406201712E-6</v>
      </c>
      <c r="G107" s="44">
        <v>2.7448481536688996</v>
      </c>
      <c r="H107" s="44">
        <v>70.944599999999994</v>
      </c>
    </row>
    <row r="108" spans="1:8" x14ac:dyDescent="0.15">
      <c r="A108" s="41" t="s">
        <v>976</v>
      </c>
      <c r="B108" s="42" t="s">
        <v>824</v>
      </c>
      <c r="C108" s="92">
        <v>350961.4</v>
      </c>
      <c r="D108" s="93">
        <v>189718.7</v>
      </c>
      <c r="E108" s="38">
        <f t="shared" si="6"/>
        <v>0.84990409485200979</v>
      </c>
      <c r="F108" s="39">
        <f t="shared" si="7"/>
        <v>7.3401075200025872E-4</v>
      </c>
      <c r="G108" s="44">
        <v>7.4601912624762097</v>
      </c>
      <c r="H108" s="44">
        <v>78.146249999999995</v>
      </c>
    </row>
    <row r="109" spans="1:8" x14ac:dyDescent="0.15">
      <c r="A109" s="41" t="s">
        <v>1024</v>
      </c>
      <c r="B109" s="42" t="s">
        <v>872</v>
      </c>
      <c r="C109" s="92">
        <v>10260</v>
      </c>
      <c r="D109" s="93">
        <v>0</v>
      </c>
      <c r="E109" s="38" t="str">
        <f t="shared" si="6"/>
        <v/>
      </c>
      <c r="F109" s="39">
        <f t="shared" si="7"/>
        <v>2.1458058679737014E-5</v>
      </c>
      <c r="G109" s="44">
        <v>0.11141019327013801</v>
      </c>
      <c r="H109" s="44">
        <v>195.49185</v>
      </c>
    </row>
    <row r="110" spans="1:8" x14ac:dyDescent="0.15">
      <c r="A110" s="41" t="s">
        <v>967</v>
      </c>
      <c r="B110" s="42" t="s">
        <v>815</v>
      </c>
      <c r="C110" s="92">
        <v>529869.53</v>
      </c>
      <c r="D110" s="93">
        <v>18135.060000000001</v>
      </c>
      <c r="E110" s="38">
        <f t="shared" si="6"/>
        <v>28.217963987987908</v>
      </c>
      <c r="F110" s="39">
        <f t="shared" si="7"/>
        <v>1.1081843535423656E-3</v>
      </c>
      <c r="G110" s="44">
        <v>0.93335998378944518</v>
      </c>
      <c r="H110" s="44">
        <v>72.29795</v>
      </c>
    </row>
    <row r="111" spans="1:8" x14ac:dyDescent="0.15">
      <c r="A111" s="41" t="s">
        <v>1006</v>
      </c>
      <c r="B111" s="42" t="s">
        <v>854</v>
      </c>
      <c r="C111" s="92">
        <v>49251.85</v>
      </c>
      <c r="D111" s="93">
        <v>18279.2</v>
      </c>
      <c r="E111" s="38">
        <f t="shared" si="6"/>
        <v>1.6944204341546674</v>
      </c>
      <c r="F111" s="39">
        <f t="shared" si="7"/>
        <v>1.0300673366331437E-4</v>
      </c>
      <c r="G111" s="44">
        <v>8.5904102004632517</v>
      </c>
      <c r="H111" s="44">
        <v>106.10135</v>
      </c>
    </row>
    <row r="112" spans="1:8" x14ac:dyDescent="0.15">
      <c r="A112" s="41" t="s">
        <v>939</v>
      </c>
      <c r="B112" s="42" t="s">
        <v>787</v>
      </c>
      <c r="C112" s="92">
        <v>2597279.7799999998</v>
      </c>
      <c r="D112" s="93">
        <v>3574211.2</v>
      </c>
      <c r="E112" s="38">
        <f t="shared" si="6"/>
        <v>-0.27332783804157978</v>
      </c>
      <c r="F112" s="39">
        <f t="shared" si="7"/>
        <v>5.4320255289409779E-3</v>
      </c>
      <c r="G112" s="44">
        <v>37.925557346298007</v>
      </c>
      <c r="H112" s="44">
        <v>27.84225</v>
      </c>
    </row>
    <row r="113" spans="1:8" x14ac:dyDescent="0.15">
      <c r="A113" s="41" t="s">
        <v>961</v>
      </c>
      <c r="B113" s="42" t="s">
        <v>809</v>
      </c>
      <c r="C113" s="92">
        <v>792944.90300000005</v>
      </c>
      <c r="D113" s="93">
        <v>440745.88799999998</v>
      </c>
      <c r="E113" s="38">
        <f t="shared" si="6"/>
        <v>0.79909767643708585</v>
      </c>
      <c r="F113" s="39">
        <f t="shared" si="7"/>
        <v>1.6583877444807382E-3</v>
      </c>
      <c r="G113" s="44">
        <v>16.884066324065092</v>
      </c>
      <c r="H113" s="44">
        <v>39.902900000000002</v>
      </c>
    </row>
    <row r="114" spans="1:8" x14ac:dyDescent="0.15">
      <c r="A114" s="41" t="s">
        <v>1012</v>
      </c>
      <c r="B114" s="42" t="s">
        <v>860</v>
      </c>
      <c r="C114" s="92">
        <v>34568.300000000003</v>
      </c>
      <c r="D114" s="93">
        <v>0</v>
      </c>
      <c r="E114" s="38" t="str">
        <f t="shared" si="6"/>
        <v/>
      </c>
      <c r="F114" s="39">
        <f t="shared" si="7"/>
        <v>7.2297135463816084E-5</v>
      </c>
      <c r="G114" s="44">
        <v>4.636100919254055</v>
      </c>
      <c r="H114" s="44">
        <v>77.029200000000003</v>
      </c>
    </row>
    <row r="115" spans="1:8" x14ac:dyDescent="0.15">
      <c r="A115" s="41" t="s">
        <v>1011</v>
      </c>
      <c r="B115" s="42" t="s">
        <v>859</v>
      </c>
      <c r="C115" s="92">
        <v>35454.589999999997</v>
      </c>
      <c r="D115" s="93">
        <v>61196.04</v>
      </c>
      <c r="E115" s="38">
        <f t="shared" si="6"/>
        <v>-0.42063914593166496</v>
      </c>
      <c r="F115" s="39">
        <f t="shared" si="7"/>
        <v>7.4150747825147862E-5</v>
      </c>
      <c r="G115" s="44">
        <v>15.877406814160107</v>
      </c>
      <c r="H115" s="44">
        <v>68.531599999999997</v>
      </c>
    </row>
    <row r="116" spans="1:8" x14ac:dyDescent="0.15">
      <c r="A116" s="41" t="s">
        <v>971</v>
      </c>
      <c r="B116" s="42" t="s">
        <v>819</v>
      </c>
      <c r="C116" s="92">
        <v>451736.76</v>
      </c>
      <c r="D116" s="93">
        <v>2172681.41</v>
      </c>
      <c r="E116" s="38">
        <f t="shared" si="6"/>
        <v>-0.79208329489964202</v>
      </c>
      <c r="F116" s="39">
        <f t="shared" si="7"/>
        <v>9.4477523429573843E-4</v>
      </c>
      <c r="G116" s="44">
        <v>32.545645744544345</v>
      </c>
      <c r="H116" s="44">
        <v>51.497799999999998</v>
      </c>
    </row>
    <row r="117" spans="1:8" x14ac:dyDescent="0.15">
      <c r="A117" s="41" t="s">
        <v>944</v>
      </c>
      <c r="B117" s="42" t="s">
        <v>792</v>
      </c>
      <c r="C117" s="92">
        <v>1827563.8670000001</v>
      </c>
      <c r="D117" s="93">
        <v>2070412.909</v>
      </c>
      <c r="E117" s="38">
        <f t="shared" si="6"/>
        <v>-0.11729498060234511</v>
      </c>
      <c r="F117" s="39">
        <f t="shared" si="7"/>
        <v>3.8222195613112175E-3</v>
      </c>
      <c r="G117" s="44">
        <v>106.1552486170289</v>
      </c>
      <c r="H117" s="44">
        <v>64.31</v>
      </c>
    </row>
    <row r="118" spans="1:8" x14ac:dyDescent="0.15">
      <c r="A118" s="41" t="s">
        <v>927</v>
      </c>
      <c r="B118" s="42" t="s">
        <v>775</v>
      </c>
      <c r="C118" s="92">
        <v>4634308.59</v>
      </c>
      <c r="D118" s="93">
        <v>7595275.8899999997</v>
      </c>
      <c r="E118" s="38">
        <f t="shared" si="6"/>
        <v>-0.38984328454723194</v>
      </c>
      <c r="F118" s="39">
        <f t="shared" si="7"/>
        <v>9.6923260881315101E-3</v>
      </c>
      <c r="G118" s="44">
        <v>75.816058428825215</v>
      </c>
      <c r="H118" s="44">
        <v>16.312850000000001</v>
      </c>
    </row>
    <row r="119" spans="1:8" x14ac:dyDescent="0.15">
      <c r="A119" s="41" t="s">
        <v>975</v>
      </c>
      <c r="B119" s="42" t="s">
        <v>823</v>
      </c>
      <c r="C119" s="92">
        <v>359769.63</v>
      </c>
      <c r="D119" s="93">
        <v>259398.44500000001</v>
      </c>
      <c r="E119" s="38">
        <f t="shared" si="6"/>
        <v>0.38693826788360286</v>
      </c>
      <c r="F119" s="39">
        <f t="shared" si="7"/>
        <v>7.5243253720538731E-4</v>
      </c>
      <c r="G119" s="44">
        <v>19.999184807071764</v>
      </c>
      <c r="H119" s="44">
        <v>62.693950000000001</v>
      </c>
    </row>
    <row r="120" spans="1:8" x14ac:dyDescent="0.15">
      <c r="A120" s="41" t="s">
        <v>915</v>
      </c>
      <c r="B120" s="42" t="s">
        <v>763</v>
      </c>
      <c r="C120" s="92">
        <v>66152021.560000002</v>
      </c>
      <c r="D120" s="93">
        <v>34214045.939999998</v>
      </c>
      <c r="E120" s="38">
        <f t="shared" si="6"/>
        <v>0.93347555784570302</v>
      </c>
      <c r="F120" s="39">
        <f t="shared" si="7"/>
        <v>0.13835223785747641</v>
      </c>
      <c r="G120" s="44">
        <v>3120.262234765275</v>
      </c>
      <c r="H120" s="44">
        <v>8.2967499999999994</v>
      </c>
    </row>
    <row r="121" spans="1:8" x14ac:dyDescent="0.15">
      <c r="A121" s="41" t="s">
        <v>1036</v>
      </c>
      <c r="B121" s="42" t="s">
        <v>884</v>
      </c>
      <c r="C121" s="92">
        <v>0</v>
      </c>
      <c r="D121" s="93"/>
      <c r="E121" s="38" t="str">
        <f t="shared" si="6"/>
        <v/>
      </c>
      <c r="F121" s="39">
        <f t="shared" si="7"/>
        <v>0</v>
      </c>
      <c r="G121" s="44">
        <v>0.3735225280086869</v>
      </c>
      <c r="H121" s="44">
        <v>57.652500000000003</v>
      </c>
    </row>
    <row r="122" spans="1:8" x14ac:dyDescent="0.15">
      <c r="A122" s="41" t="s">
        <v>1041</v>
      </c>
      <c r="B122" s="42" t="s">
        <v>889</v>
      </c>
      <c r="C122" s="92">
        <v>0</v>
      </c>
      <c r="D122" s="93"/>
      <c r="E122" s="38" t="str">
        <f t="shared" si="6"/>
        <v/>
      </c>
      <c r="F122" s="39">
        <f t="shared" si="7"/>
        <v>0</v>
      </c>
      <c r="G122" s="44">
        <v>0.35921553665891398</v>
      </c>
      <c r="H122" s="44">
        <v>78.16</v>
      </c>
    </row>
    <row r="123" spans="1:8" x14ac:dyDescent="0.15">
      <c r="A123" s="41" t="s">
        <v>1040</v>
      </c>
      <c r="B123" s="42" t="s">
        <v>888</v>
      </c>
      <c r="C123" s="92">
        <v>0</v>
      </c>
      <c r="D123" s="93"/>
      <c r="E123" s="38" t="str">
        <f t="shared" si="6"/>
        <v/>
      </c>
      <c r="F123" s="39">
        <f t="shared" si="7"/>
        <v>0</v>
      </c>
      <c r="G123" s="44">
        <v>0.37741109488836877</v>
      </c>
      <c r="H123" s="44">
        <v>60.909500000000001</v>
      </c>
    </row>
    <row r="124" spans="1:8" x14ac:dyDescent="0.15">
      <c r="A124" s="41" t="s">
        <v>1042</v>
      </c>
      <c r="B124" s="42" t="s">
        <v>890</v>
      </c>
      <c r="C124" s="92">
        <v>0</v>
      </c>
      <c r="D124" s="93"/>
      <c r="E124" s="38" t="str">
        <f t="shared" si="6"/>
        <v/>
      </c>
      <c r="F124" s="39">
        <f t="shared" si="7"/>
        <v>0</v>
      </c>
      <c r="G124" s="44">
        <v>0.49159999999999998</v>
      </c>
      <c r="H124" s="44">
        <v>80.099000000000004</v>
      </c>
    </row>
    <row r="125" spans="1:8" x14ac:dyDescent="0.15">
      <c r="A125" s="41" t="s">
        <v>1037</v>
      </c>
      <c r="B125" s="42" t="s">
        <v>885</v>
      </c>
      <c r="C125" s="92">
        <v>0</v>
      </c>
      <c r="D125" s="93"/>
      <c r="E125" s="38" t="str">
        <f t="shared" si="6"/>
        <v/>
      </c>
      <c r="F125" s="39">
        <f t="shared" si="7"/>
        <v>0</v>
      </c>
      <c r="G125" s="44">
        <v>0.38724256586718708</v>
      </c>
      <c r="H125" s="44">
        <v>64.041499999999999</v>
      </c>
    </row>
    <row r="126" spans="1:8" x14ac:dyDescent="0.15">
      <c r="A126" s="41" t="s">
        <v>1044</v>
      </c>
      <c r="B126" s="42" t="s">
        <v>892</v>
      </c>
      <c r="C126" s="92">
        <v>0</v>
      </c>
      <c r="D126" s="93"/>
      <c r="E126" s="38" t="str">
        <f t="shared" si="6"/>
        <v/>
      </c>
      <c r="F126" s="39">
        <f t="shared" si="7"/>
        <v>0</v>
      </c>
      <c r="G126" s="44">
        <v>0.37513665010968694</v>
      </c>
      <c r="H126" s="44">
        <v>61.356999999999999</v>
      </c>
    </row>
    <row r="127" spans="1:8" x14ac:dyDescent="0.15">
      <c r="A127" s="41" t="s">
        <v>1038</v>
      </c>
      <c r="B127" s="42" t="s">
        <v>886</v>
      </c>
      <c r="C127" s="92">
        <v>0</v>
      </c>
      <c r="D127" s="93"/>
      <c r="E127" s="38" t="str">
        <f t="shared" si="6"/>
        <v/>
      </c>
      <c r="F127" s="39">
        <f t="shared" si="7"/>
        <v>0</v>
      </c>
      <c r="G127" s="44">
        <v>0.3797589088534597</v>
      </c>
      <c r="H127" s="44">
        <v>61.045999999999999</v>
      </c>
    </row>
    <row r="128" spans="1:8" x14ac:dyDescent="0.15">
      <c r="A128" s="41" t="s">
        <v>1043</v>
      </c>
      <c r="B128" s="42" t="s">
        <v>891</v>
      </c>
      <c r="C128" s="92">
        <v>0</v>
      </c>
      <c r="D128" s="93"/>
      <c r="E128" s="38" t="str">
        <f t="shared" si="6"/>
        <v/>
      </c>
      <c r="F128" s="39">
        <f t="shared" si="7"/>
        <v>0</v>
      </c>
      <c r="G128" s="44">
        <v>0.35628076920255031</v>
      </c>
      <c r="H128" s="44">
        <v>71.381500000000003</v>
      </c>
    </row>
    <row r="129" spans="1:8" x14ac:dyDescent="0.15">
      <c r="A129" s="41" t="s">
        <v>1039</v>
      </c>
      <c r="B129" s="42" t="s">
        <v>887</v>
      </c>
      <c r="C129" s="92">
        <v>0</v>
      </c>
      <c r="D129" s="93"/>
      <c r="E129" s="38" t="str">
        <f t="shared" si="6"/>
        <v/>
      </c>
      <c r="F129" s="39">
        <f t="shared" si="7"/>
        <v>0</v>
      </c>
      <c r="G129" s="44">
        <v>0.37572360360095997</v>
      </c>
      <c r="H129" s="44">
        <v>62.708500000000001</v>
      </c>
    </row>
    <row r="130" spans="1:8" x14ac:dyDescent="0.15">
      <c r="A130" s="41" t="s">
        <v>955</v>
      </c>
      <c r="B130" s="42" t="s">
        <v>803</v>
      </c>
      <c r="C130" s="92">
        <v>953971.56</v>
      </c>
      <c r="D130" s="93">
        <v>748834.8</v>
      </c>
      <c r="E130" s="38">
        <f t="shared" si="6"/>
        <v>0.27394127516509648</v>
      </c>
      <c r="F130" s="39">
        <f t="shared" si="7"/>
        <v>1.995163519812891E-3</v>
      </c>
      <c r="G130" s="44">
        <v>13.251611167869202</v>
      </c>
      <c r="H130" s="44">
        <v>54.722900000000003</v>
      </c>
    </row>
    <row r="131" spans="1:8" x14ac:dyDescent="0.15">
      <c r="A131" s="41" t="s">
        <v>966</v>
      </c>
      <c r="B131" s="42" t="s">
        <v>814</v>
      </c>
      <c r="C131" s="92">
        <v>530415.13</v>
      </c>
      <c r="D131" s="93">
        <v>0</v>
      </c>
      <c r="E131" s="38" t="str">
        <f t="shared" si="6"/>
        <v/>
      </c>
      <c r="F131" s="39">
        <f t="shared" si="7"/>
        <v>1.1093254370526644E-3</v>
      </c>
      <c r="G131" s="44">
        <v>0.88300409919120004</v>
      </c>
      <c r="H131" s="44">
        <v>67.900300000000001</v>
      </c>
    </row>
    <row r="132" spans="1:8" x14ac:dyDescent="0.15">
      <c r="A132" s="41" t="s">
        <v>962</v>
      </c>
      <c r="B132" s="42" t="s">
        <v>810</v>
      </c>
      <c r="C132" s="92">
        <v>746354.24</v>
      </c>
      <c r="D132" s="93">
        <v>1123574.18</v>
      </c>
      <c r="E132" s="38">
        <f t="shared" si="6"/>
        <v>-0.33573211872846698</v>
      </c>
      <c r="F132" s="39">
        <f t="shared" si="7"/>
        <v>1.5609466937417662E-3</v>
      </c>
      <c r="G132" s="44">
        <v>1.1113112242036001</v>
      </c>
      <c r="H132" s="44">
        <v>43.881549999999997</v>
      </c>
    </row>
    <row r="133" spans="1:8" x14ac:dyDescent="0.15">
      <c r="A133" s="41" t="s">
        <v>997</v>
      </c>
      <c r="B133" s="42" t="s">
        <v>845</v>
      </c>
      <c r="C133" s="92">
        <v>90862.399999999994</v>
      </c>
      <c r="D133" s="93">
        <v>479891.57</v>
      </c>
      <c r="E133" s="38">
        <f t="shared" si="6"/>
        <v>-0.81066056234328099</v>
      </c>
      <c r="F133" s="39">
        <f t="shared" si="7"/>
        <v>1.9003223303915557E-4</v>
      </c>
      <c r="G133" s="44">
        <v>0.7427990611384</v>
      </c>
      <c r="H133" s="44">
        <v>50.058700000000002</v>
      </c>
    </row>
    <row r="134" spans="1:8" x14ac:dyDescent="0.15">
      <c r="A134" s="41" t="s">
        <v>924</v>
      </c>
      <c r="B134" s="42" t="s">
        <v>772</v>
      </c>
      <c r="C134" s="92">
        <v>6510365.6150000002</v>
      </c>
      <c r="D134" s="93">
        <v>779004</v>
      </c>
      <c r="E134" s="38">
        <f t="shared" si="6"/>
        <v>7.3572942051645445</v>
      </c>
      <c r="F134" s="39">
        <f t="shared" si="7"/>
        <v>1.3615965632866682E-2</v>
      </c>
      <c r="G134" s="44">
        <v>9.1060674265764003</v>
      </c>
      <c r="H134" s="44">
        <v>69.188450000000003</v>
      </c>
    </row>
    <row r="135" spans="1:8" x14ac:dyDescent="0.15">
      <c r="A135" s="41" t="s">
        <v>1003</v>
      </c>
      <c r="B135" s="42" t="s">
        <v>851</v>
      </c>
      <c r="C135" s="92">
        <v>69711.86</v>
      </c>
      <c r="D135" s="93">
        <v>691584.9</v>
      </c>
      <c r="E135" s="38">
        <f t="shared" ref="E135:E158" si="8">IF(ISERROR(C135/D135-1),"",((C135/D135-1)))</f>
        <v>-0.89919985239700861</v>
      </c>
      <c r="F135" s="39">
        <f t="shared" ref="F135:F157" si="9">C135/$C$158</f>
        <v>1.4579738621380229E-4</v>
      </c>
      <c r="G135" s="44">
        <v>0.77064683554040003</v>
      </c>
      <c r="H135" s="44">
        <v>44.963349999999998</v>
      </c>
    </row>
    <row r="136" spans="1:8" x14ac:dyDescent="0.15">
      <c r="A136" s="41" t="s">
        <v>937</v>
      </c>
      <c r="B136" s="42" t="s">
        <v>785</v>
      </c>
      <c r="C136" s="92">
        <v>3631614.42</v>
      </c>
      <c r="D136" s="93">
        <v>2705158.32</v>
      </c>
      <c r="E136" s="38">
        <f t="shared" si="8"/>
        <v>0.34247758925991434</v>
      </c>
      <c r="F136" s="39">
        <f t="shared" si="9"/>
        <v>7.5952627023917248E-3</v>
      </c>
      <c r="G136" s="44">
        <v>5.4066395875295994</v>
      </c>
      <c r="H136" s="44">
        <v>14.7232</v>
      </c>
    </row>
    <row r="137" spans="1:8" x14ac:dyDescent="0.15">
      <c r="A137" s="41" t="s">
        <v>1022</v>
      </c>
      <c r="B137" s="42" t="s">
        <v>870</v>
      </c>
      <c r="C137" s="92">
        <v>14386.4</v>
      </c>
      <c r="D137" s="93">
        <v>24416</v>
      </c>
      <c r="E137" s="38">
        <f t="shared" si="8"/>
        <v>-0.4107798165137615</v>
      </c>
      <c r="F137" s="39">
        <f t="shared" si="9"/>
        <v>3.0088130154987188E-5</v>
      </c>
      <c r="G137" s="44">
        <v>22.257904864395201</v>
      </c>
      <c r="H137" s="44">
        <v>20.889150000000001</v>
      </c>
    </row>
    <row r="138" spans="1:8" x14ac:dyDescent="0.15">
      <c r="A138" s="41" t="s">
        <v>934</v>
      </c>
      <c r="B138" s="42" t="s">
        <v>782</v>
      </c>
      <c r="C138" s="92">
        <v>4223298.9400000004</v>
      </c>
      <c r="D138" s="93">
        <v>3135976.1</v>
      </c>
      <c r="E138" s="38">
        <f t="shared" si="8"/>
        <v>0.34672548684283666</v>
      </c>
      <c r="F138" s="39">
        <f t="shared" si="9"/>
        <v>8.8327287014221389E-3</v>
      </c>
      <c r="G138" s="44">
        <v>46.899263442007197</v>
      </c>
      <c r="H138" s="44">
        <v>19.832249999999998</v>
      </c>
    </row>
    <row r="139" spans="1:8" x14ac:dyDescent="0.15">
      <c r="A139" s="41" t="s">
        <v>930</v>
      </c>
      <c r="B139" s="42" t="s">
        <v>778</v>
      </c>
      <c r="C139" s="92">
        <v>4416992.03</v>
      </c>
      <c r="D139" s="93">
        <v>582809.94999999995</v>
      </c>
      <c r="E139" s="38">
        <f t="shared" si="8"/>
        <v>6.5787862406947593</v>
      </c>
      <c r="F139" s="39">
        <f t="shared" si="9"/>
        <v>9.2378239929503617E-3</v>
      </c>
      <c r="G139" s="44">
        <v>4.8209614243027996</v>
      </c>
      <c r="H139" s="44">
        <v>15.321300000000001</v>
      </c>
    </row>
    <row r="140" spans="1:8" x14ac:dyDescent="0.15">
      <c r="A140" s="41" t="s">
        <v>942</v>
      </c>
      <c r="B140" s="42" t="s">
        <v>790</v>
      </c>
      <c r="C140" s="92">
        <v>2149066.44</v>
      </c>
      <c r="D140" s="93">
        <v>1277064.94</v>
      </c>
      <c r="E140" s="38">
        <f t="shared" si="8"/>
        <v>0.68281688165364551</v>
      </c>
      <c r="F140" s="39">
        <f t="shared" si="9"/>
        <v>4.4946192764301679E-3</v>
      </c>
      <c r="G140" s="44">
        <v>21.084828596342</v>
      </c>
      <c r="H140" s="44">
        <v>65.4345</v>
      </c>
    </row>
    <row r="141" spans="1:8" x14ac:dyDescent="0.15">
      <c r="A141" s="41" t="s">
        <v>956</v>
      </c>
      <c r="B141" s="42" t="s">
        <v>804</v>
      </c>
      <c r="C141" s="92">
        <v>914864.48</v>
      </c>
      <c r="D141" s="93">
        <v>626606.78</v>
      </c>
      <c r="E141" s="38">
        <f t="shared" si="8"/>
        <v>0.46002965368488336</v>
      </c>
      <c r="F141" s="39">
        <f t="shared" si="9"/>
        <v>1.9133738494977669E-3</v>
      </c>
      <c r="G141" s="44">
        <v>23.860494268528402</v>
      </c>
      <c r="H141" s="44">
        <v>76.593999999999994</v>
      </c>
    </row>
    <row r="142" spans="1:8" x14ac:dyDescent="0.15">
      <c r="A142" s="41" t="s">
        <v>984</v>
      </c>
      <c r="B142" s="42" t="s">
        <v>832</v>
      </c>
      <c r="C142" s="92">
        <v>148820</v>
      </c>
      <c r="D142" s="93">
        <v>228980</v>
      </c>
      <c r="E142" s="38">
        <f t="shared" si="8"/>
        <v>-0.3500742422919032</v>
      </c>
      <c r="F142" s="39">
        <f t="shared" si="9"/>
        <v>3.1124642229224777E-4</v>
      </c>
      <c r="G142" s="44">
        <v>24.5006563399164</v>
      </c>
      <c r="H142" s="44">
        <v>36.814</v>
      </c>
    </row>
    <row r="143" spans="1:8" x14ac:dyDescent="0.15">
      <c r="A143" s="41" t="s">
        <v>972</v>
      </c>
      <c r="B143" s="42" t="s">
        <v>820</v>
      </c>
      <c r="C143" s="92">
        <v>449421.57</v>
      </c>
      <c r="D143" s="93">
        <v>0</v>
      </c>
      <c r="E143" s="38" t="str">
        <f t="shared" si="8"/>
        <v/>
      </c>
      <c r="F143" s="39">
        <f t="shared" si="9"/>
        <v>9.3993317943465258E-4</v>
      </c>
      <c r="G143" s="44">
        <v>0.63028356529319995</v>
      </c>
      <c r="H143" s="44">
        <v>51.538400000000003</v>
      </c>
    </row>
    <row r="144" spans="1:8" x14ac:dyDescent="0.15">
      <c r="A144" s="41" t="s">
        <v>952</v>
      </c>
      <c r="B144" s="42" t="s">
        <v>800</v>
      </c>
      <c r="C144" s="92">
        <v>1169733.6610000001</v>
      </c>
      <c r="D144" s="93">
        <v>992861.88</v>
      </c>
      <c r="E144" s="38">
        <f t="shared" si="8"/>
        <v>0.17814338989427214</v>
      </c>
      <c r="F144" s="39">
        <f t="shared" si="9"/>
        <v>2.4464145747954782E-3</v>
      </c>
      <c r="G144" s="44">
        <v>2.2902695326391997</v>
      </c>
      <c r="H144" s="44">
        <v>33.448250000000002</v>
      </c>
    </row>
    <row r="145" spans="1:8" x14ac:dyDescent="0.15">
      <c r="A145" s="41" t="s">
        <v>1060</v>
      </c>
      <c r="B145" s="42" t="s">
        <v>908</v>
      </c>
      <c r="C145" s="92">
        <v>0</v>
      </c>
      <c r="D145" s="93">
        <v>513946.51</v>
      </c>
      <c r="E145" s="38">
        <f t="shared" si="8"/>
        <v>-1</v>
      </c>
      <c r="F145" s="39">
        <f t="shared" si="9"/>
        <v>0</v>
      </c>
      <c r="G145" s="44">
        <v>0.67582888593919999</v>
      </c>
      <c r="H145" s="44">
        <v>66.146749999999997</v>
      </c>
    </row>
    <row r="146" spans="1:8" x14ac:dyDescent="0.15">
      <c r="A146" s="41" t="s">
        <v>1030</v>
      </c>
      <c r="B146" s="42" t="s">
        <v>878</v>
      </c>
      <c r="C146" s="92">
        <v>4647</v>
      </c>
      <c r="D146" s="93">
        <v>0</v>
      </c>
      <c r="E146" s="38" t="str">
        <f t="shared" si="8"/>
        <v/>
      </c>
      <c r="F146" s="39">
        <f t="shared" si="9"/>
        <v>9.7188692675183137E-6</v>
      </c>
      <c r="G146" s="44">
        <v>1.6218265011199998E-2</v>
      </c>
      <c r="H146" s="44">
        <v>50.970399999999998</v>
      </c>
    </row>
    <row r="147" spans="1:8" x14ac:dyDescent="0.15">
      <c r="A147" s="41" t="s">
        <v>1062</v>
      </c>
      <c r="B147" s="42" t="s">
        <v>910</v>
      </c>
      <c r="C147" s="92">
        <v>0</v>
      </c>
      <c r="D147" s="93">
        <v>0</v>
      </c>
      <c r="E147" s="38" t="str">
        <f t="shared" si="8"/>
        <v/>
      </c>
      <c r="F147" s="39">
        <f t="shared" si="9"/>
        <v>0</v>
      </c>
      <c r="G147" s="44">
        <v>0.40666610428079997</v>
      </c>
      <c r="H147" s="44">
        <v>31.8262</v>
      </c>
    </row>
    <row r="148" spans="1:8" x14ac:dyDescent="0.15">
      <c r="A148" s="41" t="s">
        <v>1063</v>
      </c>
      <c r="B148" s="42" t="s">
        <v>911</v>
      </c>
      <c r="C148" s="92">
        <v>0</v>
      </c>
      <c r="D148" s="93">
        <v>10190</v>
      </c>
      <c r="E148" s="38">
        <f t="shared" si="8"/>
        <v>-1</v>
      </c>
      <c r="F148" s="39">
        <f t="shared" si="9"/>
        <v>0</v>
      </c>
      <c r="G148" s="44">
        <v>18.231043549090401</v>
      </c>
      <c r="H148" s="44">
        <v>23.587800000000001</v>
      </c>
    </row>
    <row r="149" spans="1:8" x14ac:dyDescent="0.15">
      <c r="A149" s="41" t="s">
        <v>931</v>
      </c>
      <c r="B149" s="42" t="s">
        <v>779</v>
      </c>
      <c r="C149" s="92">
        <v>4317894.96</v>
      </c>
      <c r="D149" s="93">
        <v>4367369.21</v>
      </c>
      <c r="E149" s="38">
        <f t="shared" si="8"/>
        <v>-1.1328158353710593E-2</v>
      </c>
      <c r="F149" s="39">
        <f t="shared" si="9"/>
        <v>9.0305695345634217E-3</v>
      </c>
      <c r="G149" s="44">
        <v>2.0894919150504001</v>
      </c>
      <c r="H149" s="44">
        <v>17.898099999999999</v>
      </c>
    </row>
    <row r="150" spans="1:8" x14ac:dyDescent="0.15">
      <c r="A150" s="41" t="s">
        <v>948</v>
      </c>
      <c r="B150" s="42" t="s">
        <v>796</v>
      </c>
      <c r="C150" s="92">
        <v>1264600</v>
      </c>
      <c r="D150" s="93">
        <v>2949.75</v>
      </c>
      <c r="E150" s="38">
        <f t="shared" si="8"/>
        <v>427.7142978218493</v>
      </c>
      <c r="F150" s="39">
        <f t="shared" si="9"/>
        <v>2.6448207608572539E-3</v>
      </c>
      <c r="G150" s="44">
        <v>15.210113637644799</v>
      </c>
      <c r="H150" s="44">
        <v>41.90945</v>
      </c>
    </row>
    <row r="151" spans="1:8" x14ac:dyDescent="0.15">
      <c r="A151" s="41" t="s">
        <v>1014</v>
      </c>
      <c r="B151" s="42" t="s">
        <v>862</v>
      </c>
      <c r="C151" s="92">
        <v>30754.080000000002</v>
      </c>
      <c r="D151" s="93">
        <v>346192.35</v>
      </c>
      <c r="E151" s="38">
        <f t="shared" si="8"/>
        <v>-0.91116476143970249</v>
      </c>
      <c r="F151" s="39">
        <f t="shared" si="9"/>
        <v>6.4319966206756969E-5</v>
      </c>
      <c r="G151" s="44">
        <v>0.43484851551960002</v>
      </c>
      <c r="H151" s="44">
        <v>61.010150000000003</v>
      </c>
    </row>
    <row r="152" spans="1:8" x14ac:dyDescent="0.15">
      <c r="A152" s="41" t="s">
        <v>928</v>
      </c>
      <c r="B152" s="42" t="s">
        <v>776</v>
      </c>
      <c r="C152" s="92">
        <v>4629843.71</v>
      </c>
      <c r="D152" s="93">
        <v>291930.15999999997</v>
      </c>
      <c r="E152" s="38">
        <f t="shared" si="8"/>
        <v>14.859422370062759</v>
      </c>
      <c r="F152" s="39">
        <f t="shared" si="9"/>
        <v>9.6829881098627005E-3</v>
      </c>
      <c r="G152" s="44">
        <v>7.0893280424372005</v>
      </c>
      <c r="H152" s="44">
        <v>50.087249999999997</v>
      </c>
    </row>
    <row r="153" spans="1:8" x14ac:dyDescent="0.15">
      <c r="A153" s="41" t="s">
        <v>996</v>
      </c>
      <c r="B153" s="42" t="s">
        <v>844</v>
      </c>
      <c r="C153" s="92">
        <v>92580</v>
      </c>
      <c r="D153" s="93">
        <v>0</v>
      </c>
      <c r="E153" s="38" t="str">
        <f t="shared" si="8"/>
        <v/>
      </c>
      <c r="F153" s="39">
        <f t="shared" si="9"/>
        <v>1.9362447101072639E-4</v>
      </c>
      <c r="G153" s="44">
        <v>0.51283820672000002</v>
      </c>
      <c r="H153" s="44">
        <v>32.428649999999998</v>
      </c>
    </row>
    <row r="154" spans="1:8" x14ac:dyDescent="0.15">
      <c r="A154" s="41" t="s">
        <v>1064</v>
      </c>
      <c r="B154" s="42" t="s">
        <v>912</v>
      </c>
      <c r="C154" s="92">
        <v>0</v>
      </c>
      <c r="D154" s="93">
        <v>0</v>
      </c>
      <c r="E154" s="38" t="str">
        <f t="shared" si="8"/>
        <v/>
      </c>
      <c r="F154" s="39">
        <f t="shared" si="9"/>
        <v>0</v>
      </c>
      <c r="G154" s="44">
        <v>0.52470545276520009</v>
      </c>
      <c r="H154" s="44">
        <v>39.207349999999998</v>
      </c>
    </row>
    <row r="155" spans="1:8" x14ac:dyDescent="0.15">
      <c r="A155" s="41" t="s">
        <v>1026</v>
      </c>
      <c r="B155" s="42" t="s">
        <v>874</v>
      </c>
      <c r="C155" s="92">
        <v>9234</v>
      </c>
      <c r="D155" s="93">
        <v>613774.11</v>
      </c>
      <c r="E155" s="38">
        <f t="shared" si="8"/>
        <v>-0.98495537715007231</v>
      </c>
      <c r="F155" s="39">
        <f t="shared" si="9"/>
        <v>1.9312252811763312E-5</v>
      </c>
      <c r="G155" s="44">
        <v>1.1106170220347999</v>
      </c>
      <c r="H155" s="44">
        <v>63.238149999999997</v>
      </c>
    </row>
    <row r="156" spans="1:8" x14ac:dyDescent="0.15">
      <c r="A156" s="41" t="s">
        <v>1061</v>
      </c>
      <c r="B156" s="42" t="s">
        <v>909</v>
      </c>
      <c r="C156" s="92">
        <v>0</v>
      </c>
      <c r="D156" s="93">
        <v>2140.8000000000002</v>
      </c>
      <c r="E156" s="38">
        <f t="shared" si="8"/>
        <v>-1</v>
      </c>
      <c r="F156" s="39">
        <f t="shared" si="9"/>
        <v>0</v>
      </c>
      <c r="G156" s="44">
        <v>0.21559488211800001</v>
      </c>
      <c r="H156" s="44">
        <v>57.876600000000003</v>
      </c>
    </row>
    <row r="157" spans="1:8" x14ac:dyDescent="0.15">
      <c r="A157" s="41" t="s">
        <v>914</v>
      </c>
      <c r="B157" s="42" t="s">
        <v>762</v>
      </c>
      <c r="C157" s="92">
        <v>171318087.47</v>
      </c>
      <c r="D157" s="93">
        <v>112136603.7</v>
      </c>
      <c r="E157" s="38">
        <f t="shared" si="8"/>
        <v>0.52776240600552438</v>
      </c>
      <c r="F157" s="39">
        <f t="shared" si="9"/>
        <v>0.35829956859956902</v>
      </c>
      <c r="G157" s="44">
        <v>919.04163974999994</v>
      </c>
      <c r="H157" s="49">
        <v>13.335150000000001</v>
      </c>
    </row>
    <row r="158" spans="1:8" x14ac:dyDescent="0.15">
      <c r="A158" s="50"/>
      <c r="B158" s="51"/>
      <c r="C158" s="94">
        <f>SUM(C7:C157)</f>
        <v>478142042.25699997</v>
      </c>
      <c r="D158" s="94">
        <f>SUM(D7:D157)</f>
        <v>377349353.68499994</v>
      </c>
      <c r="E158" s="10">
        <f t="shared" si="8"/>
        <v>0.2671070921089711</v>
      </c>
      <c r="F158" s="64">
        <f>SUM(F7:F157)</f>
        <v>0.99999999999999967</v>
      </c>
      <c r="G158" s="95">
        <f>SUM(G133:G157)</f>
        <v>1127.9297491728207</v>
      </c>
    </row>
    <row r="159" spans="1:8" x14ac:dyDescent="0.15">
      <c r="A159" s="53"/>
      <c r="B159" s="53"/>
      <c r="C159" s="53"/>
      <c r="D159" s="53"/>
      <c r="E159" s="54"/>
      <c r="F159" s="91"/>
    </row>
    <row r="160" spans="1:8" x14ac:dyDescent="0.15">
      <c r="B160" s="53"/>
      <c r="C160" s="53"/>
      <c r="D160" s="53"/>
      <c r="E160" s="54"/>
      <c r="F160" s="53"/>
    </row>
    <row r="161" spans="1:6" x14ac:dyDescent="0.15">
      <c r="A161" s="53"/>
      <c r="B161" s="53"/>
      <c r="C161" s="53"/>
      <c r="D161" s="53"/>
      <c r="E161" s="54"/>
      <c r="F161" s="53"/>
    </row>
    <row r="162" spans="1:6" x14ac:dyDescent="0.15">
      <c r="A162" s="63"/>
      <c r="B162" s="53"/>
      <c r="C162" s="53"/>
      <c r="D162" s="53"/>
      <c r="E162" s="54"/>
      <c r="F162" s="53"/>
    </row>
    <row r="163" spans="1:6" x14ac:dyDescent="0.15">
      <c r="A163" s="53"/>
      <c r="B163" s="53"/>
      <c r="C163" s="53"/>
      <c r="D163" s="53"/>
      <c r="E163" s="54"/>
      <c r="F163" s="53"/>
    </row>
    <row r="164" spans="1:6" x14ac:dyDescent="0.15">
      <c r="A164" s="53"/>
      <c r="B164" s="53"/>
      <c r="C164" s="53"/>
      <c r="D164" s="53"/>
      <c r="E164" s="54"/>
      <c r="F164" s="53"/>
    </row>
    <row r="165" spans="1:6" x14ac:dyDescent="0.15">
      <c r="A165" s="53"/>
      <c r="B165" s="53"/>
      <c r="C165" s="53"/>
      <c r="D165" s="53"/>
      <c r="E165" s="54"/>
      <c r="F165" s="53"/>
    </row>
    <row r="166" spans="1:6" x14ac:dyDescent="0.15">
      <c r="A166" s="53"/>
      <c r="B166" s="53"/>
      <c r="C166" s="53"/>
      <c r="D166" s="53"/>
    </row>
    <row r="167" spans="1:6" x14ac:dyDescent="0.15">
      <c r="A167" s="53"/>
      <c r="B167" s="53"/>
      <c r="C167" s="53"/>
      <c r="D167" s="53"/>
    </row>
    <row r="168" spans="1:6" x14ac:dyDescent="0.15">
      <c r="A168" s="53"/>
      <c r="B168" s="53"/>
      <c r="C168" s="53"/>
      <c r="D168" s="53"/>
    </row>
    <row r="169" spans="1:6" x14ac:dyDescent="0.15">
      <c r="A169" s="53"/>
      <c r="B169" s="53"/>
      <c r="C169" s="53"/>
      <c r="D169" s="53"/>
    </row>
    <row r="170" spans="1:6" x14ac:dyDescent="0.15">
      <c r="A170" s="53"/>
      <c r="B170" s="53"/>
      <c r="C170" s="53"/>
      <c r="D170" s="53"/>
    </row>
    <row r="171" spans="1:6" x14ac:dyDescent="0.15">
      <c r="A171" s="53"/>
      <c r="B171" s="53"/>
      <c r="C171" s="53"/>
      <c r="D171" s="53"/>
    </row>
    <row r="172" spans="1:6" x14ac:dyDescent="0.15">
      <c r="A172" s="53"/>
      <c r="B172" s="53"/>
      <c r="C172" s="53"/>
      <c r="D172" s="53"/>
    </row>
    <row r="173" spans="1:6" x14ac:dyDescent="0.15">
      <c r="A173" s="53"/>
      <c r="B173" s="53"/>
      <c r="C173" s="53"/>
      <c r="D173" s="53"/>
    </row>
  </sheetData>
  <mergeCells count="1">
    <mergeCell ref="C5:E5"/>
  </mergeCells>
  <phoneticPr fontId="2" type="noConversion"/>
  <pageMargins left="0.75" right="0.75" top="1" bottom="1" header="0.5" footer="0.5"/>
  <pageSetup orientation="portrait" verticalDpi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Summary</vt:lpstr>
      <vt:lpstr>XTF Exchange Traded Funds</vt:lpstr>
      <vt:lpstr>XTF - Cascade OTC</vt:lpstr>
      <vt:lpstr>Exchange Traded Commodities</vt:lpstr>
      <vt:lpstr>'XTF - Cascade OTC'!Print_Titles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Microsoft Office User</cp:lastModifiedBy>
  <cp:lastPrinted>2010-02-12T12:28:53Z</cp:lastPrinted>
  <dcterms:created xsi:type="dcterms:W3CDTF">2008-04-23T07:36:26Z</dcterms:created>
  <dcterms:modified xsi:type="dcterms:W3CDTF">2022-10-31T17:51:16Z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3;&#10;&lt;root reqver=&quot;17819&quot;&gt;&lt;version val=&quot;17868&quot;/&gt;&lt;CXlWorkbook id=&quot;1&quot;&gt;&lt;m_cxllink/&gt;&lt;/CXlWorkbook&gt;&lt;/root&gt;">
    <vt:bool>false</vt:bool>
  </property>
</Properties>
</file>