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x/Documents/Thesis/Working Code/XLM Data/"/>
    </mc:Choice>
  </mc:AlternateContent>
  <xr:revisionPtr revIDLastSave="0" documentId="8_{04D25B5D-B995-5544-8821-8AA9C27E2989}" xr6:coauthVersionLast="47" xr6:coauthVersionMax="47" xr10:uidLastSave="{00000000-0000-0000-0000-000000000000}"/>
  <bookViews>
    <workbookView xWindow="5960" yWindow="760" windowWidth="12700" windowHeight="10540"/>
  </bookViews>
  <sheets>
    <sheet name="Summary" sheetId="5" r:id="rId1"/>
    <sheet name="XTF Exchange Traded Funds" sheetId="2" r:id="rId2"/>
    <sheet name="XTF - Cascade OTC" sheetId="7" r:id="rId3"/>
    <sheet name="Exchange Traded Commodities" sheetId="6" r:id="rId4"/>
    <sheet name="Exchange Traded Notes" sheetId="8" r:id="rId5"/>
    <sheet name="Designated Sponsors" sheetId="9" r:id="rId6"/>
  </sheets>
  <definedNames>
    <definedName name="_xlnm._FilterDatabase" localSheetId="3" hidden="1">'Exchange Traded Commodities'!$A$5:$M$186</definedName>
    <definedName name="_xlnm._FilterDatabase" localSheetId="4" hidden="1">'Exchange Traded Notes'!$A$5:$H$42</definedName>
    <definedName name="_xlnm._FilterDatabase" localSheetId="2" hidden="1">'XTF - Cascade OTC'!$A$6:$K$766</definedName>
    <definedName name="_xlnm._FilterDatabase" localSheetId="1" hidden="1">'XTF Exchange Traded Funds'!$A$6:$K$766</definedName>
    <definedName name="_xlnm.Print_Titles" localSheetId="2">'XTF - Cascade OTC'!$5:$6</definedName>
    <definedName name="_xlnm.Print_Titles" localSheetId="1">'XTF Exchange Traded Funds'!$5:$6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66" i="2" l="1"/>
  <c r="I13" i="2" s="1"/>
  <c r="I58" i="2"/>
  <c r="I8" i="2"/>
  <c r="I7" i="2"/>
  <c r="I11" i="2"/>
  <c r="I457" i="2"/>
  <c r="I29" i="2"/>
  <c r="I311" i="2"/>
  <c r="I21" i="2"/>
  <c r="I264" i="2"/>
  <c r="I15" i="2"/>
  <c r="I143" i="2"/>
  <c r="I90" i="2"/>
  <c r="I210" i="2"/>
  <c r="I22" i="2"/>
  <c r="I336" i="2"/>
  <c r="I498" i="2"/>
  <c r="I107" i="2"/>
  <c r="I17" i="2"/>
  <c r="I151" i="2"/>
  <c r="I75" i="2"/>
  <c r="I628" i="2"/>
  <c r="I342" i="2"/>
  <c r="I508" i="2"/>
  <c r="I12" i="2"/>
  <c r="I46" i="2"/>
  <c r="I167" i="2"/>
  <c r="I19" i="2"/>
  <c r="I361" i="2"/>
  <c r="I43" i="2"/>
  <c r="I23" i="2"/>
  <c r="I329" i="2"/>
  <c r="I594" i="2"/>
  <c r="I373" i="2"/>
  <c r="I561" i="2"/>
  <c r="I32" i="2"/>
  <c r="I668" i="2"/>
  <c r="I300" i="2"/>
  <c r="I320" i="2"/>
  <c r="I103" i="2"/>
  <c r="I154" i="2"/>
  <c r="I79" i="2"/>
  <c r="I152" i="2"/>
  <c r="I455" i="2"/>
  <c r="I681" i="2"/>
  <c r="I130" i="2"/>
  <c r="I209" i="2"/>
  <c r="I63" i="2"/>
  <c r="I332" i="2"/>
  <c r="I60" i="2"/>
  <c r="I517" i="2"/>
  <c r="I613" i="2"/>
  <c r="I94" i="2"/>
  <c r="I245" i="2"/>
  <c r="I353" i="2"/>
  <c r="I410" i="2"/>
  <c r="I710" i="2"/>
  <c r="I239" i="2"/>
  <c r="I573" i="2"/>
  <c r="I308" i="2"/>
  <c r="I24" i="2"/>
  <c r="I175" i="2"/>
  <c r="I458" i="2"/>
  <c r="I91" i="2"/>
  <c r="I470" i="2"/>
  <c r="I582" i="2"/>
  <c r="I515" i="2"/>
  <c r="I106" i="2"/>
  <c r="I514" i="2"/>
  <c r="I69" i="2"/>
  <c r="I379" i="2"/>
  <c r="I555" i="2"/>
  <c r="I503" i="2"/>
  <c r="I694" i="2"/>
  <c r="I224" i="2"/>
  <c r="I537" i="2"/>
  <c r="I102" i="2"/>
  <c r="I123" i="2"/>
  <c r="I141" i="2"/>
  <c r="I113" i="2"/>
  <c r="I523" i="2"/>
  <c r="I14" i="2"/>
  <c r="I144" i="2"/>
  <c r="I690" i="2"/>
  <c r="I683" i="2"/>
  <c r="I120" i="2"/>
  <c r="I115" i="2"/>
  <c r="I675" i="2"/>
  <c r="I226" i="2"/>
  <c r="I512" i="2"/>
  <c r="I149" i="2"/>
  <c r="I715" i="2"/>
  <c r="I10" i="2"/>
  <c r="I77" i="2"/>
  <c r="I374" i="2"/>
  <c r="I340" i="2"/>
  <c r="I334" i="2"/>
  <c r="I28" i="2"/>
  <c r="I42" i="2"/>
  <c r="I524" i="2"/>
  <c r="I341" i="2"/>
  <c r="I20" i="2"/>
  <c r="I108" i="2"/>
  <c r="I296" i="2"/>
  <c r="I207" i="2"/>
  <c r="I68" i="2"/>
  <c r="I326" i="2"/>
  <c r="I160" i="2"/>
  <c r="I142" i="2"/>
  <c r="I716" i="2"/>
  <c r="I359" i="2"/>
  <c r="I717" i="2"/>
  <c r="I56" i="2"/>
  <c r="I323" i="2"/>
  <c r="I472" i="2"/>
  <c r="I49" i="2"/>
  <c r="I718" i="2"/>
  <c r="I452" i="2"/>
  <c r="I234" i="2"/>
  <c r="I221" i="2"/>
  <c r="I569" i="2"/>
  <c r="I591" i="2"/>
  <c r="I638" i="2"/>
  <c r="I451" i="2"/>
  <c r="I73" i="2"/>
  <c r="I398" i="2"/>
  <c r="I564" i="2"/>
  <c r="I228" i="2"/>
  <c r="I208" i="2"/>
  <c r="I259" i="2"/>
  <c r="I179" i="2"/>
  <c r="I351" i="2"/>
  <c r="I701" i="2"/>
  <c r="I314" i="2"/>
  <c r="I478" i="2"/>
  <c r="I126" i="2"/>
  <c r="I310" i="2"/>
  <c r="I183" i="2"/>
  <c r="I447" i="2"/>
  <c r="I194" i="2"/>
  <c r="I544" i="2"/>
  <c r="I100" i="2"/>
  <c r="I41" i="2"/>
  <c r="I104" i="2"/>
  <c r="I322" i="2"/>
  <c r="I266" i="2"/>
  <c r="I534" i="2"/>
  <c r="I325" i="2"/>
  <c r="I147" i="2"/>
  <c r="I303" i="2"/>
  <c r="I216" i="2"/>
  <c r="I87" i="2"/>
  <c r="I720" i="2"/>
  <c r="I242" i="2"/>
  <c r="I721" i="2"/>
  <c r="I506" i="2"/>
  <c r="I273" i="2"/>
  <c r="I456" i="2"/>
  <c r="I722" i="2"/>
  <c r="I695" i="2"/>
  <c r="I444" i="2"/>
  <c r="I220" i="2"/>
  <c r="I693" i="2"/>
  <c r="I707" i="2"/>
  <c r="I724" i="2"/>
  <c r="I350" i="2"/>
  <c r="I81" i="2"/>
  <c r="I109" i="2"/>
  <c r="I381" i="2"/>
  <c r="I34" i="2"/>
  <c r="I312" i="2"/>
  <c r="I726" i="2"/>
  <c r="I275" i="2"/>
  <c r="I254" i="2"/>
  <c r="I50" i="2"/>
  <c r="I201" i="2"/>
  <c r="I408" i="2"/>
  <c r="I165" i="2"/>
  <c r="I678" i="2"/>
  <c r="I213" i="2"/>
  <c r="I466" i="2"/>
  <c r="I89" i="2"/>
  <c r="I486" i="2"/>
  <c r="I40" i="2"/>
  <c r="I272" i="2"/>
  <c r="I728" i="2"/>
  <c r="I169" i="2"/>
  <c r="I114" i="2"/>
  <c r="I558" i="2"/>
  <c r="I648" i="2"/>
  <c r="I419" i="2"/>
  <c r="I39" i="2"/>
  <c r="I180" i="2"/>
  <c r="I473" i="2"/>
  <c r="I289" i="2"/>
  <c r="I424" i="2"/>
  <c r="I480" i="2"/>
  <c r="I161" i="2"/>
  <c r="I401" i="2"/>
  <c r="I61" i="2"/>
  <c r="I338" i="2"/>
  <c r="I417" i="2"/>
  <c r="I626" i="2"/>
  <c r="I445" i="2"/>
  <c r="I203" i="2"/>
  <c r="I243" i="2"/>
  <c r="I135" i="2"/>
  <c r="I197" i="2"/>
  <c r="I729" i="2"/>
  <c r="I53" i="2"/>
  <c r="I393" i="2"/>
  <c r="I600" i="2"/>
  <c r="I48" i="2"/>
  <c r="I426" i="2"/>
  <c r="I541" i="2"/>
  <c r="I44" i="2"/>
  <c r="I552" i="2"/>
  <c r="I112" i="2"/>
  <c r="I33" i="2"/>
  <c r="I348" i="2"/>
  <c r="I211" i="2"/>
  <c r="I271" i="2"/>
  <c r="I70" i="2"/>
  <c r="I140" i="2"/>
  <c r="I730" i="2"/>
  <c r="I257" i="2"/>
  <c r="I453" i="2"/>
  <c r="I168" i="2"/>
  <c r="I436" i="2"/>
  <c r="I477" i="2"/>
  <c r="I595" i="2"/>
  <c r="I124" i="2"/>
  <c r="I258" i="2"/>
  <c r="I629" i="2"/>
  <c r="I280" i="2"/>
  <c r="I391" i="2"/>
  <c r="I612" i="2"/>
  <c r="I139" i="2"/>
  <c r="I519" i="2"/>
  <c r="I84" i="2"/>
  <c r="I560" i="2"/>
  <c r="I709" i="2"/>
  <c r="I349" i="2"/>
  <c r="I601" i="2"/>
  <c r="I92" i="2"/>
  <c r="I229" i="2"/>
  <c r="I606" i="2"/>
  <c r="I603" i="2"/>
  <c r="I45" i="2"/>
  <c r="I469" i="2"/>
  <c r="I705" i="2"/>
  <c r="I429" i="2"/>
  <c r="I608" i="2"/>
  <c r="I47" i="2"/>
  <c r="I414" i="2"/>
  <c r="I198" i="2"/>
  <c r="I731" i="2"/>
  <c r="I658" i="2"/>
  <c r="I652" i="2"/>
  <c r="I563" i="2"/>
  <c r="I460" i="2"/>
  <c r="I231" i="2"/>
  <c r="I301" i="2"/>
  <c r="I244" i="2"/>
  <c r="I583" i="2"/>
  <c r="I384" i="2"/>
  <c r="I733" i="2"/>
  <c r="I566" i="2"/>
  <c r="I317" i="2"/>
  <c r="I111" i="2"/>
  <c r="I596" i="2"/>
  <c r="I529" i="2"/>
  <c r="I277" i="2"/>
  <c r="I643" i="2"/>
  <c r="I522" i="2"/>
  <c r="I650" i="2"/>
  <c r="I360" i="2"/>
  <c r="I631" i="2"/>
  <c r="I735" i="2"/>
  <c r="I117" i="2"/>
  <c r="I396" i="2"/>
  <c r="I178" i="2"/>
  <c r="I74" i="2"/>
  <c r="I237" i="2"/>
  <c r="I736" i="2"/>
  <c r="I659" i="2"/>
  <c r="I52" i="2"/>
  <c r="I737" i="2"/>
  <c r="I518" i="2"/>
  <c r="I196" i="2"/>
  <c r="I38" i="2"/>
  <c r="I501" i="2"/>
  <c r="I132" i="2"/>
  <c r="I357" i="2"/>
  <c r="I476" i="2"/>
  <c r="I215" i="2"/>
  <c r="I551" i="2"/>
  <c r="I434" i="2"/>
  <c r="I697" i="2"/>
  <c r="I227" i="2"/>
  <c r="I177" i="2"/>
  <c r="I620" i="2"/>
  <c r="I128" i="2"/>
  <c r="I247" i="2"/>
  <c r="I335" i="2"/>
  <c r="I500" i="2"/>
  <c r="I96" i="2"/>
  <c r="I435" i="2"/>
  <c r="I137" i="2"/>
  <c r="I621" i="2"/>
  <c r="I471" i="2"/>
  <c r="I574" i="2"/>
  <c r="I474" i="2"/>
  <c r="I511" i="2"/>
  <c r="I146" i="2"/>
  <c r="I433" i="2"/>
  <c r="I493" i="2"/>
  <c r="I250" i="2"/>
  <c r="I375" i="2"/>
  <c r="I174" i="2"/>
  <c r="I212" i="2"/>
  <c r="I739" i="2"/>
  <c r="I740" i="2"/>
  <c r="I214" i="2"/>
  <c r="I59" i="2"/>
  <c r="I400" i="2"/>
  <c r="I521" i="2"/>
  <c r="I298" i="2"/>
  <c r="I586" i="2"/>
  <c r="I513" i="2"/>
  <c r="I550" i="2"/>
  <c r="I557" i="2"/>
  <c r="I355" i="2"/>
  <c r="I377" i="2"/>
  <c r="I605" i="2"/>
  <c r="I202" i="2"/>
  <c r="I593" i="2"/>
  <c r="I587" i="2"/>
  <c r="I509" i="2"/>
  <c r="I116" i="2"/>
  <c r="I240" i="2"/>
  <c r="I270" i="2"/>
  <c r="I570" i="2"/>
  <c r="I741" i="2"/>
  <c r="I704" i="2"/>
  <c r="I276" i="2"/>
  <c r="I118" i="2"/>
  <c r="I657" i="2"/>
  <c r="I378" i="2"/>
  <c r="I286" i="2"/>
  <c r="I80" i="2"/>
  <c r="I65" i="2"/>
  <c r="I307" i="2"/>
  <c r="I170" i="2"/>
  <c r="I699" i="2"/>
  <c r="I181" i="2"/>
  <c r="I416" i="2"/>
  <c r="I101" i="2"/>
  <c r="I366" i="2"/>
  <c r="I371" i="2"/>
  <c r="I442" i="2"/>
  <c r="I742" i="2"/>
  <c r="I88" i="2"/>
  <c r="I362" i="2"/>
  <c r="I225" i="2"/>
  <c r="I337" i="2"/>
  <c r="I97" i="2"/>
  <c r="I256" i="2"/>
  <c r="I495" i="2"/>
  <c r="I488" i="2"/>
  <c r="I692" i="2"/>
  <c r="I546" i="2"/>
  <c r="I253" i="2"/>
  <c r="I497" i="2"/>
  <c r="I743" i="2"/>
  <c r="I217" i="2"/>
  <c r="I199" i="2"/>
  <c r="I164" i="2"/>
  <c r="I539" i="2"/>
  <c r="I744" i="2"/>
  <c r="I647" i="2"/>
  <c r="I236" i="2"/>
  <c r="I588" i="2"/>
  <c r="I138" i="2"/>
  <c r="I85" i="2"/>
  <c r="I293" i="2"/>
  <c r="I279" i="2"/>
  <c r="I51" i="2"/>
  <c r="I510" i="2"/>
  <c r="I364" i="2"/>
  <c r="I439" i="2"/>
  <c r="I431" i="2"/>
  <c r="I491" i="2"/>
  <c r="I745" i="2"/>
  <c r="I95" i="2"/>
  <c r="I496" i="2"/>
  <c r="I616" i="2"/>
  <c r="I571" i="2"/>
  <c r="I261" i="2"/>
  <c r="I316" i="2"/>
  <c r="I665" i="2"/>
  <c r="I746" i="2"/>
  <c r="I136" i="2"/>
  <c r="I369" i="2"/>
  <c r="I67" i="2"/>
  <c r="I747" i="2"/>
  <c r="I580" i="2"/>
  <c r="I299" i="2"/>
  <c r="I267" i="2"/>
  <c r="I157" i="2"/>
  <c r="I547" i="2"/>
  <c r="I162" i="2"/>
  <c r="I623" i="2"/>
  <c r="I556" i="2"/>
  <c r="I356" i="2"/>
  <c r="I482" i="2"/>
  <c r="I282" i="2"/>
  <c r="I291" i="2"/>
  <c r="I584" i="2"/>
  <c r="I672" i="2"/>
  <c r="I386" i="2"/>
  <c r="I370" i="2"/>
  <c r="I190" i="2"/>
  <c r="I634" i="2"/>
  <c r="I535" i="2"/>
  <c r="I536" i="2"/>
  <c r="I660" i="2"/>
  <c r="I579" i="2"/>
  <c r="I479" i="2"/>
  <c r="I440" i="2"/>
  <c r="I281" i="2"/>
  <c r="I748" i="2"/>
  <c r="I749" i="2"/>
  <c r="I331" i="2"/>
  <c r="I219" i="2"/>
  <c r="I176" i="2"/>
  <c r="I642" i="2"/>
  <c r="I188" i="2"/>
  <c r="I330" i="2"/>
  <c r="I263" i="2"/>
  <c r="I688" i="2"/>
  <c r="I578" i="2"/>
  <c r="I55" i="2"/>
  <c r="I576" i="2"/>
  <c r="I750" i="2"/>
  <c r="I285" i="2"/>
  <c r="I528" i="2"/>
  <c r="I428" i="2"/>
  <c r="I487" i="2"/>
  <c r="I380" i="2"/>
  <c r="I676" i="2"/>
  <c r="I365" i="2"/>
  <c r="I125" i="2"/>
  <c r="I494" i="2"/>
  <c r="I372" i="2"/>
  <c r="I251" i="2"/>
  <c r="I654" i="2"/>
  <c r="I119" i="2"/>
  <c r="I127" i="2"/>
  <c r="I636" i="2"/>
  <c r="I394" i="2"/>
  <c r="I395" i="2"/>
  <c r="I441" i="2"/>
  <c r="I543" i="2"/>
  <c r="I751" i="2"/>
  <c r="I752" i="2"/>
  <c r="I184" i="2"/>
  <c r="I389" i="2"/>
  <c r="I464" i="2"/>
  <c r="I368" i="2"/>
  <c r="I625" i="2"/>
  <c r="I313" i="2"/>
  <c r="I450" i="2"/>
  <c r="I611" i="2"/>
  <c r="I753" i="2"/>
  <c r="I484" i="2"/>
  <c r="I698" i="2"/>
  <c r="I438" i="2"/>
  <c r="I754" i="2"/>
  <c r="I287" i="2"/>
  <c r="I302" i="2"/>
  <c r="I218" i="2"/>
  <c r="I204" i="2"/>
  <c r="I283" i="2"/>
  <c r="I755" i="2"/>
  <c r="I406" i="2"/>
  <c r="I150" i="2"/>
  <c r="I405" i="2"/>
  <c r="I153" i="2"/>
  <c r="I284" i="2"/>
  <c r="I347" i="2"/>
  <c r="I691" i="2"/>
  <c r="I200" i="2"/>
  <c r="I696" i="2"/>
  <c r="I413" i="2"/>
  <c r="I702" i="2"/>
  <c r="I572" i="2"/>
  <c r="I622" i="2"/>
  <c r="I367" i="2"/>
  <c r="I632" i="2"/>
  <c r="I490" i="2"/>
  <c r="I409" i="2"/>
  <c r="I134" i="2"/>
  <c r="I627" i="2"/>
  <c r="I295" i="2"/>
  <c r="I262" i="2"/>
  <c r="I533" i="2"/>
  <c r="I129" i="2"/>
  <c r="I756" i="2"/>
  <c r="I173" i="2"/>
  <c r="I131" i="2"/>
  <c r="I663" i="2"/>
  <c r="I757" i="2"/>
  <c r="I619" i="2"/>
  <c r="I467" i="2"/>
  <c r="I255" i="2"/>
  <c r="I235" i="2"/>
  <c r="I93" i="2"/>
  <c r="I656" i="2"/>
  <c r="I446" i="2"/>
  <c r="I575" i="2"/>
  <c r="I328" i="2"/>
  <c r="I448" i="2"/>
  <c r="I758" i="2"/>
  <c r="I599" i="2"/>
  <c r="I390" i="2"/>
  <c r="I223" i="2"/>
  <c r="I674" i="2"/>
  <c r="I324" i="2"/>
  <c r="I577" i="2"/>
  <c r="I222" i="2"/>
  <c r="I345" i="2"/>
  <c r="I315" i="2"/>
  <c r="I592" i="2"/>
  <c r="I703" i="2"/>
  <c r="I666" i="2"/>
  <c r="I559" i="2"/>
  <c r="I549" i="2"/>
  <c r="I343" i="2"/>
  <c r="I686" i="2"/>
  <c r="I392" i="2"/>
  <c r="I687" i="2"/>
  <c r="I252" i="2"/>
  <c r="I155" i="2"/>
  <c r="I465" i="2"/>
  <c r="I415" i="2"/>
  <c r="I411" i="2"/>
  <c r="I670" i="2"/>
  <c r="I422" i="2"/>
  <c r="I708" i="2"/>
  <c r="I671" i="2"/>
  <c r="I682" i="2"/>
  <c r="I321" i="2"/>
  <c r="I680" i="2"/>
  <c r="I635" i="2"/>
  <c r="I133" i="2"/>
  <c r="I249" i="2"/>
  <c r="I62" i="2"/>
  <c r="I463" i="2"/>
  <c r="I651" i="2"/>
  <c r="I700" i="2"/>
  <c r="I412" i="2"/>
  <c r="I205" i="2"/>
  <c r="I233" i="2"/>
  <c r="I402" i="2"/>
  <c r="I403" i="2"/>
  <c r="I689" i="2"/>
  <c r="I454" i="2"/>
  <c r="I238" i="2"/>
  <c r="I618" i="2"/>
  <c r="I475" i="2"/>
  <c r="I461" i="2"/>
  <c r="I468" i="2"/>
  <c r="I437" i="2"/>
  <c r="I597" i="2"/>
  <c r="I759" i="2"/>
  <c r="I617" i="2"/>
  <c r="I760" i="2"/>
  <c r="I667" i="2"/>
  <c r="I565" i="2"/>
  <c r="I607" i="2"/>
  <c r="I581" i="2"/>
  <c r="I352" i="2"/>
  <c r="I98" i="2"/>
  <c r="I614" i="2"/>
  <c r="I489" i="2"/>
  <c r="I423" i="2"/>
  <c r="I761" i="2"/>
  <c r="I762" i="2"/>
  <c r="I763" i="2"/>
  <c r="I420" i="2"/>
  <c r="I363" i="2"/>
  <c r="I677" i="2"/>
  <c r="I292" i="2"/>
  <c r="I661" i="2"/>
  <c r="I711" i="2"/>
  <c r="I538" i="2"/>
  <c r="I655" i="2"/>
  <c r="I502" i="2"/>
  <c r="I387" i="2"/>
  <c r="I540" i="2"/>
  <c r="I269" i="2"/>
  <c r="I449" i="2"/>
  <c r="I764" i="2"/>
  <c r="I309" i="2"/>
  <c r="I645" i="2"/>
  <c r="I294" i="2"/>
  <c r="I505" i="2"/>
  <c r="I679" i="2"/>
  <c r="I664" i="2"/>
  <c r="I589" i="2"/>
  <c r="I520" i="2"/>
  <c r="I525" i="2"/>
  <c r="I248" i="2"/>
  <c r="I354" i="2"/>
  <c r="I713" i="2"/>
  <c r="I669" i="2"/>
  <c r="I516" i="2"/>
  <c r="I481" i="2"/>
  <c r="I531" i="2"/>
  <c r="I507" i="2"/>
  <c r="I602" i="2"/>
  <c r="I639" i="2"/>
  <c r="I765" i="2"/>
  <c r="I432" i="2"/>
  <c r="I637" i="2"/>
  <c r="I499" i="2"/>
  <c r="I568" i="2"/>
  <c r="I327" i="2"/>
  <c r="I383" i="2"/>
  <c r="I609" i="2"/>
  <c r="I421" i="2"/>
  <c r="I673" i="2"/>
  <c r="I288" i="2"/>
  <c r="I662" i="2"/>
  <c r="I527" i="2"/>
  <c r="I388" i="2"/>
  <c r="I646" i="2"/>
  <c r="I615" i="2"/>
  <c r="I333" i="2"/>
  <c r="I610" i="2"/>
  <c r="I644" i="2"/>
  <c r="I305" i="2"/>
  <c r="I684" i="2"/>
  <c r="I241" i="2"/>
  <c r="I562" i="2"/>
  <c r="I319" i="2"/>
  <c r="I604" i="2"/>
  <c r="I206" i="2"/>
  <c r="I598" i="2"/>
  <c r="I425" i="2"/>
  <c r="I640" i="2"/>
  <c r="I649" i="2"/>
  <c r="I630" i="2"/>
  <c r="I504" i="2"/>
  <c r="I590" i="2"/>
  <c r="I99" i="2"/>
  <c r="I554" i="2"/>
  <c r="I567" i="2"/>
  <c r="I397" i="2"/>
  <c r="I443" i="2"/>
  <c r="I358" i="2"/>
  <c r="I532" i="2"/>
  <c r="I653" i="2"/>
  <c r="I385" i="2"/>
  <c r="I459" i="2"/>
  <c r="I265" i="2"/>
  <c r="I306" i="2"/>
  <c r="I346" i="2"/>
  <c r="I585" i="2"/>
  <c r="I485" i="2"/>
  <c r="I706" i="2"/>
  <c r="I418" i="2"/>
  <c r="K765" i="7"/>
  <c r="J765" i="7"/>
  <c r="G765" i="7"/>
  <c r="K764" i="7"/>
  <c r="J764" i="7"/>
  <c r="G764" i="7"/>
  <c r="K763" i="7"/>
  <c r="J763" i="7"/>
  <c r="G763" i="7"/>
  <c r="K762" i="7"/>
  <c r="J762" i="7"/>
  <c r="G762" i="7"/>
  <c r="K761" i="7"/>
  <c r="J761" i="7"/>
  <c r="G761" i="7"/>
  <c r="K760" i="7"/>
  <c r="J760" i="7"/>
  <c r="G760" i="7"/>
  <c r="K759" i="7"/>
  <c r="J759" i="7"/>
  <c r="G759" i="7"/>
  <c r="K758" i="7"/>
  <c r="J758" i="7"/>
  <c r="G758" i="7"/>
  <c r="K757" i="7"/>
  <c r="J757" i="7"/>
  <c r="G757" i="7"/>
  <c r="K756" i="7"/>
  <c r="J756" i="7"/>
  <c r="G756" i="7"/>
  <c r="H721" i="2"/>
  <c r="H731" i="2"/>
  <c r="H733" i="2"/>
  <c r="H759" i="2"/>
  <c r="H758" i="2"/>
  <c r="H747" i="2"/>
  <c r="H754" i="2"/>
  <c r="H752" i="2"/>
  <c r="H755" i="2"/>
  <c r="H730" i="2"/>
  <c r="C42" i="8"/>
  <c r="F41" i="8"/>
  <c r="E41" i="8"/>
  <c r="M185" i="6"/>
  <c r="L185" i="6"/>
  <c r="C186" i="6"/>
  <c r="F185" i="6"/>
  <c r="E185" i="6"/>
  <c r="K744" i="7"/>
  <c r="K745" i="7"/>
  <c r="K746" i="7"/>
  <c r="K747" i="7"/>
  <c r="K748" i="7"/>
  <c r="K749" i="7"/>
  <c r="K750" i="7"/>
  <c r="K751" i="7"/>
  <c r="K752" i="7"/>
  <c r="K753" i="7"/>
  <c r="K754" i="7"/>
  <c r="K755" i="7"/>
  <c r="J743" i="7"/>
  <c r="J744" i="7"/>
  <c r="J745" i="7"/>
  <c r="J746" i="7"/>
  <c r="J747" i="7"/>
  <c r="J748" i="7"/>
  <c r="J749" i="7"/>
  <c r="J750" i="7"/>
  <c r="J751" i="7"/>
  <c r="J752" i="7"/>
  <c r="J753" i="7"/>
  <c r="J754" i="7"/>
  <c r="J755" i="7"/>
  <c r="G745" i="7"/>
  <c r="G746" i="7"/>
  <c r="G747" i="7"/>
  <c r="G748" i="7"/>
  <c r="G749" i="7"/>
  <c r="G750" i="7"/>
  <c r="G751" i="7"/>
  <c r="G752" i="7"/>
  <c r="G753" i="7"/>
  <c r="G754" i="7"/>
  <c r="G755" i="7"/>
  <c r="H725" i="2"/>
  <c r="H734" i="2"/>
  <c r="H756" i="2"/>
  <c r="H716" i="2"/>
  <c r="H762" i="2"/>
  <c r="H753" i="2"/>
  <c r="H764" i="2"/>
  <c r="H732" i="2"/>
  <c r="H749" i="2"/>
  <c r="H722" i="2"/>
  <c r="H751" i="2"/>
  <c r="H727" i="2"/>
  <c r="H760" i="2"/>
  <c r="H729" i="2"/>
  <c r="H748" i="2"/>
  <c r="I766" i="7"/>
  <c r="H766" i="7"/>
  <c r="F766" i="7"/>
  <c r="E766" i="7"/>
  <c r="G766" i="7" s="1"/>
  <c r="B766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513" i="7"/>
  <c r="J514" i="7"/>
  <c r="J515" i="7"/>
  <c r="J516" i="7"/>
  <c r="J517" i="7"/>
  <c r="J518" i="7"/>
  <c r="J519" i="7"/>
  <c r="J520" i="7"/>
  <c r="J521" i="7"/>
  <c r="J522" i="7"/>
  <c r="J523" i="7"/>
  <c r="J524" i="7"/>
  <c r="J525" i="7"/>
  <c r="J526" i="7"/>
  <c r="J527" i="7"/>
  <c r="J528" i="7"/>
  <c r="J529" i="7"/>
  <c r="J530" i="7"/>
  <c r="J531" i="7"/>
  <c r="J532" i="7"/>
  <c r="J533" i="7"/>
  <c r="J534" i="7"/>
  <c r="J535" i="7"/>
  <c r="J536" i="7"/>
  <c r="J537" i="7"/>
  <c r="J538" i="7"/>
  <c r="J539" i="7"/>
  <c r="J540" i="7"/>
  <c r="J541" i="7"/>
  <c r="J542" i="7"/>
  <c r="J543" i="7"/>
  <c r="J544" i="7"/>
  <c r="J545" i="7"/>
  <c r="J546" i="7"/>
  <c r="J547" i="7"/>
  <c r="J548" i="7"/>
  <c r="J549" i="7"/>
  <c r="J550" i="7"/>
  <c r="J551" i="7"/>
  <c r="J552" i="7"/>
  <c r="J553" i="7"/>
  <c r="J554" i="7"/>
  <c r="J555" i="7"/>
  <c r="J556" i="7"/>
  <c r="J557" i="7"/>
  <c r="J558" i="7"/>
  <c r="J559" i="7"/>
  <c r="J560" i="7"/>
  <c r="J561" i="7"/>
  <c r="J562" i="7"/>
  <c r="J563" i="7"/>
  <c r="J564" i="7"/>
  <c r="J565" i="7"/>
  <c r="J566" i="7"/>
  <c r="J567" i="7"/>
  <c r="J568" i="7"/>
  <c r="J569" i="7"/>
  <c r="J570" i="7"/>
  <c r="J571" i="7"/>
  <c r="J572" i="7"/>
  <c r="J573" i="7"/>
  <c r="J574" i="7"/>
  <c r="J575" i="7"/>
  <c r="J576" i="7"/>
  <c r="J577" i="7"/>
  <c r="J578" i="7"/>
  <c r="J579" i="7"/>
  <c r="J580" i="7"/>
  <c r="J581" i="7"/>
  <c r="J582" i="7"/>
  <c r="J583" i="7"/>
  <c r="J584" i="7"/>
  <c r="J585" i="7"/>
  <c r="J586" i="7"/>
  <c r="J587" i="7"/>
  <c r="J588" i="7"/>
  <c r="J589" i="7"/>
  <c r="J590" i="7"/>
  <c r="J591" i="7"/>
  <c r="J592" i="7"/>
  <c r="J593" i="7"/>
  <c r="J594" i="7"/>
  <c r="J595" i="7"/>
  <c r="J596" i="7"/>
  <c r="J597" i="7"/>
  <c r="J598" i="7"/>
  <c r="J599" i="7"/>
  <c r="J600" i="7"/>
  <c r="J601" i="7"/>
  <c r="J602" i="7"/>
  <c r="J603" i="7"/>
  <c r="J604" i="7"/>
  <c r="J605" i="7"/>
  <c r="J606" i="7"/>
  <c r="J607" i="7"/>
  <c r="J608" i="7"/>
  <c r="J609" i="7"/>
  <c r="J610" i="7"/>
  <c r="J611" i="7"/>
  <c r="J612" i="7"/>
  <c r="J613" i="7"/>
  <c r="J614" i="7"/>
  <c r="J615" i="7"/>
  <c r="J616" i="7"/>
  <c r="J617" i="7"/>
  <c r="J618" i="7"/>
  <c r="J619" i="7"/>
  <c r="J620" i="7"/>
  <c r="J621" i="7"/>
  <c r="J622" i="7"/>
  <c r="J623" i="7"/>
  <c r="J624" i="7"/>
  <c r="J625" i="7"/>
  <c r="J626" i="7"/>
  <c r="J627" i="7"/>
  <c r="J628" i="7"/>
  <c r="J629" i="7"/>
  <c r="J630" i="7"/>
  <c r="J631" i="7"/>
  <c r="J632" i="7"/>
  <c r="J633" i="7"/>
  <c r="J634" i="7"/>
  <c r="J635" i="7"/>
  <c r="J636" i="7"/>
  <c r="J637" i="7"/>
  <c r="J638" i="7"/>
  <c r="J639" i="7"/>
  <c r="J640" i="7"/>
  <c r="J641" i="7"/>
  <c r="J642" i="7"/>
  <c r="J643" i="7"/>
  <c r="J644" i="7"/>
  <c r="J645" i="7"/>
  <c r="J646" i="7"/>
  <c r="J647" i="7"/>
  <c r="J648" i="7"/>
  <c r="J649" i="7"/>
  <c r="J650" i="7"/>
  <c r="J651" i="7"/>
  <c r="J652" i="7"/>
  <c r="J653" i="7"/>
  <c r="J654" i="7"/>
  <c r="J655" i="7"/>
  <c r="J656" i="7"/>
  <c r="J657" i="7"/>
  <c r="J658" i="7"/>
  <c r="J659" i="7"/>
  <c r="J660" i="7"/>
  <c r="J661" i="7"/>
  <c r="J662" i="7"/>
  <c r="J663" i="7"/>
  <c r="J664" i="7"/>
  <c r="J665" i="7"/>
  <c r="J666" i="7"/>
  <c r="J667" i="7"/>
  <c r="J668" i="7"/>
  <c r="J669" i="7"/>
  <c r="J670" i="7"/>
  <c r="J671" i="7"/>
  <c r="J672" i="7"/>
  <c r="J673" i="7"/>
  <c r="J674" i="7"/>
  <c r="J675" i="7"/>
  <c r="J676" i="7"/>
  <c r="J677" i="7"/>
  <c r="J678" i="7"/>
  <c r="J679" i="7"/>
  <c r="J680" i="7"/>
  <c r="J681" i="7"/>
  <c r="J682" i="7"/>
  <c r="J683" i="7"/>
  <c r="J684" i="7"/>
  <c r="J685" i="7"/>
  <c r="J686" i="7"/>
  <c r="J687" i="7"/>
  <c r="J688" i="7"/>
  <c r="J689" i="7"/>
  <c r="J690" i="7"/>
  <c r="J691" i="7"/>
  <c r="J692" i="7"/>
  <c r="J693" i="7"/>
  <c r="J694" i="7"/>
  <c r="J695" i="7"/>
  <c r="J696" i="7"/>
  <c r="J697" i="7"/>
  <c r="J698" i="7"/>
  <c r="J699" i="7"/>
  <c r="J700" i="7"/>
  <c r="J701" i="7"/>
  <c r="J702" i="7"/>
  <c r="J703" i="7"/>
  <c r="J704" i="7"/>
  <c r="J705" i="7"/>
  <c r="J706" i="7"/>
  <c r="J707" i="7"/>
  <c r="J708" i="7"/>
  <c r="J709" i="7"/>
  <c r="J710" i="7"/>
  <c r="J711" i="7"/>
  <c r="J712" i="7"/>
  <c r="J713" i="7"/>
  <c r="J714" i="7"/>
  <c r="J715" i="7"/>
  <c r="J716" i="7"/>
  <c r="J717" i="7"/>
  <c r="J718" i="7"/>
  <c r="J719" i="7"/>
  <c r="J720" i="7"/>
  <c r="J721" i="7"/>
  <c r="J722" i="7"/>
  <c r="J723" i="7"/>
  <c r="J724" i="7"/>
  <c r="J725" i="7"/>
  <c r="J726" i="7"/>
  <c r="J727" i="7"/>
  <c r="J728" i="7"/>
  <c r="J729" i="7"/>
  <c r="J730" i="7"/>
  <c r="J731" i="7"/>
  <c r="J732" i="7"/>
  <c r="J733" i="7"/>
  <c r="J734" i="7"/>
  <c r="J735" i="7"/>
  <c r="J736" i="7"/>
  <c r="J737" i="7"/>
  <c r="J738" i="7"/>
  <c r="J739" i="7"/>
  <c r="J740" i="7"/>
  <c r="J741" i="7"/>
  <c r="J742" i="7"/>
  <c r="G736" i="7"/>
  <c r="G737" i="7"/>
  <c r="G738" i="7"/>
  <c r="G739" i="7"/>
  <c r="G740" i="7"/>
  <c r="G741" i="7"/>
  <c r="G742" i="7"/>
  <c r="G743" i="7"/>
  <c r="G744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K580" i="7"/>
  <c r="K581" i="7"/>
  <c r="K582" i="7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K598" i="7"/>
  <c r="K599" i="7"/>
  <c r="K600" i="7"/>
  <c r="K601" i="7"/>
  <c r="K602" i="7"/>
  <c r="K603" i="7"/>
  <c r="K604" i="7"/>
  <c r="K605" i="7"/>
  <c r="K606" i="7"/>
  <c r="K607" i="7"/>
  <c r="K608" i="7"/>
  <c r="K609" i="7"/>
  <c r="K610" i="7"/>
  <c r="K611" i="7"/>
  <c r="K612" i="7"/>
  <c r="K613" i="7"/>
  <c r="K614" i="7"/>
  <c r="K615" i="7"/>
  <c r="K616" i="7"/>
  <c r="K617" i="7"/>
  <c r="K618" i="7"/>
  <c r="K619" i="7"/>
  <c r="K620" i="7"/>
  <c r="K621" i="7"/>
  <c r="K622" i="7"/>
  <c r="K623" i="7"/>
  <c r="K624" i="7"/>
  <c r="K625" i="7"/>
  <c r="K626" i="7"/>
  <c r="K627" i="7"/>
  <c r="K628" i="7"/>
  <c r="K629" i="7"/>
  <c r="K630" i="7"/>
  <c r="K631" i="7"/>
  <c r="K632" i="7"/>
  <c r="K633" i="7"/>
  <c r="K634" i="7"/>
  <c r="K635" i="7"/>
  <c r="K636" i="7"/>
  <c r="K637" i="7"/>
  <c r="K638" i="7"/>
  <c r="K639" i="7"/>
  <c r="K640" i="7"/>
  <c r="K641" i="7"/>
  <c r="K642" i="7"/>
  <c r="K643" i="7"/>
  <c r="K644" i="7"/>
  <c r="K645" i="7"/>
  <c r="K646" i="7"/>
  <c r="K647" i="7"/>
  <c r="K648" i="7"/>
  <c r="K649" i="7"/>
  <c r="K650" i="7"/>
  <c r="K651" i="7"/>
  <c r="K652" i="7"/>
  <c r="K653" i="7"/>
  <c r="K654" i="7"/>
  <c r="K655" i="7"/>
  <c r="K656" i="7"/>
  <c r="K657" i="7"/>
  <c r="K658" i="7"/>
  <c r="K659" i="7"/>
  <c r="K660" i="7"/>
  <c r="K661" i="7"/>
  <c r="K662" i="7"/>
  <c r="K663" i="7"/>
  <c r="K664" i="7"/>
  <c r="K665" i="7"/>
  <c r="K666" i="7"/>
  <c r="K667" i="7"/>
  <c r="K668" i="7"/>
  <c r="K669" i="7"/>
  <c r="K670" i="7"/>
  <c r="K671" i="7"/>
  <c r="K672" i="7"/>
  <c r="K673" i="7"/>
  <c r="K674" i="7"/>
  <c r="K675" i="7"/>
  <c r="K676" i="7"/>
  <c r="K677" i="7"/>
  <c r="K678" i="7"/>
  <c r="K679" i="7"/>
  <c r="K680" i="7"/>
  <c r="K681" i="7"/>
  <c r="K682" i="7"/>
  <c r="K683" i="7"/>
  <c r="K684" i="7"/>
  <c r="K685" i="7"/>
  <c r="K686" i="7"/>
  <c r="K687" i="7"/>
  <c r="K688" i="7"/>
  <c r="K689" i="7"/>
  <c r="K690" i="7"/>
  <c r="K691" i="7"/>
  <c r="K692" i="7"/>
  <c r="K693" i="7"/>
  <c r="K694" i="7"/>
  <c r="K695" i="7"/>
  <c r="K696" i="7"/>
  <c r="K697" i="7"/>
  <c r="K698" i="7"/>
  <c r="K699" i="7"/>
  <c r="K700" i="7"/>
  <c r="K701" i="7"/>
  <c r="K702" i="7"/>
  <c r="K703" i="7"/>
  <c r="K704" i="7"/>
  <c r="K705" i="7"/>
  <c r="K706" i="7"/>
  <c r="K707" i="7"/>
  <c r="K708" i="7"/>
  <c r="K709" i="7"/>
  <c r="K710" i="7"/>
  <c r="K711" i="7"/>
  <c r="K712" i="7"/>
  <c r="K713" i="7"/>
  <c r="K714" i="7"/>
  <c r="K715" i="7"/>
  <c r="K716" i="7"/>
  <c r="K717" i="7"/>
  <c r="K718" i="7"/>
  <c r="K719" i="7"/>
  <c r="K720" i="7"/>
  <c r="K721" i="7"/>
  <c r="K722" i="7"/>
  <c r="K723" i="7"/>
  <c r="K724" i="7"/>
  <c r="K725" i="7"/>
  <c r="K726" i="7"/>
  <c r="K727" i="7"/>
  <c r="K728" i="7"/>
  <c r="K729" i="7"/>
  <c r="K730" i="7"/>
  <c r="K731" i="7"/>
  <c r="K732" i="7"/>
  <c r="K733" i="7"/>
  <c r="K734" i="7"/>
  <c r="K735" i="7"/>
  <c r="K736" i="7"/>
  <c r="K737" i="7"/>
  <c r="K738" i="7"/>
  <c r="K739" i="7"/>
  <c r="K740" i="7"/>
  <c r="K741" i="7"/>
  <c r="K742" i="7"/>
  <c r="K743" i="7"/>
  <c r="K552" i="7"/>
  <c r="K553" i="7"/>
  <c r="K554" i="7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K571" i="7"/>
  <c r="K572" i="7"/>
  <c r="K573" i="7"/>
  <c r="K574" i="7"/>
  <c r="K575" i="7"/>
  <c r="K576" i="7"/>
  <c r="K577" i="7"/>
  <c r="K578" i="7"/>
  <c r="K579" i="7"/>
  <c r="K541" i="7"/>
  <c r="K542" i="7"/>
  <c r="K543" i="7"/>
  <c r="K544" i="7"/>
  <c r="K545" i="7"/>
  <c r="K546" i="7"/>
  <c r="K547" i="7"/>
  <c r="K548" i="7"/>
  <c r="K549" i="7"/>
  <c r="K550" i="7"/>
  <c r="K551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K534" i="7"/>
  <c r="K535" i="7"/>
  <c r="K536" i="7"/>
  <c r="K537" i="7"/>
  <c r="K538" i="7"/>
  <c r="K539" i="7"/>
  <c r="K540" i="7"/>
  <c r="K447" i="7"/>
  <c r="K448" i="7"/>
  <c r="K449" i="7"/>
  <c r="K450" i="7"/>
  <c r="K451" i="7"/>
  <c r="K452" i="7"/>
  <c r="K453" i="7"/>
  <c r="K382" i="7"/>
  <c r="K383" i="7"/>
  <c r="K384" i="7"/>
  <c r="K385" i="7"/>
  <c r="K357" i="7"/>
  <c r="K358" i="7"/>
  <c r="K359" i="7"/>
  <c r="K360" i="7"/>
  <c r="K361" i="7"/>
  <c r="K362" i="7"/>
  <c r="K363" i="7"/>
  <c r="K364" i="7"/>
  <c r="K365" i="7"/>
  <c r="K282" i="7"/>
  <c r="K283" i="7"/>
  <c r="K284" i="7"/>
  <c r="K226" i="7"/>
  <c r="K227" i="7"/>
  <c r="K228" i="7"/>
  <c r="K229" i="7"/>
  <c r="K230" i="7"/>
  <c r="K231" i="7"/>
  <c r="K232" i="7"/>
  <c r="K233" i="7"/>
  <c r="K234" i="7"/>
  <c r="K235" i="7"/>
  <c r="K236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E23" i="8"/>
  <c r="E29" i="8"/>
  <c r="E33" i="8"/>
  <c r="E36" i="8"/>
  <c r="E37" i="8"/>
  <c r="E38" i="8"/>
  <c r="E20" i="8"/>
  <c r="E39" i="8"/>
  <c r="E28" i="8"/>
  <c r="E40" i="8"/>
  <c r="E31" i="8"/>
  <c r="E15" i="8"/>
  <c r="E178" i="6"/>
  <c r="E179" i="6"/>
  <c r="E112" i="6"/>
  <c r="E180" i="6"/>
  <c r="E156" i="6"/>
  <c r="E167" i="6"/>
  <c r="E162" i="6"/>
  <c r="E168" i="6"/>
  <c r="E92" i="6"/>
  <c r="E181" i="6"/>
  <c r="E182" i="6"/>
  <c r="E165" i="6"/>
  <c r="E170" i="6"/>
  <c r="E171" i="6"/>
  <c r="E135" i="6"/>
  <c r="E147" i="6"/>
  <c r="E161" i="6"/>
  <c r="E149" i="6"/>
  <c r="E183" i="6"/>
  <c r="E184" i="6"/>
  <c r="E153" i="6"/>
  <c r="E169" i="6"/>
  <c r="E137" i="6"/>
  <c r="E164" i="6"/>
  <c r="E79" i="6"/>
  <c r="E69" i="6"/>
  <c r="E150" i="6"/>
  <c r="J766" i="2"/>
  <c r="G766" i="2"/>
  <c r="B766" i="2"/>
  <c r="H679" i="2"/>
  <c r="H671" i="2"/>
  <c r="H690" i="2"/>
  <c r="H684" i="2"/>
  <c r="H676" i="2"/>
  <c r="H678" i="2"/>
  <c r="H677" i="2"/>
  <c r="H681" i="2"/>
  <c r="H675" i="2"/>
  <c r="H673" i="2"/>
  <c r="H680" i="2"/>
  <c r="H686" i="2"/>
  <c r="H674" i="2"/>
  <c r="H682" i="2"/>
  <c r="H695" i="2"/>
  <c r="H689" i="2"/>
  <c r="H713" i="2"/>
  <c r="H685" i="2"/>
  <c r="H714" i="2"/>
  <c r="H765" i="2"/>
  <c r="H702" i="2"/>
  <c r="H724" i="2"/>
  <c r="K186" i="6"/>
  <c r="J186" i="6"/>
  <c r="E7" i="8"/>
  <c r="F7" i="8"/>
  <c r="E8" i="8"/>
  <c r="F8" i="8"/>
  <c r="M79" i="6"/>
  <c r="M69" i="6"/>
  <c r="M150" i="6"/>
  <c r="M186" i="6"/>
  <c r="M9" i="6"/>
  <c r="M8" i="6"/>
  <c r="M10" i="6"/>
  <c r="M11" i="6"/>
  <c r="M15" i="6"/>
  <c r="M18" i="6"/>
  <c r="M13" i="6"/>
  <c r="M27" i="6"/>
  <c r="M23" i="6"/>
  <c r="M19" i="6"/>
  <c r="M30" i="6"/>
  <c r="M17" i="6"/>
  <c r="M36" i="6"/>
  <c r="M33" i="6"/>
  <c r="M20" i="6"/>
  <c r="M12" i="6"/>
  <c r="M28" i="6"/>
  <c r="M89" i="6"/>
  <c r="M26" i="6"/>
  <c r="M39" i="6"/>
  <c r="M122" i="6"/>
  <c r="M94" i="6"/>
  <c r="M38" i="6"/>
  <c r="M45" i="6"/>
  <c r="M43" i="6"/>
  <c r="M14" i="6"/>
  <c r="M85" i="6"/>
  <c r="M50" i="6"/>
  <c r="M34" i="6"/>
  <c r="M37" i="6"/>
  <c r="M47" i="6"/>
  <c r="M70" i="6"/>
  <c r="M35" i="6"/>
  <c r="M121" i="6"/>
  <c r="M81" i="6"/>
  <c r="M48" i="6"/>
  <c r="M64" i="6"/>
  <c r="M125" i="6"/>
  <c r="M106" i="6"/>
  <c r="M31" i="6"/>
  <c r="M29" i="6"/>
  <c r="M90" i="6"/>
  <c r="M49" i="6"/>
  <c r="M72" i="6"/>
  <c r="M40" i="6"/>
  <c r="M68" i="6"/>
  <c r="M97" i="6"/>
  <c r="M22" i="6"/>
  <c r="M41" i="6"/>
  <c r="M154" i="6"/>
  <c r="M77" i="6"/>
  <c r="M63" i="6"/>
  <c r="M24" i="6"/>
  <c r="M57" i="6"/>
  <c r="M117" i="6"/>
  <c r="M32" i="6"/>
  <c r="M98" i="6"/>
  <c r="M172" i="6"/>
  <c r="M62" i="6"/>
  <c r="M21" i="6"/>
  <c r="M105" i="6"/>
  <c r="M53" i="6"/>
  <c r="M86" i="6"/>
  <c r="M101" i="6"/>
  <c r="M76" i="6"/>
  <c r="M65" i="6"/>
  <c r="M75" i="6"/>
  <c r="M118" i="6"/>
  <c r="M71" i="6"/>
  <c r="M123" i="6"/>
  <c r="M73" i="6"/>
  <c r="M61" i="6"/>
  <c r="M58" i="6"/>
  <c r="M124" i="6"/>
  <c r="M51" i="6"/>
  <c r="M67" i="6"/>
  <c r="M16" i="6"/>
  <c r="M113" i="6"/>
  <c r="M59" i="6"/>
  <c r="M46" i="6"/>
  <c r="M158" i="6"/>
  <c r="M66" i="6"/>
  <c r="M91" i="6"/>
  <c r="M25" i="6"/>
  <c r="M102" i="6"/>
  <c r="M111" i="6"/>
  <c r="M44" i="6"/>
  <c r="M100" i="6"/>
  <c r="M88" i="6"/>
  <c r="M136" i="6"/>
  <c r="M78" i="6"/>
  <c r="M116" i="6"/>
  <c r="M93" i="6"/>
  <c r="M83" i="6"/>
  <c r="M108" i="6"/>
  <c r="M138" i="6"/>
  <c r="M84" i="6"/>
  <c r="M104" i="6"/>
  <c r="M52" i="6"/>
  <c r="M87" i="6"/>
  <c r="M95" i="6"/>
  <c r="M115" i="6"/>
  <c r="M163" i="6"/>
  <c r="M114" i="6"/>
  <c r="M99" i="6"/>
  <c r="M107" i="6"/>
  <c r="M146" i="6"/>
  <c r="M119" i="6"/>
  <c r="M110" i="6"/>
  <c r="M96" i="6"/>
  <c r="M152" i="6"/>
  <c r="M173" i="6"/>
  <c r="M133" i="6"/>
  <c r="M160" i="6"/>
  <c r="M55" i="6"/>
  <c r="M103" i="6"/>
  <c r="M109" i="6"/>
  <c r="M174" i="6"/>
  <c r="M132" i="6"/>
  <c r="M126" i="6"/>
  <c r="M80" i="6"/>
  <c r="M82" i="6"/>
  <c r="M134" i="6"/>
  <c r="M128" i="6"/>
  <c r="M74" i="6"/>
  <c r="M142" i="6"/>
  <c r="M175" i="6"/>
  <c r="M148" i="6"/>
  <c r="M54" i="6"/>
  <c r="M155" i="6"/>
  <c r="M166" i="6"/>
  <c r="M129" i="6"/>
  <c r="M120" i="6"/>
  <c r="M176" i="6"/>
  <c r="M177" i="6"/>
  <c r="M151" i="6"/>
  <c r="M56" i="6"/>
  <c r="M140" i="6"/>
  <c r="M145" i="6"/>
  <c r="M42" i="6"/>
  <c r="M143" i="6"/>
  <c r="M157" i="6"/>
  <c r="M159" i="6"/>
  <c r="M141" i="6"/>
  <c r="M139" i="6"/>
  <c r="M131" i="6"/>
  <c r="M130" i="6"/>
  <c r="M144" i="6"/>
  <c r="M60" i="6"/>
  <c r="M127" i="6"/>
  <c r="M178" i="6"/>
  <c r="M179" i="6"/>
  <c r="M112" i="6"/>
  <c r="M180" i="6"/>
  <c r="M156" i="6"/>
  <c r="M167" i="6"/>
  <c r="M162" i="6"/>
  <c r="M168" i="6"/>
  <c r="M92" i="6"/>
  <c r="M181" i="6"/>
  <c r="M182" i="6"/>
  <c r="M165" i="6"/>
  <c r="M170" i="6"/>
  <c r="M171" i="6"/>
  <c r="M135" i="6"/>
  <c r="M147" i="6"/>
  <c r="M161" i="6"/>
  <c r="M149" i="6"/>
  <c r="M183" i="6"/>
  <c r="M184" i="6"/>
  <c r="M153" i="6"/>
  <c r="M169" i="6"/>
  <c r="M137" i="6"/>
  <c r="M164" i="6"/>
  <c r="M7" i="6"/>
  <c r="L186" i="6"/>
  <c r="L9" i="6"/>
  <c r="L8" i="6"/>
  <c r="L10" i="6"/>
  <c r="L11" i="6"/>
  <c r="L15" i="6"/>
  <c r="L18" i="6"/>
  <c r="L13" i="6"/>
  <c r="L27" i="6"/>
  <c r="L23" i="6"/>
  <c r="L19" i="6"/>
  <c r="L30" i="6"/>
  <c r="L17" i="6"/>
  <c r="L36" i="6"/>
  <c r="L33" i="6"/>
  <c r="L20" i="6"/>
  <c r="L12" i="6"/>
  <c r="L28" i="6"/>
  <c r="L89" i="6"/>
  <c r="L26" i="6"/>
  <c r="L39" i="6"/>
  <c r="L122" i="6"/>
  <c r="L94" i="6"/>
  <c r="L38" i="6"/>
  <c r="L45" i="6"/>
  <c r="L43" i="6"/>
  <c r="L14" i="6"/>
  <c r="L85" i="6"/>
  <c r="L50" i="6"/>
  <c r="L34" i="6"/>
  <c r="L37" i="6"/>
  <c r="L47" i="6"/>
  <c r="L70" i="6"/>
  <c r="L35" i="6"/>
  <c r="L121" i="6"/>
  <c r="L81" i="6"/>
  <c r="L48" i="6"/>
  <c r="L64" i="6"/>
  <c r="L125" i="6"/>
  <c r="L106" i="6"/>
  <c r="L31" i="6"/>
  <c r="L29" i="6"/>
  <c r="L90" i="6"/>
  <c r="L49" i="6"/>
  <c r="L72" i="6"/>
  <c r="L40" i="6"/>
  <c r="L68" i="6"/>
  <c r="L97" i="6"/>
  <c r="L22" i="6"/>
  <c r="L41" i="6"/>
  <c r="L154" i="6"/>
  <c r="L77" i="6"/>
  <c r="L63" i="6"/>
  <c r="L24" i="6"/>
  <c r="L57" i="6"/>
  <c r="L117" i="6"/>
  <c r="L32" i="6"/>
  <c r="L98" i="6"/>
  <c r="L172" i="6"/>
  <c r="L62" i="6"/>
  <c r="L21" i="6"/>
  <c r="L105" i="6"/>
  <c r="L53" i="6"/>
  <c r="L86" i="6"/>
  <c r="L101" i="6"/>
  <c r="L76" i="6"/>
  <c r="L65" i="6"/>
  <c r="L75" i="6"/>
  <c r="L118" i="6"/>
  <c r="L71" i="6"/>
  <c r="L123" i="6"/>
  <c r="L73" i="6"/>
  <c r="L61" i="6"/>
  <c r="L58" i="6"/>
  <c r="L124" i="6"/>
  <c r="L51" i="6"/>
  <c r="L67" i="6"/>
  <c r="L16" i="6"/>
  <c r="L113" i="6"/>
  <c r="L59" i="6"/>
  <c r="L46" i="6"/>
  <c r="L158" i="6"/>
  <c r="L66" i="6"/>
  <c r="L91" i="6"/>
  <c r="L25" i="6"/>
  <c r="L102" i="6"/>
  <c r="L111" i="6"/>
  <c r="L44" i="6"/>
  <c r="L100" i="6"/>
  <c r="L88" i="6"/>
  <c r="L136" i="6"/>
  <c r="L78" i="6"/>
  <c r="L116" i="6"/>
  <c r="L93" i="6"/>
  <c r="L83" i="6"/>
  <c r="L108" i="6"/>
  <c r="L138" i="6"/>
  <c r="L84" i="6"/>
  <c r="L104" i="6"/>
  <c r="L52" i="6"/>
  <c r="L87" i="6"/>
  <c r="L95" i="6"/>
  <c r="L115" i="6"/>
  <c r="L163" i="6"/>
  <c r="L114" i="6"/>
  <c r="L99" i="6"/>
  <c r="L107" i="6"/>
  <c r="L146" i="6"/>
  <c r="L119" i="6"/>
  <c r="L110" i="6"/>
  <c r="L96" i="6"/>
  <c r="L152" i="6"/>
  <c r="L173" i="6"/>
  <c r="L133" i="6"/>
  <c r="L160" i="6"/>
  <c r="L55" i="6"/>
  <c r="L103" i="6"/>
  <c r="L109" i="6"/>
  <c r="L174" i="6"/>
  <c r="L132" i="6"/>
  <c r="L126" i="6"/>
  <c r="L80" i="6"/>
  <c r="L82" i="6"/>
  <c r="L134" i="6"/>
  <c r="L128" i="6"/>
  <c r="L74" i="6"/>
  <c r="L142" i="6"/>
  <c r="L175" i="6"/>
  <c r="L148" i="6"/>
  <c r="L54" i="6"/>
  <c r="L155" i="6"/>
  <c r="L166" i="6"/>
  <c r="L129" i="6"/>
  <c r="L120" i="6"/>
  <c r="L176" i="6"/>
  <c r="L177" i="6"/>
  <c r="L151" i="6"/>
  <c r="L56" i="6"/>
  <c r="L140" i="6"/>
  <c r="L145" i="6"/>
  <c r="L42" i="6"/>
  <c r="L143" i="6"/>
  <c r="L157" i="6"/>
  <c r="L159" i="6"/>
  <c r="L141" i="6"/>
  <c r="L139" i="6"/>
  <c r="L131" i="6"/>
  <c r="L130" i="6"/>
  <c r="L144" i="6"/>
  <c r="L60" i="6"/>
  <c r="L127" i="6"/>
  <c r="L178" i="6"/>
  <c r="L179" i="6"/>
  <c r="L112" i="6"/>
  <c r="L180" i="6"/>
  <c r="L156" i="6"/>
  <c r="L167" i="6"/>
  <c r="L162" i="6"/>
  <c r="L168" i="6"/>
  <c r="L92" i="6"/>
  <c r="L181" i="6"/>
  <c r="L182" i="6"/>
  <c r="L165" i="6"/>
  <c r="L170" i="6"/>
  <c r="L171" i="6"/>
  <c r="L135" i="6"/>
  <c r="L147" i="6"/>
  <c r="L161" i="6"/>
  <c r="L149" i="6"/>
  <c r="L183" i="6"/>
  <c r="L184" i="6"/>
  <c r="L153" i="6"/>
  <c r="L169" i="6"/>
  <c r="L137" i="6"/>
  <c r="L164" i="6"/>
  <c r="L79" i="6"/>
  <c r="L69" i="6"/>
  <c r="L150" i="6"/>
  <c r="L7" i="6"/>
  <c r="G186" i="6"/>
  <c r="F7" i="6"/>
  <c r="F9" i="6"/>
  <c r="F13" i="6"/>
  <c r="F10" i="6"/>
  <c r="F15" i="6"/>
  <c r="F186" i="6" s="1"/>
  <c r="F29" i="6"/>
  <c r="F19" i="6"/>
  <c r="F8" i="6"/>
  <c r="F50" i="6"/>
  <c r="F16" i="6"/>
  <c r="F18" i="6"/>
  <c r="F22" i="6"/>
  <c r="F33" i="6"/>
  <c r="F17" i="6"/>
  <c r="F37" i="6"/>
  <c r="F30" i="6"/>
  <c r="F122" i="6"/>
  <c r="F23" i="6"/>
  <c r="F26" i="6"/>
  <c r="F35" i="6"/>
  <c r="F68" i="6"/>
  <c r="F20" i="6"/>
  <c r="F44" i="6"/>
  <c r="F28" i="6"/>
  <c r="F90" i="6"/>
  <c r="F51" i="6"/>
  <c r="F78" i="6"/>
  <c r="F41" i="6"/>
  <c r="F39" i="6"/>
  <c r="F121" i="6"/>
  <c r="F85" i="6"/>
  <c r="F97" i="6"/>
  <c r="F48" i="6"/>
  <c r="F12" i="6"/>
  <c r="F47" i="6"/>
  <c r="F81" i="6"/>
  <c r="F38" i="6"/>
  <c r="F11" i="6"/>
  <c r="F125" i="6"/>
  <c r="F77" i="6"/>
  <c r="F87" i="6"/>
  <c r="F62" i="6"/>
  <c r="F113" i="6"/>
  <c r="F43" i="6"/>
  <c r="F34" i="6"/>
  <c r="F106" i="6"/>
  <c r="F52" i="6"/>
  <c r="F53" i="6"/>
  <c r="F32" i="6"/>
  <c r="F99" i="6"/>
  <c r="F111" i="6"/>
  <c r="F105" i="6"/>
  <c r="F31" i="6"/>
  <c r="F66" i="6"/>
  <c r="F119" i="6"/>
  <c r="F45" i="6"/>
  <c r="F40" i="6"/>
  <c r="F56" i="6"/>
  <c r="F100" i="6"/>
  <c r="F71" i="6"/>
  <c r="F63" i="6"/>
  <c r="F58" i="6"/>
  <c r="F67" i="6"/>
  <c r="F61" i="6"/>
  <c r="F49" i="6"/>
  <c r="F103" i="6"/>
  <c r="F102" i="6"/>
  <c r="F27" i="6"/>
  <c r="F126" i="6"/>
  <c r="F104" i="6"/>
  <c r="F46" i="6"/>
  <c r="F142" i="6"/>
  <c r="F76" i="6"/>
  <c r="F84" i="6"/>
  <c r="F128" i="6"/>
  <c r="F107" i="6"/>
  <c r="F178" i="6"/>
  <c r="F88" i="6"/>
  <c r="F130" i="6"/>
  <c r="F83" i="6"/>
  <c r="F93" i="6"/>
  <c r="F59" i="6"/>
  <c r="F116" i="6"/>
  <c r="F98" i="6"/>
  <c r="F139" i="6"/>
  <c r="F118" i="6"/>
  <c r="F160" i="6"/>
  <c r="F129" i="6"/>
  <c r="F96" i="6"/>
  <c r="F108" i="6"/>
  <c r="F115" i="6"/>
  <c r="F143" i="6"/>
  <c r="F179" i="6"/>
  <c r="F133" i="6"/>
  <c r="F138" i="6"/>
  <c r="F21" i="6"/>
  <c r="F54" i="6"/>
  <c r="F86" i="6"/>
  <c r="F75" i="6"/>
  <c r="F132" i="6"/>
  <c r="F72" i="6"/>
  <c r="F157" i="6"/>
  <c r="F91" i="6"/>
  <c r="F163" i="6"/>
  <c r="F70" i="6"/>
  <c r="F114" i="6"/>
  <c r="F123" i="6"/>
  <c r="F127" i="6"/>
  <c r="F124" i="6"/>
  <c r="F144" i="6"/>
  <c r="F148" i="6"/>
  <c r="F65" i="6"/>
  <c r="F110" i="6"/>
  <c r="F36" i="6"/>
  <c r="F140" i="6"/>
  <c r="F151" i="6"/>
  <c r="F109" i="6"/>
  <c r="F175" i="6"/>
  <c r="F74" i="6"/>
  <c r="F134" i="6"/>
  <c r="F42" i="6"/>
  <c r="F80" i="6"/>
  <c r="F120" i="6"/>
  <c r="F94" i="6"/>
  <c r="F136" i="6"/>
  <c r="F166" i="6"/>
  <c r="F25" i="6"/>
  <c r="F57" i="6"/>
  <c r="F154" i="6"/>
  <c r="F145" i="6"/>
  <c r="F55" i="6"/>
  <c r="F112" i="6"/>
  <c r="F180" i="6"/>
  <c r="F177" i="6"/>
  <c r="F172" i="6"/>
  <c r="F152" i="6"/>
  <c r="F159" i="6"/>
  <c r="F155" i="6"/>
  <c r="F156" i="6"/>
  <c r="F141" i="6"/>
  <c r="F101" i="6"/>
  <c r="F64" i="6"/>
  <c r="F167" i="6"/>
  <c r="F82" i="6"/>
  <c r="F146" i="6"/>
  <c r="F89" i="6"/>
  <c r="F60" i="6"/>
  <c r="F162" i="6"/>
  <c r="F168" i="6"/>
  <c r="F73" i="6"/>
  <c r="F92" i="6"/>
  <c r="F181" i="6"/>
  <c r="F182" i="6"/>
  <c r="F176" i="6"/>
  <c r="F165" i="6"/>
  <c r="F170" i="6"/>
  <c r="F171" i="6"/>
  <c r="F135" i="6"/>
  <c r="F117" i="6"/>
  <c r="F131" i="6"/>
  <c r="F174" i="6"/>
  <c r="F147" i="6"/>
  <c r="F161" i="6"/>
  <c r="F149" i="6"/>
  <c r="F173" i="6"/>
  <c r="F183" i="6"/>
  <c r="F184" i="6"/>
  <c r="F153" i="6"/>
  <c r="F169" i="6"/>
  <c r="F137" i="6"/>
  <c r="F164" i="6"/>
  <c r="F79" i="6"/>
  <c r="F69" i="6"/>
  <c r="F95" i="6"/>
  <c r="F150" i="6"/>
  <c r="F158" i="6"/>
  <c r="F24" i="6"/>
  <c r="F14" i="6"/>
  <c r="E24" i="6"/>
  <c r="E14" i="6"/>
  <c r="B186" i="6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H654" i="2"/>
  <c r="H194" i="2"/>
  <c r="H212" i="2"/>
  <c r="H226" i="2"/>
  <c r="H282" i="2"/>
  <c r="H357" i="2"/>
  <c r="H382" i="2"/>
  <c r="H447" i="2"/>
  <c r="H511" i="2"/>
  <c r="H523" i="2"/>
  <c r="H539" i="2"/>
  <c r="H542" i="2"/>
  <c r="H543" i="2"/>
  <c r="H557" i="2"/>
  <c r="H565" i="2"/>
  <c r="H567" i="2"/>
  <c r="H594" i="2"/>
  <c r="H598" i="2"/>
  <c r="H607" i="2"/>
  <c r="H613" i="2"/>
  <c r="H616" i="2"/>
  <c r="H618" i="2"/>
  <c r="H622" i="2"/>
  <c r="H644" i="2"/>
  <c r="H652" i="2"/>
  <c r="H703" i="2"/>
  <c r="H697" i="2"/>
  <c r="H709" i="2"/>
  <c r="H757" i="2"/>
  <c r="H691" i="2"/>
  <c r="H687" i="2"/>
  <c r="H683" i="2"/>
  <c r="H704" i="2"/>
  <c r="H692" i="2"/>
  <c r="H694" i="2"/>
  <c r="H693" i="2"/>
  <c r="H701" i="2"/>
  <c r="H625" i="2"/>
  <c r="H522" i="2"/>
  <c r="G42" i="8"/>
  <c r="F36" i="8"/>
  <c r="F37" i="8"/>
  <c r="F38" i="8"/>
  <c r="F19" i="8"/>
  <c r="F21" i="8"/>
  <c r="F20" i="8"/>
  <c r="F39" i="8"/>
  <c r="F28" i="8"/>
  <c r="F33" i="8"/>
  <c r="F42" i="8" s="1"/>
  <c r="F27" i="8"/>
  <c r="F23" i="8"/>
  <c r="F29" i="8"/>
  <c r="F18" i="8"/>
  <c r="F25" i="8"/>
  <c r="F10" i="8"/>
  <c r="F40" i="8"/>
  <c r="F31" i="8"/>
  <c r="F13" i="8"/>
  <c r="F12" i="8"/>
  <c r="F32" i="8"/>
  <c r="F30" i="8"/>
  <c r="F24" i="8"/>
  <c r="F11" i="8"/>
  <c r="F17" i="8"/>
  <c r="F14" i="8"/>
  <c r="F16" i="8"/>
  <c r="F9" i="8"/>
  <c r="F22" i="8"/>
  <c r="F35" i="8"/>
  <c r="F34" i="8"/>
  <c r="F26" i="8"/>
  <c r="F15" i="8"/>
  <c r="D42" i="8"/>
  <c r="E42" i="8" s="1"/>
  <c r="E26" i="8"/>
  <c r="E25" i="8"/>
  <c r="E25" i="6"/>
  <c r="E57" i="6"/>
  <c r="G7" i="7"/>
  <c r="E78" i="6"/>
  <c r="E47" i="6"/>
  <c r="B42" i="8"/>
  <c r="E34" i="8"/>
  <c r="E18" i="8"/>
  <c r="E27" i="8"/>
  <c r="E19" i="8"/>
  <c r="E10" i="8"/>
  <c r="E13" i="8"/>
  <c r="E16" i="6"/>
  <c r="E8" i="6"/>
  <c r="E11" i="6"/>
  <c r="J766" i="7"/>
  <c r="K302" i="7"/>
  <c r="K445" i="7"/>
  <c r="K506" i="7"/>
  <c r="H459" i="2"/>
  <c r="H377" i="2"/>
  <c r="H600" i="2"/>
  <c r="H540" i="2"/>
  <c r="H410" i="2"/>
  <c r="H605" i="2"/>
  <c r="H530" i="2"/>
  <c r="H656" i="2"/>
  <c r="K488" i="7"/>
  <c r="K346" i="7"/>
  <c r="K392" i="7"/>
  <c r="K329" i="7"/>
  <c r="K299" i="7"/>
  <c r="K474" i="7"/>
  <c r="K456" i="7"/>
  <c r="K476" i="7"/>
  <c r="K86" i="7"/>
  <c r="K444" i="7"/>
  <c r="K496" i="7"/>
  <c r="K240" i="7"/>
  <c r="K409" i="7"/>
  <c r="K367" i="7"/>
  <c r="E17" i="8"/>
  <c r="E9" i="8"/>
  <c r="E12" i="8"/>
  <c r="E16" i="8"/>
  <c r="E14" i="8"/>
  <c r="E30" i="8"/>
  <c r="E22" i="8"/>
  <c r="E11" i="8"/>
  <c r="E35" i="8"/>
  <c r="E21" i="8"/>
  <c r="E32" i="8"/>
  <c r="E24" i="8"/>
  <c r="J10" i="7"/>
  <c r="J8" i="7"/>
  <c r="J9" i="7"/>
  <c r="J11" i="7"/>
  <c r="J15" i="7"/>
  <c r="J12" i="7"/>
  <c r="J13" i="7"/>
  <c r="J16" i="7"/>
  <c r="J17" i="7"/>
  <c r="J20" i="7"/>
  <c r="J28" i="7"/>
  <c r="J39" i="7"/>
  <c r="J22" i="7"/>
  <c r="J145" i="7"/>
  <c r="J19" i="7"/>
  <c r="J18" i="7"/>
  <c r="J35" i="7"/>
  <c r="J36" i="7"/>
  <c r="J29" i="7"/>
  <c r="J59" i="7"/>
  <c r="J99" i="7"/>
  <c r="J26" i="7"/>
  <c r="J40" i="7"/>
  <c r="J45" i="7"/>
  <c r="J50" i="7"/>
  <c r="J37" i="7"/>
  <c r="J30" i="7"/>
  <c r="J78" i="7"/>
  <c r="J67" i="7"/>
  <c r="J32" i="7"/>
  <c r="J34" i="7"/>
  <c r="J98" i="7"/>
  <c r="J23" i="7"/>
  <c r="J25" i="7"/>
  <c r="J31" i="7"/>
  <c r="J68" i="7"/>
  <c r="J81" i="7"/>
  <c r="J51" i="7"/>
  <c r="J123" i="7"/>
  <c r="J66" i="7"/>
  <c r="J102" i="7"/>
  <c r="J43" i="7"/>
  <c r="J46" i="7"/>
  <c r="J21" i="7"/>
  <c r="J142" i="7"/>
  <c r="J191" i="7"/>
  <c r="J24" i="7"/>
  <c r="J62" i="7"/>
  <c r="J84" i="7"/>
  <c r="J41" i="7"/>
  <c r="J42" i="7"/>
  <c r="J141" i="7"/>
  <c r="J33" i="7"/>
  <c r="J159" i="7"/>
  <c r="J104" i="7"/>
  <c r="J165" i="7"/>
  <c r="J76" i="7"/>
  <c r="J139" i="7"/>
  <c r="J111" i="7"/>
  <c r="J113" i="7"/>
  <c r="J127" i="7"/>
  <c r="J38" i="7"/>
  <c r="J94" i="7"/>
  <c r="J48" i="7"/>
  <c r="J119" i="7"/>
  <c r="J53" i="7"/>
  <c r="J47" i="7"/>
  <c r="J130" i="7"/>
  <c r="J126" i="7"/>
  <c r="J96" i="7"/>
  <c r="J151" i="7"/>
  <c r="J108" i="7"/>
  <c r="J133" i="7"/>
  <c r="J135" i="7"/>
  <c r="J57" i="7"/>
  <c r="J137" i="7"/>
  <c r="J64" i="7"/>
  <c r="J112" i="7"/>
  <c r="J114" i="7"/>
  <c r="J27" i="7"/>
  <c r="J91" i="7"/>
  <c r="J75" i="7"/>
  <c r="J44" i="7"/>
  <c r="J58" i="7"/>
  <c r="J179" i="7"/>
  <c r="J55" i="7"/>
  <c r="J54" i="7"/>
  <c r="J178" i="7"/>
  <c r="J116" i="7"/>
  <c r="J173" i="7"/>
  <c r="J128" i="7"/>
  <c r="J90" i="7"/>
  <c r="J166" i="7"/>
  <c r="J106" i="7"/>
  <c r="J150" i="7"/>
  <c r="J92" i="7"/>
  <c r="J154" i="7"/>
  <c r="J85" i="7"/>
  <c r="J71" i="7"/>
  <c r="J97" i="7"/>
  <c r="J157" i="7"/>
  <c r="J129" i="7"/>
  <c r="J80" i="7"/>
  <c r="J73" i="7"/>
  <c r="J105" i="7"/>
  <c r="J188" i="7"/>
  <c r="J185" i="7"/>
  <c r="J72" i="7"/>
  <c r="J69" i="7"/>
  <c r="J124" i="7"/>
  <c r="J63" i="7"/>
  <c r="J52" i="7"/>
  <c r="J77" i="7"/>
  <c r="J125" i="7"/>
  <c r="J176" i="7"/>
  <c r="J161" i="7"/>
  <c r="J70" i="7"/>
  <c r="J60" i="7"/>
  <c r="J164" i="7"/>
  <c r="J131" i="7"/>
  <c r="J160" i="7"/>
  <c r="J153" i="7"/>
  <c r="J121" i="7"/>
  <c r="J118" i="7"/>
  <c r="J163" i="7"/>
  <c r="J103" i="7"/>
  <c r="J109" i="7"/>
  <c r="J120" i="7"/>
  <c r="J83" i="7"/>
  <c r="J122" i="7"/>
  <c r="J184" i="7"/>
  <c r="J89" i="7"/>
  <c r="J147" i="7"/>
  <c r="J117" i="7"/>
  <c r="J74" i="7"/>
  <c r="J180" i="7"/>
  <c r="J100" i="7"/>
  <c r="J186" i="7"/>
  <c r="J88" i="7"/>
  <c r="J171" i="7"/>
  <c r="J65" i="7"/>
  <c r="J49" i="7"/>
  <c r="J183" i="7"/>
  <c r="J110" i="7"/>
  <c r="J146" i="7"/>
  <c r="J149" i="7"/>
  <c r="J87" i="7"/>
  <c r="J162" i="7"/>
  <c r="J144" i="7"/>
  <c r="J143" i="7"/>
  <c r="J175" i="7"/>
  <c r="J148" i="7"/>
  <c r="J95" i="7"/>
  <c r="J115" i="7"/>
  <c r="J193" i="7"/>
  <c r="J140" i="7"/>
  <c r="J187" i="7"/>
  <c r="J132" i="7"/>
  <c r="J136" i="7"/>
  <c r="J101" i="7"/>
  <c r="J167" i="7"/>
  <c r="J168" i="7"/>
  <c r="J107" i="7"/>
  <c r="J174" i="7"/>
  <c r="J138" i="7"/>
  <c r="J79" i="7"/>
  <c r="J172" i="7"/>
  <c r="J181" i="7"/>
  <c r="J156" i="7"/>
  <c r="J56" i="7"/>
  <c r="J190" i="7"/>
  <c r="J169" i="7"/>
  <c r="J82" i="7"/>
  <c r="J182" i="7"/>
  <c r="J192" i="7"/>
  <c r="J158" i="7"/>
  <c r="J155" i="7"/>
  <c r="J170" i="7"/>
  <c r="J61" i="7"/>
  <c r="J152" i="7"/>
  <c r="J189" i="7"/>
  <c r="J134" i="7"/>
  <c r="J93" i="7"/>
  <c r="J177" i="7"/>
  <c r="J86" i="7"/>
  <c r="J14" i="7"/>
  <c r="H40" i="2"/>
  <c r="H67" i="2"/>
  <c r="H119" i="2"/>
  <c r="H65" i="2"/>
  <c r="H50" i="2"/>
  <c r="H78" i="2"/>
  <c r="H115" i="2"/>
  <c r="H74" i="2"/>
  <c r="H54" i="2"/>
  <c r="H48" i="2"/>
  <c r="H21" i="2"/>
  <c r="H45" i="2"/>
  <c r="H77" i="2"/>
  <c r="H56" i="2"/>
  <c r="H166" i="2"/>
  <c r="H94" i="2"/>
  <c r="H157" i="2"/>
  <c r="H51" i="2"/>
  <c r="H90" i="2"/>
  <c r="H27" i="2"/>
  <c r="H38" i="2"/>
  <c r="H81" i="2"/>
  <c r="H133" i="2"/>
  <c r="H55" i="2"/>
  <c r="H141" i="2"/>
  <c r="H135" i="2"/>
  <c r="H273" i="2"/>
  <c r="H128" i="2"/>
  <c r="H159" i="2"/>
  <c r="H248" i="2"/>
  <c r="H61" i="2"/>
  <c r="H131" i="2"/>
  <c r="H251" i="2"/>
  <c r="H146" i="2"/>
  <c r="H235" i="2"/>
  <c r="H80" i="2"/>
  <c r="H30" i="2"/>
  <c r="H263" i="2"/>
  <c r="H58" i="2"/>
  <c r="H47" i="2"/>
  <c r="H243" i="2"/>
  <c r="H98" i="2"/>
  <c r="H76" i="2"/>
  <c r="H41" i="2"/>
  <c r="H99" i="2"/>
  <c r="H137" i="2"/>
  <c r="H37" i="2"/>
  <c r="H158" i="2"/>
  <c r="H52" i="2"/>
  <c r="H112" i="2"/>
  <c r="H205" i="2"/>
  <c r="H57" i="2"/>
  <c r="H178" i="2"/>
  <c r="H84" i="2"/>
  <c r="H215" i="2"/>
  <c r="H24" i="2"/>
  <c r="H104" i="2"/>
  <c r="H73" i="2"/>
  <c r="H72" i="2"/>
  <c r="H179" i="2"/>
  <c r="H85" i="2"/>
  <c r="H111" i="2"/>
  <c r="H224" i="2"/>
  <c r="H105" i="2"/>
  <c r="H145" i="2"/>
  <c r="H59" i="2"/>
  <c r="H126" i="2"/>
  <c r="H64" i="2"/>
  <c r="H267" i="2"/>
  <c r="H60" i="2"/>
  <c r="H69" i="2"/>
  <c r="H221" i="2"/>
  <c r="H116" i="2"/>
  <c r="H62" i="2"/>
  <c r="H139" i="2"/>
  <c r="H70" i="2"/>
  <c r="H151" i="2"/>
  <c r="H161" i="2"/>
  <c r="H42" i="2"/>
  <c r="H92" i="2"/>
  <c r="H97" i="2"/>
  <c r="H87" i="2"/>
  <c r="H228" i="2"/>
  <c r="H231" i="2"/>
  <c r="H196" i="2"/>
  <c r="H244" i="2"/>
  <c r="H259" i="2"/>
  <c r="H288" i="2"/>
  <c r="H333" i="2"/>
  <c r="H71" i="2"/>
  <c r="H113" i="2"/>
  <c r="H218" i="2"/>
  <c r="H75" i="2"/>
  <c r="H234" i="2"/>
  <c r="H148" i="2"/>
  <c r="H195" i="2"/>
  <c r="H49" i="2"/>
  <c r="H170" i="2"/>
  <c r="H109" i="2"/>
  <c r="H177" i="2"/>
  <c r="H366" i="2"/>
  <c r="H210" i="2"/>
  <c r="H186" i="2"/>
  <c r="H96" i="2"/>
  <c r="H93" i="2"/>
  <c r="H53" i="2"/>
  <c r="H185" i="2"/>
  <c r="H127" i="2"/>
  <c r="H257" i="2"/>
  <c r="H207" i="2"/>
  <c r="H230" i="2"/>
  <c r="H153" i="2"/>
  <c r="H334" i="2"/>
  <c r="H122" i="2"/>
  <c r="H108" i="2"/>
  <c r="H82" i="2"/>
  <c r="H300" i="2"/>
  <c r="H392" i="2"/>
  <c r="H298" i="2"/>
  <c r="H191" i="2"/>
  <c r="H198" i="2"/>
  <c r="H287" i="2"/>
  <c r="H173" i="2"/>
  <c r="H368" i="2"/>
  <c r="H268" i="2"/>
  <c r="H102" i="2"/>
  <c r="H426" i="2"/>
  <c r="H121" i="2"/>
  <c r="H249" i="2"/>
  <c r="H208" i="2"/>
  <c r="H117" i="2"/>
  <c r="H100" i="2"/>
  <c r="H415" i="2"/>
  <c r="H216" i="2"/>
  <c r="H150" i="2"/>
  <c r="H238" i="2"/>
  <c r="H142" i="2"/>
  <c r="H256" i="2"/>
  <c r="H167" i="2"/>
  <c r="H168" i="2"/>
  <c r="H120" i="2"/>
  <c r="H132" i="2"/>
  <c r="H451" i="2"/>
  <c r="H160" i="2"/>
  <c r="H163" i="2"/>
  <c r="H165" i="2"/>
  <c r="H312" i="2"/>
  <c r="H271" i="2"/>
  <c r="H307" i="2"/>
  <c r="H106" i="2"/>
  <c r="H118" i="2"/>
  <c r="H88" i="2"/>
  <c r="H134" i="2"/>
  <c r="H305" i="2"/>
  <c r="H138" i="2"/>
  <c r="H140" i="2"/>
  <c r="H63" i="2"/>
  <c r="H79" i="2"/>
  <c r="H326" i="2"/>
  <c r="H147" i="2"/>
  <c r="H130" i="2"/>
  <c r="H384" i="2"/>
  <c r="H103" i="2"/>
  <c r="H332" i="2"/>
  <c r="H213" i="2"/>
  <c r="H289" i="2"/>
  <c r="H383" i="2"/>
  <c r="H202" i="2"/>
  <c r="H189" i="2"/>
  <c r="H66" i="2"/>
  <c r="H264" i="2"/>
  <c r="H245" i="2"/>
  <c r="H237" i="2"/>
  <c r="H129" i="2"/>
  <c r="H236" i="2"/>
  <c r="H193" i="2"/>
  <c r="H162" i="2"/>
  <c r="H519" i="2"/>
  <c r="H156" i="2"/>
  <c r="H200" i="2"/>
  <c r="H172" i="2"/>
  <c r="H209" i="2"/>
  <c r="H175" i="2"/>
  <c r="H310" i="2"/>
  <c r="H101" i="2"/>
  <c r="H291" i="2"/>
  <c r="H301" i="2"/>
  <c r="H188" i="2"/>
  <c r="H164" i="2"/>
  <c r="H363" i="2"/>
  <c r="H284" i="2"/>
  <c r="H286" i="2"/>
  <c r="H343" i="2"/>
  <c r="H270" i="2"/>
  <c r="H483" i="2"/>
  <c r="H309" i="2"/>
  <c r="H609" i="2"/>
  <c r="H281" i="2"/>
  <c r="H114" i="2"/>
  <c r="H227" i="2"/>
  <c r="H467" i="2"/>
  <c r="H378" i="2"/>
  <c r="H240" i="2"/>
  <c r="H275" i="2"/>
  <c r="H303" i="2"/>
  <c r="H306" i="2"/>
  <c r="H110" i="2"/>
  <c r="H199" i="2"/>
  <c r="H292" i="2"/>
  <c r="H242" i="2"/>
  <c r="H439" i="2"/>
  <c r="H321" i="2"/>
  <c r="H269" i="2"/>
  <c r="H201" i="2"/>
  <c r="H265" i="2"/>
  <c r="H432" i="2"/>
  <c r="H144" i="2"/>
  <c r="H316" i="2"/>
  <c r="H182" i="2"/>
  <c r="H233" i="2"/>
  <c r="H107" i="2"/>
  <c r="H338" i="2"/>
  <c r="H214" i="2"/>
  <c r="H371" i="2"/>
  <c r="H180" i="2"/>
  <c r="H428" i="2"/>
  <c r="H419" i="2"/>
  <c r="H315" i="2"/>
  <c r="H260" i="2"/>
  <c r="H311" i="2"/>
  <c r="H95" i="2"/>
  <c r="H278" i="2"/>
  <c r="H591" i="2"/>
  <c r="H183" i="2"/>
  <c r="H356" i="2"/>
  <c r="H222" i="2"/>
  <c r="H169" i="2"/>
  <c r="H330" i="2"/>
  <c r="H283" i="2"/>
  <c r="H124" i="2"/>
  <c r="H375" i="2"/>
  <c r="H217" i="2"/>
  <c r="H225" i="2"/>
  <c r="H272" i="2"/>
  <c r="H362" i="2"/>
  <c r="H197" i="2"/>
  <c r="H171" i="2"/>
  <c r="H223" i="2"/>
  <c r="H385" i="2"/>
  <c r="H470" i="2"/>
  <c r="H293" i="2"/>
  <c r="H258" i="2"/>
  <c r="H359" i="2"/>
  <c r="H143" i="2"/>
  <c r="H437" i="2"/>
  <c r="H441" i="2"/>
  <c r="H206" i="2"/>
  <c r="H154" i="2"/>
  <c r="H317" i="2"/>
  <c r="H405" i="2"/>
  <c r="H469" i="2"/>
  <c r="H424" i="2"/>
  <c r="H444" i="2"/>
  <c r="H508" i="2"/>
  <c r="H374" i="2"/>
  <c r="H187" i="2"/>
  <c r="H246" i="2"/>
  <c r="H512" i="2"/>
  <c r="H285" i="2"/>
  <c r="H526" i="2"/>
  <c r="H302" i="2"/>
  <c r="H390" i="2"/>
  <c r="H255" i="2"/>
  <c r="H339" i="2"/>
  <c r="H370" i="2"/>
  <c r="H279" i="2"/>
  <c r="H386" i="2"/>
  <c r="H348" i="2"/>
  <c r="H456" i="2"/>
  <c r="H372" i="2"/>
  <c r="H485" i="2"/>
  <c r="H323" i="2"/>
  <c r="H602" i="2"/>
  <c r="H176" i="2"/>
  <c r="H396" i="2"/>
  <c r="H586" i="2"/>
  <c r="H379" i="2"/>
  <c r="H365" i="2"/>
  <c r="H503" i="2"/>
  <c r="H535" i="2"/>
  <c r="H351" i="2"/>
  <c r="H429" i="2"/>
  <c r="H442" i="2"/>
  <c r="H254" i="2"/>
  <c r="H431" i="2"/>
  <c r="H534" i="2"/>
  <c r="H514" i="2"/>
  <c r="H253" i="2"/>
  <c r="H341" i="2"/>
  <c r="H373" i="2"/>
  <c r="H566" i="2"/>
  <c r="H327" i="2"/>
  <c r="H340" i="2"/>
  <c r="H324" i="2"/>
  <c r="H290" i="2"/>
  <c r="H123" i="2"/>
  <c r="H331" i="2"/>
  <c r="H667" i="2"/>
  <c r="H421" i="2"/>
  <c r="H250" i="2"/>
  <c r="H347" i="2"/>
  <c r="H319" i="2"/>
  <c r="H204" i="2"/>
  <c r="H346" i="2"/>
  <c r="H322" i="2"/>
  <c r="H493" i="2"/>
  <c r="H219" i="2"/>
  <c r="H211" i="2"/>
  <c r="H521" i="2"/>
  <c r="H395" i="2"/>
  <c r="H261" i="2"/>
  <c r="H360" i="2"/>
  <c r="H409" i="2"/>
  <c r="H443" i="2"/>
  <c r="H546" i="2"/>
  <c r="H655" i="2"/>
  <c r="H404" i="2"/>
  <c r="H593" i="2"/>
  <c r="H453" i="2"/>
  <c r="H149" i="2"/>
  <c r="H498" i="2"/>
  <c r="H411" i="2"/>
  <c r="H344" i="2"/>
  <c r="H391" i="2"/>
  <c r="H562" i="2"/>
  <c r="H406" i="2"/>
  <c r="H475" i="2"/>
  <c r="H349" i="2"/>
  <c r="H420" i="2"/>
  <c r="H501" i="2"/>
  <c r="H515" i="2"/>
  <c r="H564" i="2"/>
  <c r="H295" i="2"/>
  <c r="H294" i="2"/>
  <c r="H335" i="2"/>
  <c r="H487" i="2"/>
  <c r="H277" i="2"/>
  <c r="H500" i="2"/>
  <c r="H463" i="2"/>
  <c r="H329" i="2"/>
  <c r="H434" i="2"/>
  <c r="H389" i="2"/>
  <c r="H401" i="2"/>
  <c r="H381" i="2"/>
  <c r="H480" i="2"/>
  <c r="H473" i="2"/>
  <c r="H325" i="2"/>
  <c r="H274" i="2"/>
  <c r="H336" i="2"/>
  <c r="H495" i="2"/>
  <c r="H466" i="2"/>
  <c r="H561" i="2"/>
  <c r="H450" i="2"/>
  <c r="H266" i="2"/>
  <c r="H313" i="2"/>
  <c r="H369" i="2"/>
  <c r="H585" i="2"/>
  <c r="H318" i="2"/>
  <c r="H517" i="2"/>
  <c r="H342" i="2"/>
  <c r="H380" i="2"/>
  <c r="H582" i="2"/>
  <c r="H393" i="2"/>
  <c r="H86" i="2"/>
  <c r="H296" i="2"/>
  <c r="H425" i="2"/>
  <c r="H461" i="2"/>
  <c r="H353" i="2"/>
  <c r="H413" i="2"/>
  <c r="H181" i="2"/>
  <c r="H502" i="2"/>
  <c r="H449" i="2"/>
  <c r="H232" i="2"/>
  <c r="H436" i="2"/>
  <c r="H400" i="2"/>
  <c r="H590" i="2"/>
  <c r="H458" i="2"/>
  <c r="H355" i="2"/>
  <c r="H354" i="2"/>
  <c r="H337" i="2"/>
  <c r="H376" i="2"/>
  <c r="H645" i="2"/>
  <c r="H367" i="2"/>
  <c r="H614" i="2"/>
  <c r="H184" i="2"/>
  <c r="H446" i="2"/>
  <c r="H647" i="2"/>
  <c r="H276" i="2"/>
  <c r="H513" i="2"/>
  <c r="H587" i="2"/>
  <c r="H497" i="2"/>
  <c r="H455" i="2"/>
  <c r="H387" i="2"/>
  <c r="H604" i="2"/>
  <c r="H308" i="2"/>
  <c r="H468" i="2"/>
  <c r="H452" i="2"/>
  <c r="H528" i="2"/>
  <c r="H241" i="2"/>
  <c r="H541" i="2"/>
  <c r="H438" i="2"/>
  <c r="H229" i="2"/>
  <c r="H477" i="2"/>
  <c r="H152" i="2"/>
  <c r="H574" i="2"/>
  <c r="H660" i="2"/>
  <c r="H299" i="2"/>
  <c r="H328" i="2"/>
  <c r="H499" i="2"/>
  <c r="H203" i="2"/>
  <c r="H320" i="2"/>
  <c r="H408" i="2"/>
  <c r="H533" i="2"/>
  <c r="H454" i="2"/>
  <c r="H474" i="2"/>
  <c r="H192" i="2"/>
  <c r="H639" i="2"/>
  <c r="H430" i="2"/>
  <c r="H478" i="2"/>
  <c r="H491" i="2"/>
  <c r="H304" i="2"/>
  <c r="H626" i="2"/>
  <c r="H570" i="2"/>
  <c r="H136" i="2"/>
  <c r="H297" i="2"/>
  <c r="H448" i="2"/>
  <c r="H358" i="2"/>
  <c r="H662" i="2"/>
  <c r="H388" i="2"/>
  <c r="H364" i="2"/>
  <c r="H190" i="2"/>
  <c r="H489" i="2"/>
  <c r="H581" i="2"/>
  <c r="H506" i="2"/>
  <c r="H518" i="2"/>
  <c r="H510" i="2"/>
  <c r="H471" i="2"/>
  <c r="H505" i="2"/>
  <c r="H394" i="2"/>
  <c r="H280" i="2"/>
  <c r="H509" i="2"/>
  <c r="H746" i="2"/>
  <c r="H252" i="2"/>
  <c r="H247" i="2"/>
  <c r="H538" i="2"/>
  <c r="H630" i="2"/>
  <c r="H550" i="2"/>
  <c r="H435" i="2"/>
  <c r="H527" i="2"/>
  <c r="H462" i="2"/>
  <c r="H422" i="2"/>
  <c r="H464" i="2"/>
  <c r="H314" i="2"/>
  <c r="H412" i="2"/>
  <c r="H520" i="2"/>
  <c r="H577" i="2"/>
  <c r="H460" i="2"/>
  <c r="H445" i="2"/>
  <c r="H529" i="2"/>
  <c r="H416" i="2"/>
  <c r="H576" i="2"/>
  <c r="H433" i="2"/>
  <c r="H398" i="2"/>
  <c r="H569" i="2"/>
  <c r="H345" i="2"/>
  <c r="H494" i="2"/>
  <c r="H589" i="2"/>
  <c r="H579" i="2"/>
  <c r="H551" i="2"/>
  <c r="H583" i="2"/>
  <c r="H484" i="2"/>
  <c r="H516" i="2"/>
  <c r="H708" i="2"/>
  <c r="H423" i="2"/>
  <c r="H486" i="2"/>
  <c r="H664" i="2"/>
  <c r="H361" i="2"/>
  <c r="H592" i="2"/>
  <c r="H742" i="2"/>
  <c r="H580" i="2"/>
  <c r="H717" i="2"/>
  <c r="H490" i="2"/>
  <c r="H417" i="2"/>
  <c r="H399" i="2"/>
  <c r="H402" i="2"/>
  <c r="H653" i="2"/>
  <c r="H696" i="2"/>
  <c r="H481" i="2"/>
  <c r="H555" i="2"/>
  <c r="H125" i="2"/>
  <c r="H559" i="2"/>
  <c r="H552" i="2"/>
  <c r="H507" i="2"/>
  <c r="H688" i="2"/>
  <c r="H262" i="2"/>
  <c r="H601" i="2"/>
  <c r="H457" i="2"/>
  <c r="H597" i="2"/>
  <c r="H603" i="2"/>
  <c r="H711" i="2"/>
  <c r="H606" i="2"/>
  <c r="H761" i="2"/>
  <c r="H427" i="2"/>
  <c r="H545" i="2"/>
  <c r="H352" i="2"/>
  <c r="H588" i="2"/>
  <c r="H407" i="2"/>
  <c r="H636" i="2"/>
  <c r="H610" i="2"/>
  <c r="H617" i="2"/>
  <c r="H584" i="2"/>
  <c r="H740" i="2"/>
  <c r="H174" i="2"/>
  <c r="H698" i="2"/>
  <c r="H578" i="2"/>
  <c r="H558" i="2"/>
  <c r="H504" i="2"/>
  <c r="H537" i="2"/>
  <c r="H547" i="2"/>
  <c r="H536" i="2"/>
  <c r="H620" i="2"/>
  <c r="H531" i="2"/>
  <c r="H414" i="2"/>
  <c r="H621" i="2"/>
  <c r="H544" i="2"/>
  <c r="H397" i="2"/>
  <c r="H418" i="2"/>
  <c r="H560" i="2"/>
  <c r="H572" i="2"/>
  <c r="H440" i="2"/>
  <c r="H738" i="2"/>
  <c r="H599" i="2"/>
  <c r="H556" i="2"/>
  <c r="H608" i="2"/>
  <c r="H633" i="2"/>
  <c r="H595" i="2"/>
  <c r="H573" i="2"/>
  <c r="H568" i="2"/>
  <c r="H642" i="2"/>
  <c r="H627" i="2"/>
  <c r="H631" i="2"/>
  <c r="H220" i="2"/>
  <c r="H155" i="2"/>
  <c r="H720" i="2"/>
  <c r="H239" i="2"/>
  <c r="H628" i="2"/>
  <c r="H403" i="2"/>
  <c r="H668" i="2"/>
  <c r="H615" i="2"/>
  <c r="H488" i="2"/>
  <c r="H549" i="2"/>
  <c r="H482" i="2"/>
  <c r="H611" i="2"/>
  <c r="H476" i="2"/>
  <c r="H575" i="2"/>
  <c r="H641" i="2"/>
  <c r="H741" i="2"/>
  <c r="H663" i="2"/>
  <c r="H632" i="2"/>
  <c r="H648" i="2"/>
  <c r="H670" i="2"/>
  <c r="H650" i="2"/>
  <c r="H624" i="2"/>
  <c r="H736" i="2"/>
  <c r="H619" i="2"/>
  <c r="H612" i="2"/>
  <c r="H634" i="2"/>
  <c r="H553" i="2"/>
  <c r="H643" i="2"/>
  <c r="H629" i="2"/>
  <c r="H739" i="2"/>
  <c r="H737" i="2"/>
  <c r="H635" i="2"/>
  <c r="H532" i="2"/>
  <c r="H661" i="2"/>
  <c r="H744" i="2"/>
  <c r="H672" i="2"/>
  <c r="H706" i="2"/>
  <c r="H707" i="2"/>
  <c r="H666" i="2"/>
  <c r="H745" i="2"/>
  <c r="H712" i="2"/>
  <c r="H658" i="2"/>
  <c r="H665" i="2"/>
  <c r="H715" i="2"/>
  <c r="H640" i="2"/>
  <c r="H472" i="2"/>
  <c r="H723" i="2"/>
  <c r="H649" i="2"/>
  <c r="H705" i="2"/>
  <c r="H623" i="2"/>
  <c r="H728" i="2"/>
  <c r="H750" i="2"/>
  <c r="H743" i="2"/>
  <c r="H637" i="2"/>
  <c r="H596" i="2"/>
  <c r="H563" i="2"/>
  <c r="H492" i="2"/>
  <c r="H548" i="2"/>
  <c r="H726" i="2"/>
  <c r="H465" i="2"/>
  <c r="H646" i="2"/>
  <c r="H571" i="2"/>
  <c r="H699" i="2"/>
  <c r="H525" i="2"/>
  <c r="H479" i="2"/>
  <c r="H496" i="2"/>
  <c r="H350" i="2"/>
  <c r="H638" i="2"/>
  <c r="H718" i="2"/>
  <c r="H763" i="2"/>
  <c r="H669" i="2"/>
  <c r="H554" i="2"/>
  <c r="H657" i="2"/>
  <c r="H651" i="2"/>
  <c r="H735" i="2"/>
  <c r="H719" i="2"/>
  <c r="H659" i="2"/>
  <c r="H524" i="2"/>
  <c r="H710" i="2"/>
  <c r="H700" i="2"/>
  <c r="H8" i="2"/>
  <c r="H9" i="2"/>
  <c r="H10" i="2"/>
  <c r="H11" i="2"/>
  <c r="H17" i="2"/>
  <c r="H14" i="2"/>
  <c r="H15" i="2"/>
  <c r="H12" i="2"/>
  <c r="H13" i="2"/>
  <c r="H20" i="2"/>
  <c r="H31" i="2"/>
  <c r="H22" i="2"/>
  <c r="H18" i="2"/>
  <c r="H43" i="2"/>
  <c r="H29" i="2"/>
  <c r="H16" i="2"/>
  <c r="H19" i="2"/>
  <c r="H26" i="2"/>
  <c r="H28" i="2"/>
  <c r="H83" i="2"/>
  <c r="H46" i="2"/>
  <c r="H36" i="2"/>
  <c r="H44" i="2"/>
  <c r="H35" i="2"/>
  <c r="H32" i="2"/>
  <c r="H68" i="2"/>
  <c r="H23" i="2"/>
  <c r="H91" i="2"/>
  <c r="H25" i="2"/>
  <c r="H33" i="2"/>
  <c r="H34" i="2"/>
  <c r="H89" i="2"/>
  <c r="H39" i="2"/>
  <c r="K107" i="7"/>
  <c r="K262" i="7"/>
  <c r="K464" i="7"/>
  <c r="K174" i="7"/>
  <c r="K220" i="7"/>
  <c r="K427" i="7"/>
  <c r="K356" i="7"/>
  <c r="K343" i="7"/>
  <c r="K300" i="7"/>
  <c r="K334" i="7"/>
  <c r="K477" i="7"/>
  <c r="K429" i="7"/>
  <c r="K431" i="7"/>
  <c r="K320" i="7"/>
  <c r="E173" i="6"/>
  <c r="E148" i="6"/>
  <c r="E35" i="6"/>
  <c r="E40" i="6"/>
  <c r="E133" i="6"/>
  <c r="E33" i="6"/>
  <c r="E85" i="6"/>
  <c r="E94" i="6"/>
  <c r="E84" i="6"/>
  <c r="E154" i="6"/>
  <c r="E155" i="6"/>
  <c r="E142" i="6"/>
  <c r="E176" i="6"/>
  <c r="E138" i="6"/>
  <c r="E90" i="6"/>
  <c r="E70" i="6"/>
  <c r="E128" i="6"/>
  <c r="E114" i="6"/>
  <c r="E30" i="6"/>
  <c r="E20" i="6"/>
  <c r="E15" i="6"/>
  <c r="E151" i="6"/>
  <c r="E27" i="6"/>
  <c r="E52" i="6"/>
  <c r="E77" i="6"/>
  <c r="E82" i="6"/>
  <c r="E113" i="6"/>
  <c r="E86" i="6"/>
  <c r="E174" i="6"/>
  <c r="E141" i="6"/>
  <c r="E120" i="6"/>
  <c r="E50" i="6"/>
  <c r="E19" i="6"/>
  <c r="E75" i="6"/>
  <c r="E146" i="6"/>
  <c r="E45" i="6"/>
  <c r="E60" i="6"/>
  <c r="E108" i="6"/>
  <c r="E119" i="6"/>
  <c r="E26" i="6"/>
  <c r="E177" i="6"/>
  <c r="E55" i="6"/>
  <c r="E125" i="6"/>
  <c r="E175" i="6"/>
  <c r="E132" i="6"/>
  <c r="E76" i="6"/>
  <c r="E58" i="6"/>
  <c r="E144" i="6"/>
  <c r="E158" i="6"/>
  <c r="E59" i="6"/>
  <c r="E31" i="6"/>
  <c r="E95" i="6"/>
  <c r="E28" i="6"/>
  <c r="E143" i="6"/>
  <c r="E36" i="6"/>
  <c r="E106" i="6"/>
  <c r="K105" i="7"/>
  <c r="K153" i="7"/>
  <c r="K390" i="7"/>
  <c r="K305" i="7"/>
  <c r="K442" i="7"/>
  <c r="K323" i="7"/>
  <c r="K386" i="7"/>
  <c r="K404" i="7"/>
  <c r="K9" i="7"/>
  <c r="K13" i="7"/>
  <c r="K59" i="7"/>
  <c r="K16" i="7"/>
  <c r="K26" i="7"/>
  <c r="K12" i="7"/>
  <c r="K11" i="7"/>
  <c r="K37" i="7"/>
  <c r="K50" i="7"/>
  <c r="K67" i="7"/>
  <c r="K15" i="7"/>
  <c r="K20" i="7"/>
  <c r="K28" i="7"/>
  <c r="K39" i="7"/>
  <c r="K22" i="7"/>
  <c r="K145" i="7"/>
  <c r="K17" i="7"/>
  <c r="K10" i="7"/>
  <c r="K8" i="7"/>
  <c r="K19" i="7"/>
  <c r="K35" i="7"/>
  <c r="K18" i="7"/>
  <c r="K36" i="7"/>
  <c r="K29" i="7"/>
  <c r="K99" i="7"/>
  <c r="K30" i="7"/>
  <c r="K78" i="7"/>
  <c r="K34" i="7"/>
  <c r="K31" i="7"/>
  <c r="K23" i="7"/>
  <c r="K45" i="7"/>
  <c r="K98" i="7"/>
  <c r="K25" i="7"/>
  <c r="K40" i="7"/>
  <c r="K68" i="7"/>
  <c r="K81" i="7"/>
  <c r="K51" i="7"/>
  <c r="K123" i="7"/>
  <c r="K66" i="7"/>
  <c r="K102" i="7"/>
  <c r="K43" i="7"/>
  <c r="K46" i="7"/>
  <c r="K142" i="7"/>
  <c r="K191" i="7"/>
  <c r="K84" i="7"/>
  <c r="K41" i="7"/>
  <c r="K42" i="7"/>
  <c r="K24" i="7"/>
  <c r="K141" i="7"/>
  <c r="K33" i="7"/>
  <c r="K270" i="7"/>
  <c r="K62" i="7"/>
  <c r="K21" i="7"/>
  <c r="K32" i="7"/>
  <c r="K27" i="7"/>
  <c r="K76" i="7"/>
  <c r="K277" i="7"/>
  <c r="K112" i="7"/>
  <c r="K114" i="7"/>
  <c r="K91" i="7"/>
  <c r="K58" i="7"/>
  <c r="K179" i="7"/>
  <c r="K55" i="7"/>
  <c r="K54" i="7"/>
  <c r="K178" i="7"/>
  <c r="K287" i="7"/>
  <c r="K116" i="7"/>
  <c r="K173" i="7"/>
  <c r="K75" i="7"/>
  <c r="K44" i="7"/>
  <c r="K80" i="7"/>
  <c r="K73" i="7"/>
  <c r="K159" i="7"/>
  <c r="K104" i="7"/>
  <c r="K251" i="7"/>
  <c r="K165" i="7"/>
  <c r="K111" i="7"/>
  <c r="K139" i="7"/>
  <c r="K113" i="7"/>
  <c r="K64" i="7"/>
  <c r="K263" i="7"/>
  <c r="K250" i="7"/>
  <c r="K94" i="7"/>
  <c r="K48" i="7"/>
  <c r="K119" i="7"/>
  <c r="K47" i="7"/>
  <c r="K53" i="7"/>
  <c r="K151" i="7"/>
  <c r="K130" i="7"/>
  <c r="K126" i="7"/>
  <c r="K96" i="7"/>
  <c r="K249" i="7"/>
  <c r="K108" i="7"/>
  <c r="K269" i="7"/>
  <c r="K133" i="7"/>
  <c r="K135" i="7"/>
  <c r="K57" i="7"/>
  <c r="K137" i="7"/>
  <c r="K38" i="7"/>
  <c r="K128" i="7"/>
  <c r="K387" i="7"/>
  <c r="K90" i="7"/>
  <c r="K166" i="7"/>
  <c r="K106" i="7"/>
  <c r="K150" i="7"/>
  <c r="K92" i="7"/>
  <c r="K154" i="7"/>
  <c r="K308" i="7"/>
  <c r="K85" i="7"/>
  <c r="K71" i="7"/>
  <c r="K97" i="7"/>
  <c r="K157" i="7"/>
  <c r="K344" i="7"/>
  <c r="K129" i="7"/>
  <c r="K391" i="7"/>
  <c r="K267" i="7"/>
  <c r="K127" i="7"/>
  <c r="K224" i="7"/>
  <c r="K52" i="7"/>
  <c r="K69" i="7"/>
  <c r="K124" i="7"/>
  <c r="K63" i="7"/>
  <c r="K77" i="7"/>
  <c r="K125" i="7"/>
  <c r="K256" i="7"/>
  <c r="K295" i="7"/>
  <c r="K291" i="7"/>
  <c r="K60" i="7"/>
  <c r="K342" i="7"/>
  <c r="K164" i="7"/>
  <c r="K406" i="7"/>
  <c r="K188" i="7"/>
  <c r="K185" i="7"/>
  <c r="K72" i="7"/>
  <c r="K176" i="7"/>
  <c r="K161" i="7"/>
  <c r="K331" i="7"/>
  <c r="K70" i="7"/>
  <c r="K272" i="7"/>
  <c r="K278" i="7"/>
  <c r="K131" i="7"/>
  <c r="K503" i="7"/>
  <c r="K160" i="7"/>
  <c r="K163" i="7"/>
  <c r="K366" i="7"/>
  <c r="K184" i="7"/>
  <c r="K321" i="7"/>
  <c r="K120" i="7"/>
  <c r="K301" i="7"/>
  <c r="K350" i="7"/>
  <c r="K122" i="7"/>
  <c r="K147" i="7"/>
  <c r="K100" i="7"/>
  <c r="K416" i="7"/>
  <c r="K65" i="7"/>
  <c r="K88" i="7"/>
  <c r="K443" i="7"/>
  <c r="K110" i="7"/>
  <c r="K146" i="7"/>
  <c r="K148" i="7"/>
  <c r="K115" i="7"/>
  <c r="K457" i="7"/>
  <c r="K243" i="7"/>
  <c r="K237" i="7"/>
  <c r="K121" i="7"/>
  <c r="K118" i="7"/>
  <c r="K336" i="7"/>
  <c r="K103" i="7"/>
  <c r="K215" i="7"/>
  <c r="K318" i="7"/>
  <c r="K458" i="7"/>
  <c r="K83" i="7"/>
  <c r="K109" i="7"/>
  <c r="K469" i="7"/>
  <c r="K89" i="7"/>
  <c r="K117" i="7"/>
  <c r="K241" i="7"/>
  <c r="K74" i="7"/>
  <c r="K180" i="7"/>
  <c r="K268" i="7"/>
  <c r="K375" i="7"/>
  <c r="K218" i="7"/>
  <c r="K186" i="7"/>
  <c r="K248" i="7"/>
  <c r="K244" i="7"/>
  <c r="K171" i="7"/>
  <c r="K481" i="7"/>
  <c r="K242" i="7"/>
  <c r="K348" i="7"/>
  <c r="K313" i="7"/>
  <c r="K49" i="7"/>
  <c r="K183" i="7"/>
  <c r="K347" i="7"/>
  <c r="K307" i="7"/>
  <c r="K149" i="7"/>
  <c r="K333" i="7"/>
  <c r="K87" i="7"/>
  <c r="K303" i="7"/>
  <c r="K349" i="7"/>
  <c r="K175" i="7"/>
  <c r="K315" i="7"/>
  <c r="K221" i="7"/>
  <c r="K396" i="7"/>
  <c r="K238" i="7"/>
  <c r="K144" i="7"/>
  <c r="K162" i="7"/>
  <c r="K219" i="7"/>
  <c r="K143" i="7"/>
  <c r="K95" i="7"/>
  <c r="K253" i="7"/>
  <c r="K265" i="7"/>
  <c r="K140" i="7"/>
  <c r="K494" i="7"/>
  <c r="K405" i="7"/>
  <c r="K480" i="7"/>
  <c r="K264" i="7"/>
  <c r="K245" i="7"/>
  <c r="K132" i="7"/>
  <c r="K446" i="7"/>
  <c r="K193" i="7"/>
  <c r="K274" i="7"/>
  <c r="K187" i="7"/>
  <c r="K136" i="7"/>
  <c r="K285" i="7"/>
  <c r="K271" i="7"/>
  <c r="K101" i="7"/>
  <c r="K326" i="7"/>
  <c r="K167" i="7"/>
  <c r="K168" i="7"/>
  <c r="K335" i="7"/>
  <c r="K293" i="7"/>
  <c r="K259" i="7"/>
  <c r="K437" i="7"/>
  <c r="K380" i="7"/>
  <c r="K257" i="7"/>
  <c r="K216" i="7"/>
  <c r="K296" i="7"/>
  <c r="K467" i="7"/>
  <c r="K288" i="7"/>
  <c r="K370" i="7"/>
  <c r="K411" i="7"/>
  <c r="K373" i="7"/>
  <c r="K310" i="7"/>
  <c r="K499" i="7"/>
  <c r="K273" i="7"/>
  <c r="K434" i="7"/>
  <c r="K138" i="7"/>
  <c r="K388" i="7"/>
  <c r="K500" i="7"/>
  <c r="K261" i="7"/>
  <c r="K460" i="7"/>
  <c r="K279" i="7"/>
  <c r="K472" i="7"/>
  <c r="K328" i="7"/>
  <c r="K423" i="7"/>
  <c r="K394" i="7"/>
  <c r="K319" i="7"/>
  <c r="K217" i="7"/>
  <c r="K371" i="7"/>
  <c r="K430" i="7"/>
  <c r="K489" i="7"/>
  <c r="K297" i="7"/>
  <c r="K311" i="7"/>
  <c r="K369" i="7"/>
  <c r="K322" i="7"/>
  <c r="K79" i="7"/>
  <c r="K223" i="7"/>
  <c r="K491" i="7"/>
  <c r="K172" i="7"/>
  <c r="K181" i="7"/>
  <c r="K497" i="7"/>
  <c r="K432" i="7"/>
  <c r="K345" i="7"/>
  <c r="K426" i="7"/>
  <c r="K156" i="7"/>
  <c r="K56" i="7"/>
  <c r="K510" i="7"/>
  <c r="K459" i="7"/>
  <c r="K412" i="7"/>
  <c r="K504" i="7"/>
  <c r="K438" i="7"/>
  <c r="K190" i="7"/>
  <c r="K505" i="7"/>
  <c r="K169" i="7"/>
  <c r="K401" i="7"/>
  <c r="K487" i="7"/>
  <c r="K325" i="7"/>
  <c r="K327" i="7"/>
  <c r="K312" i="7"/>
  <c r="K483" i="7"/>
  <c r="K258" i="7"/>
  <c r="K246" i="7"/>
  <c r="K381" i="7"/>
  <c r="K340" i="7"/>
  <c r="K501" i="7"/>
  <c r="K182" i="7"/>
  <c r="K252" i="7"/>
  <c r="K314" i="7"/>
  <c r="K189" i="7"/>
  <c r="K420" i="7"/>
  <c r="K482" i="7"/>
  <c r="K281" i="7"/>
  <c r="K461" i="7"/>
  <c r="K413" i="7"/>
  <c r="K255" i="7"/>
  <c r="K436" i="7"/>
  <c r="K408" i="7"/>
  <c r="K478" i="7"/>
  <c r="K508" i="7"/>
  <c r="K421" i="7"/>
  <c r="K468" i="7"/>
  <c r="K155" i="7"/>
  <c r="K393" i="7"/>
  <c r="K471" i="7"/>
  <c r="K410" i="7"/>
  <c r="K247" i="7"/>
  <c r="K372" i="7"/>
  <c r="K222" i="7"/>
  <c r="K280" i="7"/>
  <c r="K415" i="7"/>
  <c r="K502" i="7"/>
  <c r="K158" i="7"/>
  <c r="K462" i="7"/>
  <c r="K374" i="7"/>
  <c r="K353" i="7"/>
  <c r="K260" i="7"/>
  <c r="K400" i="7"/>
  <c r="K324" i="7"/>
  <c r="K294" i="7"/>
  <c r="K479" i="7"/>
  <c r="K170" i="7"/>
  <c r="K338" i="7"/>
  <c r="K465" i="7"/>
  <c r="K407" i="7"/>
  <c r="K475" i="7"/>
  <c r="K355" i="7"/>
  <c r="K289" i="7"/>
  <c r="K424" i="7"/>
  <c r="K306" i="7"/>
  <c r="K486" i="7"/>
  <c r="K439" i="7"/>
  <c r="K378" i="7"/>
  <c r="K403" i="7"/>
  <c r="K493" i="7"/>
  <c r="K454" i="7"/>
  <c r="K455" i="7"/>
  <c r="K473" i="7"/>
  <c r="K152" i="7"/>
  <c r="K61" i="7"/>
  <c r="K192" i="7"/>
  <c r="K376" i="7"/>
  <c r="K495" i="7"/>
  <c r="K466" i="7"/>
  <c r="K316" i="7"/>
  <c r="K354" i="7"/>
  <c r="K377" i="7"/>
  <c r="K225" i="7"/>
  <c r="K368" i="7"/>
  <c r="K440" i="7"/>
  <c r="K428" i="7"/>
  <c r="K341" i="7"/>
  <c r="K422" i="7"/>
  <c r="K395" i="7"/>
  <c r="K292" i="7"/>
  <c r="K463" i="7"/>
  <c r="K509" i="7"/>
  <c r="K266" i="7"/>
  <c r="K419" i="7"/>
  <c r="K332" i="7"/>
  <c r="K498" i="7"/>
  <c r="K414" i="7"/>
  <c r="K134" i="7"/>
  <c r="K275" i="7"/>
  <c r="K286" i="7"/>
  <c r="K398" i="7"/>
  <c r="K490" i="7"/>
  <c r="K309" i="7"/>
  <c r="K339" i="7"/>
  <c r="K239" i="7"/>
  <c r="K484" i="7"/>
  <c r="K379" i="7"/>
  <c r="K433" i="7"/>
  <c r="K82" i="7"/>
  <c r="K330" i="7"/>
  <c r="K470" i="7"/>
  <c r="K441" i="7"/>
  <c r="K304" i="7"/>
  <c r="K93" i="7"/>
  <c r="K507" i="7"/>
  <c r="K492" i="7"/>
  <c r="K399" i="7"/>
  <c r="K177" i="7"/>
  <c r="K254" i="7"/>
  <c r="K389" i="7"/>
  <c r="K402" i="7"/>
  <c r="K397" i="7"/>
  <c r="K290" i="7"/>
  <c r="K435" i="7"/>
  <c r="K485" i="7"/>
  <c r="K418" i="7"/>
  <c r="K317" i="7"/>
  <c r="K425" i="7"/>
  <c r="K417" i="7"/>
  <c r="K276" i="7"/>
  <c r="K298" i="7"/>
  <c r="K337" i="7"/>
  <c r="K351" i="7"/>
  <c r="K352" i="7"/>
  <c r="E166" i="6"/>
  <c r="J7" i="7"/>
  <c r="K14" i="7"/>
  <c r="K7" i="7"/>
  <c r="E186" i="6"/>
  <c r="E110" i="6"/>
  <c r="E39" i="6"/>
  <c r="E72" i="6"/>
  <c r="E61" i="6"/>
  <c r="E17" i="6"/>
  <c r="E129" i="6"/>
  <c r="E139" i="6"/>
  <c r="E18" i="6"/>
  <c r="E32" i="6"/>
  <c r="E152" i="6"/>
  <c r="E7" i="6"/>
  <c r="E23" i="6"/>
  <c r="E116" i="6"/>
  <c r="E54" i="6"/>
  <c r="E96" i="6"/>
  <c r="E13" i="6"/>
  <c r="E104" i="6"/>
  <c r="E160" i="6"/>
  <c r="E63" i="6"/>
  <c r="E68" i="6"/>
  <c r="E64" i="6"/>
  <c r="E121" i="6"/>
  <c r="E163" i="6"/>
  <c r="E131" i="6"/>
  <c r="E29" i="6"/>
  <c r="E12" i="6"/>
  <c r="E100" i="6"/>
  <c r="E102" i="6"/>
  <c r="E89" i="6"/>
  <c r="E136" i="6"/>
  <c r="E49" i="6"/>
  <c r="E81" i="6"/>
  <c r="E22" i="6"/>
  <c r="E65" i="6"/>
  <c r="E66" i="6"/>
  <c r="E51" i="6"/>
  <c r="E83" i="6"/>
  <c r="E43" i="6"/>
  <c r="E97" i="6"/>
  <c r="E44" i="6"/>
  <c r="E10" i="6"/>
  <c r="E117" i="6"/>
  <c r="E91" i="6"/>
  <c r="E71" i="6"/>
  <c r="E126" i="6"/>
  <c r="E56" i="6"/>
  <c r="E107" i="6"/>
  <c r="E9" i="6"/>
  <c r="E111" i="6"/>
  <c r="E157" i="6"/>
  <c r="E67" i="6"/>
  <c r="E62" i="6"/>
  <c r="E127" i="6"/>
  <c r="E134" i="6"/>
  <c r="E53" i="6"/>
  <c r="E88" i="6"/>
  <c r="E145" i="6"/>
  <c r="E118" i="6"/>
  <c r="E80" i="6"/>
  <c r="E115" i="6"/>
  <c r="E21" i="6"/>
  <c r="E99" i="6"/>
  <c r="E130" i="6"/>
  <c r="E103" i="6"/>
  <c r="E124" i="6"/>
  <c r="E38" i="6"/>
  <c r="E105" i="6"/>
  <c r="E34" i="6"/>
  <c r="E93" i="6"/>
  <c r="E46" i="6"/>
  <c r="E122" i="6"/>
  <c r="E74" i="6"/>
  <c r="E42" i="6"/>
  <c r="E87" i="6"/>
  <c r="E159" i="6"/>
  <c r="E101" i="6"/>
  <c r="E123" i="6"/>
  <c r="E172" i="6"/>
  <c r="E48" i="6"/>
  <c r="E41" i="6"/>
  <c r="E73" i="6"/>
  <c r="E98" i="6"/>
  <c r="E140" i="6"/>
  <c r="E37" i="6"/>
  <c r="E109" i="6"/>
  <c r="H766" i="2"/>
  <c r="H7" i="2"/>
  <c r="I121" i="2" l="1"/>
  <c r="I18" i="2"/>
  <c r="I714" i="2"/>
  <c r="I290" i="2"/>
  <c r="I187" i="2"/>
  <c r="I30" i="2"/>
  <c r="I36" i="2"/>
  <c r="K766" i="7"/>
  <c r="I548" i="2"/>
  <c r="I82" i="2"/>
  <c r="I66" i="2"/>
  <c r="I158" i="2"/>
  <c r="I304" i="2"/>
  <c r="I526" i="2"/>
  <c r="I545" i="2"/>
  <c r="I166" i="2"/>
  <c r="I105" i="2"/>
  <c r="I37" i="2"/>
  <c r="I163" i="2"/>
  <c r="I260" i="2"/>
  <c r="I9" i="2"/>
  <c r="I766" i="2" s="1"/>
  <c r="I156" i="2"/>
  <c r="I27" i="2"/>
  <c r="I31" i="2"/>
  <c r="I427" i="2"/>
  <c r="I399" i="2"/>
  <c r="I624" i="2"/>
  <c r="I278" i="2"/>
  <c r="I268" i="2"/>
  <c r="I186" i="2"/>
  <c r="I542" i="2"/>
  <c r="I407" i="2"/>
  <c r="I404" i="2"/>
  <c r="I685" i="2"/>
  <c r="I339" i="2"/>
  <c r="I430" i="2"/>
  <c r="I382" i="2"/>
  <c r="I145" i="2"/>
  <c r="I57" i="2"/>
  <c r="I738" i="2"/>
  <c r="I230" i="2"/>
  <c r="I633" i="2"/>
  <c r="I172" i="2"/>
  <c r="I83" i="2"/>
  <c r="I192" i="2"/>
  <c r="I734" i="2"/>
  <c r="I732" i="2"/>
  <c r="I191" i="2"/>
  <c r="I185" i="2"/>
  <c r="I72" i="2"/>
  <c r="I483" i="2"/>
  <c r="I376" i="2"/>
  <c r="I712" i="2"/>
  <c r="I462" i="2"/>
  <c r="I297" i="2"/>
  <c r="I171" i="2"/>
  <c r="I148" i="2"/>
  <c r="I641" i="2"/>
  <c r="I122" i="2"/>
  <c r="I727" i="2"/>
  <c r="I725" i="2"/>
  <c r="I723" i="2"/>
  <c r="I719" i="2"/>
  <c r="I344" i="2"/>
  <c r="I492" i="2"/>
  <c r="I78" i="2"/>
  <c r="I195" i="2"/>
  <c r="I35" i="2"/>
  <c r="I246" i="2"/>
  <c r="I86" i="2"/>
  <c r="I274" i="2"/>
  <c r="I318" i="2"/>
  <c r="I553" i="2"/>
  <c r="I189" i="2"/>
  <c r="I64" i="2"/>
  <c r="I232" i="2"/>
  <c r="I76" i="2"/>
  <c r="I71" i="2"/>
  <c r="I159" i="2"/>
  <c r="I110" i="2"/>
  <c r="I26" i="2"/>
  <c r="I193" i="2"/>
  <c r="I54" i="2"/>
  <c r="I16" i="2"/>
  <c r="I182" i="2"/>
  <c r="I530" i="2"/>
  <c r="I25" i="2"/>
</calcChain>
</file>

<file path=xl/comments1.xml><?xml version="1.0" encoding="utf-8"?>
<comments xmlns="http://schemas.openxmlformats.org/spreadsheetml/2006/main">
  <authors>
    <author>Stephan Kraus</author>
  </authors>
  <commentList>
    <comment ref="H5" authorId="0" shapeId="0">
      <text>
        <r>
          <rPr>
            <b/>
            <sz val="8"/>
            <color indexed="81"/>
            <rFont val="Tahoma"/>
          </rPr>
          <t>Single Counted</t>
        </r>
      </text>
    </comment>
  </commentList>
</comments>
</file>

<file path=xl/comments2.xml><?xml version="1.0" encoding="utf-8"?>
<comments xmlns="http://schemas.openxmlformats.org/spreadsheetml/2006/main">
  <authors>
    <author>Stephan Kraus</author>
  </authors>
  <commentList>
    <comment ref="J5" authorId="0" shapeId="0">
      <text>
        <r>
          <rPr>
            <b/>
            <sz val="8"/>
            <color indexed="81"/>
            <rFont val="Tahoma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<sst xmlns="http://schemas.openxmlformats.org/spreadsheetml/2006/main" count="12250" uniqueCount="2049">
  <si>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</si>
  <si>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</si>
  <si>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</si>
  <si>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</si>
  <si>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</si>
  <si>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</si>
  <si>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</si>
  <si>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</si>
  <si>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FR0010408799</t>
  </si>
  <si>
    <t>Lyxor ETF China Enterprise</t>
  </si>
  <si>
    <t>FR0010204081</t>
  </si>
  <si>
    <t>Lyxor ETF Commodities CRB</t>
  </si>
  <si>
    <t>FR0010270033</t>
  </si>
  <si>
    <t>Lyxor ETF Commodities CRB Non-Energy</t>
  </si>
  <si>
    <t>FR0010346205</t>
  </si>
  <si>
    <t>Lyxor ETF DAX</t>
  </si>
  <si>
    <t>LU0252633754</t>
  </si>
  <si>
    <t>Lyxor ETF DAXplus Covered Call</t>
  </si>
  <si>
    <t>LU0252635023</t>
  </si>
  <si>
    <t>LU0397221945</t>
  </si>
  <si>
    <t>DE000A0Q8M37</t>
  </si>
  <si>
    <t>DE000A0Q8M86</t>
  </si>
  <si>
    <t>DE000A0Q8NA2</t>
  </si>
  <si>
    <t>DE000A0Q8M94</t>
  </si>
  <si>
    <t>DE000A0Q8ND6</t>
  </si>
  <si>
    <t>DE000A0Q8NE4</t>
  </si>
  <si>
    <t>ComStage ETF MSCI World TRN</t>
  </si>
  <si>
    <t>LU0392494562</t>
  </si>
  <si>
    <t>ComStage ETF MSCI Europe TRN</t>
  </si>
  <si>
    <t>Exchange Traded Notes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</si>
  <si>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</si>
  <si>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</si>
  <si>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</si>
  <si>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</si>
  <si>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</si>
  <si>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</si>
  <si>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</si>
  <si>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</si>
  <si>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</si>
  <si>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</si>
  <si>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</si>
  <si>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</si>
  <si>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</si>
  <si>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</si>
  <si>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</si>
  <si>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</si>
  <si>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</si>
  <si>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</si>
  <si>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</si>
  <si>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db x-trackers CAC 40 Short ETF</t>
  </si>
  <si>
    <t>LU0328475792</t>
  </si>
  <si>
    <t>db x-trackers MSCI Pacific ex Japan TRN Index ETF</t>
  </si>
  <si>
    <t>LU0322252338</t>
  </si>
  <si>
    <t>db x-trackers MSCI AC Asia ex Japan TRN Index ETF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</si>
  <si>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</si>
  <si>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</si>
  <si>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</si>
  <si>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</si>
  <si>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</si>
  <si>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</si>
  <si>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</si>
  <si>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</si>
  <si>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</si>
  <si>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</si>
  <si>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</si>
  <si>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</si>
  <si>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</si>
  <si>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</si>
  <si>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</si>
  <si>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</si>
  <si>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</si>
  <si>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LU0392496856</t>
  </si>
  <si>
    <t>LU0392496930</t>
  </si>
  <si>
    <t>ComStage ETF ATX</t>
  </si>
  <si>
    <t>LU0392496690</t>
  </si>
  <si>
    <t>MSCI Europe Source ETF</t>
  </si>
  <si>
    <t>MSCI Japan Source ETF</t>
  </si>
  <si>
    <t>MSCI USA Source ETF</t>
  </si>
  <si>
    <t>MSCI World Source ETF</t>
  </si>
  <si>
    <t>Russell 2000 Source ETF</t>
  </si>
  <si>
    <t>DE000A0X9AC4</t>
  </si>
  <si>
    <t>DE000A0X8994</t>
  </si>
  <si>
    <t>DE000A0X9AB6</t>
  </si>
  <si>
    <t>DE000A0X9AA8</t>
  </si>
  <si>
    <t>LU0288030280</t>
  </si>
  <si>
    <t>FR0007054358</t>
  </si>
  <si>
    <t>FR0010389205</t>
  </si>
  <si>
    <t>FR0010344630</t>
  </si>
  <si>
    <t>FR0010345371</t>
  </si>
  <si>
    <t>FR0010345389</t>
  </si>
  <si>
    <t>FR0010345470</t>
  </si>
  <si>
    <t>FR0010345504</t>
  </si>
  <si>
    <t>FR0010345363</t>
  </si>
  <si>
    <t>FR0010344861</t>
  </si>
  <si>
    <t>FR0010344879</t>
  </si>
  <si>
    <t>FR0010344887</t>
  </si>
  <si>
    <t>FR0010344903</t>
  </si>
  <si>
    <t>FR0010344929</t>
  </si>
  <si>
    <t>FR0010344960</t>
  </si>
  <si>
    <t>FR0010344978</t>
  </si>
  <si>
    <t>FR0010344986</t>
  </si>
  <si>
    <t>FR0010344796</t>
  </si>
  <si>
    <t>FR0010344812</t>
  </si>
  <si>
    <t>FR0010344838</t>
  </si>
  <si>
    <t>FR0010344853</t>
  </si>
  <si>
    <t>FR0010378604</t>
  </si>
  <si>
    <t>FR0007056841</t>
  </si>
  <si>
    <t>Lyxor ETF Eastern Europe</t>
  </si>
  <si>
    <t>FR0010204073</t>
  </si>
  <si>
    <t>FR0010510800</t>
  </si>
  <si>
    <t>Lyxor ETF EuroMTS 10-15Y</t>
  </si>
  <si>
    <t>FR0010037242</t>
  </si>
  <si>
    <t>Lyxor ETF EuroMTS 1-3Y</t>
  </si>
  <si>
    <t>FR0010222224</t>
  </si>
  <si>
    <t>Lyxor ETF EuroMTS 15+Y</t>
  </si>
  <si>
    <t>FR0010481093</t>
  </si>
  <si>
    <t>Lyxor ETF EuroMTS 3-5Y</t>
  </si>
  <si>
    <t>FR0010037234</t>
  </si>
  <si>
    <t>Lyxor ETF EuroMTS 5-7Y</t>
  </si>
  <si>
    <t>FR0010411413</t>
  </si>
  <si>
    <t>Lyxor ETF EuroMTS 7-10Y</t>
  </si>
  <si>
    <t>FR0010411439</t>
  </si>
  <si>
    <t>Lyxor ETF EuroMTS Covered Bond Aggregate</t>
  </si>
  <si>
    <t>FR0010481127</t>
  </si>
  <si>
    <t>LU0412624354</t>
  </si>
  <si>
    <t>LU0412624867</t>
  </si>
  <si>
    <t>LU0412624511</t>
  </si>
  <si>
    <t>LU0412624602</t>
  </si>
  <si>
    <t>EasyETF STOXX 50 Europe (A share)</t>
  </si>
  <si>
    <t>EasyETF STOXX 50 Europe (B share)</t>
  </si>
  <si>
    <t>EasyETF Russell 1000 (EUR)</t>
  </si>
  <si>
    <t>db x-trackers HSI Short Daily Index ETF</t>
  </si>
  <si>
    <t>LU0429790313</t>
  </si>
  <si>
    <t>Lyxor ETF EuroMTS Global</t>
  </si>
  <si>
    <t>FR0010028860</t>
  </si>
  <si>
    <t>Lyxor ETF EuroMTS Inflation Linked</t>
  </si>
  <si>
    <t>FR0010174292</t>
  </si>
  <si>
    <t>Lyxor ETF FTSE RAFI Europe</t>
  </si>
  <si>
    <t>FR0010400770</t>
  </si>
  <si>
    <t>DE000A0LGQH3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</si>
  <si>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</si>
  <si>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</si>
  <si>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</si>
  <si>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</si>
  <si>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</si>
  <si>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</si>
  <si>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</si>
  <si>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</si>
  <si>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</si>
  <si>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</si>
  <si>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</si>
  <si>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</si>
  <si>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</si>
  <si>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</si>
  <si>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</si>
  <si>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</si>
  <si>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</si>
  <si>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</si>
  <si>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</si>
  <si>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</si>
  <si>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</si>
  <si>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</si>
  <si>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</si>
  <si>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</si>
  <si>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</si>
  <si>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</si>
  <si>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</si>
  <si>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</si>
  <si>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IE0008470928</t>
  </si>
  <si>
    <t>DE0005933949</t>
  </si>
  <si>
    <t>DE0002635307</t>
  </si>
  <si>
    <t>DE0006344716</t>
  </si>
  <si>
    <t>DE000A0D8Q56</t>
  </si>
  <si>
    <t>DE0006289341</t>
  </si>
  <si>
    <t>DE000A0D8Q64</t>
  </si>
  <si>
    <t>DE0006344724</t>
  </si>
  <si>
    <t>DE000A0D8Q72</t>
  </si>
  <si>
    <t>DE0006344732</t>
  </si>
  <si>
    <t>DE000ETFL342</t>
  </si>
  <si>
    <t>DE000ETFL326</t>
  </si>
  <si>
    <t>LU0488317610</t>
  </si>
  <si>
    <t>LU0488317024</t>
  </si>
  <si>
    <t>LU0488316992</t>
  </si>
  <si>
    <t>LU0488317297</t>
  </si>
  <si>
    <t>LU0488316729</t>
  </si>
  <si>
    <t>LU0488316216</t>
  </si>
  <si>
    <t>ETFlab MSCI Emerging Markets</t>
  </si>
  <si>
    <t>ETFlab MSCI China</t>
  </si>
  <si>
    <t>ComStage ETF DAX FR</t>
  </si>
  <si>
    <t>ComStage ETF HSCEI</t>
  </si>
  <si>
    <t>Comstage ETF EURO STOXX 50 FR</t>
  </si>
  <si>
    <t>ComStage ETF HSI</t>
  </si>
  <si>
    <t>ComStage ETF FTSE 100 TR</t>
  </si>
  <si>
    <t>DE000A1ESY66</t>
  </si>
  <si>
    <t>DE000A1EK0G3</t>
  </si>
  <si>
    <t>DE000A1EK0J7</t>
  </si>
  <si>
    <t>Standard Commodities Goldtracker</t>
  </si>
  <si>
    <t>DE000A1EK0P4</t>
  </si>
  <si>
    <t>DE000A1EK0R0</t>
  </si>
  <si>
    <t>DE000A1EK0K5</t>
  </si>
  <si>
    <t>DE000A1EK0M1</t>
  </si>
  <si>
    <t>DE000A1EK0T6</t>
  </si>
  <si>
    <t>DE000A1EK0V2</t>
  </si>
  <si>
    <t>DE000A1EK0Q2</t>
  </si>
  <si>
    <t>DE000A1EK0S8</t>
  </si>
  <si>
    <t>DE000A1EK0L3</t>
  </si>
  <si>
    <t>DE000A1EK0N9</t>
  </si>
  <si>
    <t>DE000A1EK0U4</t>
  </si>
  <si>
    <t>DE000A1EK0W0</t>
  </si>
  <si>
    <t>ETFS Long AUD Short EUR</t>
  </si>
  <si>
    <t>ETFS Long CAD Short EUR</t>
  </si>
  <si>
    <t>ETFS Long CNY Short USD</t>
  </si>
  <si>
    <t>ETFS Long INR Short USD</t>
  </si>
  <si>
    <t>ETFS Long NZD Short EUR</t>
  </si>
  <si>
    <t>ETFS Long USD Short EUR</t>
  </si>
  <si>
    <t>ETFS Short CAD Long EUR</t>
  </si>
  <si>
    <t>ETFS Short CNY Long USD</t>
  </si>
  <si>
    <t>ETFS Short INR Long USD</t>
  </si>
  <si>
    <t>ETFS Short NZD Long EUR</t>
  </si>
  <si>
    <t>ETFS Short USD Long EUR</t>
  </si>
  <si>
    <t>DE000A0D8Q80</t>
  </si>
  <si>
    <t xml:space="preserve">Lyxor ETF Pan Africa </t>
  </si>
  <si>
    <t>Lyxor ETF MSCI Taiwan</t>
  </si>
  <si>
    <t>db x-trackers II Global Sovereign EUR Hedged Index ETF</t>
  </si>
  <si>
    <t>LU0378818131</t>
  </si>
  <si>
    <t>FR0010129072</t>
  </si>
  <si>
    <t>FR0010148858</t>
  </si>
  <si>
    <t>iShares MSCI North America</t>
  </si>
  <si>
    <t>FR0007085501</t>
  </si>
  <si>
    <t>FR0010397554</t>
  </si>
  <si>
    <t>FR0010444786</t>
  </si>
  <si>
    <t>Xetra Order Book Turnover in MEUR</t>
  </si>
  <si>
    <t>LU0335044896</t>
  </si>
  <si>
    <t>LU0321463258</t>
  </si>
  <si>
    <t>db x-trackers II EONIA TR Index ETF</t>
  </si>
  <si>
    <t>iShares Nikkei 225 (DE)</t>
  </si>
  <si>
    <t>Lyxor ETF Russia (DJ Rusindex Titans 10)</t>
  </si>
  <si>
    <t>DE000A0S9GB0</t>
  </si>
  <si>
    <t>DE000A0LP781</t>
  </si>
  <si>
    <t>DE000A0N62F2</t>
  </si>
  <si>
    <t>db x-trackers II Euro Interest Rates Volatility Short TRI ETF</t>
  </si>
  <si>
    <t>DE000A0N62G0</t>
  </si>
  <si>
    <t>DE000A0KRJ36</t>
  </si>
  <si>
    <t>DE000A0V9Y32</t>
  </si>
  <si>
    <t>DE000A0V9YX2</t>
  </si>
  <si>
    <t>DE000A0N62D7</t>
  </si>
  <si>
    <t>DE000A0KRKM5</t>
  </si>
  <si>
    <t>DE000A0KRJX4</t>
  </si>
  <si>
    <t>XS0417184552</t>
  </si>
  <si>
    <t>DE000A0KRKK9</t>
  </si>
  <si>
    <t>DE000A0KRKB8</t>
  </si>
  <si>
    <t>DE000A0KRKN3</t>
  </si>
  <si>
    <t>XS0417181616</t>
  </si>
  <si>
    <t>DE000A0V9Y57</t>
  </si>
  <si>
    <t>XS0417127916</t>
  </si>
  <si>
    <t>XS0417171658</t>
  </si>
  <si>
    <t>DE000A0V9XV8</t>
  </si>
  <si>
    <t>DE000A0V9YZ7</t>
  </si>
  <si>
    <t>XS0454792184</t>
  </si>
  <si>
    <t>DE000A0KRKD4</t>
  </si>
  <si>
    <t>DE000A0KRJU0</t>
  </si>
  <si>
    <t>XS0417132247</t>
  </si>
  <si>
    <t>DE000A0V9X09</t>
  </si>
  <si>
    <t>DE000A0KRJ51</t>
  </si>
  <si>
    <t>DE000A0N62H8</t>
  </si>
  <si>
    <t>DE000A0V9XY2</t>
  </si>
  <si>
    <t>XS0417129961</t>
  </si>
  <si>
    <t>DE000A0N62E5</t>
  </si>
  <si>
    <t>DE000A0KRJ93</t>
  </si>
  <si>
    <t>DE000A0V9X66</t>
  </si>
  <si>
    <t>DE000A0KRKG7</t>
  </si>
  <si>
    <t>DE000A0V9ZC3</t>
  </si>
  <si>
    <t>XS0417171815</t>
  </si>
  <si>
    <t>DE000A0KRJZ9</t>
  </si>
  <si>
    <t>DE000A0V9YU8</t>
  </si>
  <si>
    <t>DE000A1DCTL3</t>
  </si>
  <si>
    <t>XS0417151114</t>
  </si>
  <si>
    <t>DE000A0V9X41</t>
  </si>
  <si>
    <t>DE000A0KRKF9</t>
  </si>
  <si>
    <t>XS0417183406</t>
  </si>
  <si>
    <t>XS0417130381</t>
  </si>
  <si>
    <t>DE000A0KRJS4</t>
  </si>
  <si>
    <t>DE000A0V9Y99</t>
  </si>
  <si>
    <t>DE000A0KRJ44</t>
  </si>
  <si>
    <t>DE000A0V9Y73</t>
  </si>
  <si>
    <t>DE000A0KRKL7</t>
  </si>
  <si>
    <t>XS0417184040</t>
  </si>
  <si>
    <t>DE000A0KRKE2</t>
  </si>
  <si>
    <t>DE000A0KRKC6</t>
  </si>
  <si>
    <t>DE000A0KRJV8</t>
  </si>
  <si>
    <t>XS0470829358</t>
  </si>
  <si>
    <t>DE000A0V9YA0</t>
  </si>
  <si>
    <t>DE000A0V9ZA7</t>
  </si>
  <si>
    <t>DE000A0V9YG7</t>
  </si>
  <si>
    <t>DE000A0V9XN5</t>
  </si>
  <si>
    <t>DE000A0KRJ85</t>
  </si>
  <si>
    <t>XS0417150819</t>
  </si>
  <si>
    <t>DE000A0V9YT0</t>
  </si>
  <si>
    <t>DE000A0V9Y40</t>
  </si>
  <si>
    <t>DE000A0KRKA0</t>
  </si>
  <si>
    <t>DE000A0V9X90</t>
  </si>
  <si>
    <t>DE000A0V9ZB5</t>
  </si>
  <si>
    <t>DE000A0SVX83</t>
  </si>
  <si>
    <t>DE000A0V9YL7</t>
  </si>
  <si>
    <t>DE000A0KRJW6</t>
  </si>
  <si>
    <t>DE000A0V9YV6</t>
  </si>
  <si>
    <t>DE000A0KRJ28</t>
  </si>
  <si>
    <t>DE000A0KRKH5</t>
  </si>
  <si>
    <t>XS0417130894</t>
  </si>
  <si>
    <t>DE000A0V9YS2</t>
  </si>
  <si>
    <t>DE000A0V9XK1</t>
  </si>
  <si>
    <t>DE000A0V9YP8</t>
  </si>
  <si>
    <t>DE000A0KRJ10</t>
  </si>
  <si>
    <t>DE000A0V9YH5</t>
  </si>
  <si>
    <t>DE000A0V9X58</t>
  </si>
  <si>
    <t>DE000A0SVYC2</t>
  </si>
  <si>
    <t>DE000A0V9Y65</t>
  </si>
  <si>
    <t>DE000A0V9XQ8</t>
  </si>
  <si>
    <t>DE000A0V9YJ1</t>
  </si>
  <si>
    <t>DE000A0SVX34</t>
  </si>
  <si>
    <t>XS0417130035</t>
  </si>
  <si>
    <t>XS0470829432</t>
  </si>
  <si>
    <t>DE000A0V9Y81</t>
  </si>
  <si>
    <t>DE000A0V9YM5</t>
  </si>
  <si>
    <t>DE000A0KRJT2</t>
  </si>
  <si>
    <t>DE000A0KRJ02</t>
  </si>
  <si>
    <t>DE000A0KRKJ1</t>
  </si>
  <si>
    <t>XS0417185104</t>
  </si>
  <si>
    <t>DE000A0SVX59</t>
  </si>
  <si>
    <t>DE000A0V9YF9</t>
  </si>
  <si>
    <t>DE000A0V9YB8</t>
  </si>
  <si>
    <t>DE000A0V9ZD1</t>
  </si>
  <si>
    <t>DE000A0V9YQ6</t>
  </si>
  <si>
    <t>DE000A0V9YD4</t>
  </si>
  <si>
    <t>DE000A0V9YC6</t>
  </si>
  <si>
    <t>DE000A0KRJ77</t>
  </si>
  <si>
    <t>DE000A0KRJ69</t>
  </si>
  <si>
    <t>DE000A0V9XX4</t>
  </si>
  <si>
    <t>Designated Sponsor</t>
  </si>
  <si>
    <t xml:space="preserve">COMMERZBANK AG                          </t>
  </si>
  <si>
    <t xml:space="preserve">FLOW TRADERS B.V.                       </t>
  </si>
  <si>
    <t xml:space="preserve">NYENBURGH BEHEER B.V.                   </t>
  </si>
  <si>
    <t xml:space="preserve">IMC TRADING B.V.                        </t>
  </si>
  <si>
    <t xml:space="preserve">OPTIVER V.O.F.                          </t>
  </si>
  <si>
    <t>Exchange Traded Commodities (Deutsche Börse)</t>
  </si>
  <si>
    <t>ETF Securities Limited</t>
  </si>
  <si>
    <t xml:space="preserve">UNICREDIT BANK AG                       </t>
  </si>
  <si>
    <t>Exchange Traded Notes (Deutsche Börse)</t>
  </si>
  <si>
    <t>ETFS Short AUD Long EUR</t>
  </si>
  <si>
    <t>Designated Sponsor Report: December 2010</t>
  </si>
  <si>
    <t>XS0417181533</t>
  </si>
  <si>
    <t>DE000A0V9Y24</t>
  </si>
  <si>
    <t>DE000A0V9XU0</t>
  </si>
  <si>
    <t>DE000A0V9YY0</t>
  </si>
  <si>
    <t>DE000A0SVX75</t>
  </si>
  <si>
    <t>DE000A0V9XJ3</t>
  </si>
  <si>
    <t>DE000A0V9Y08</t>
  </si>
  <si>
    <t>DE000A0V9Y16</t>
  </si>
  <si>
    <t>XS0417135695</t>
  </si>
  <si>
    <t>DE000A0KRJY2</t>
  </si>
  <si>
    <t>DE000A0V9YE2</t>
  </si>
  <si>
    <t>DE000A0V9XH7</t>
  </si>
  <si>
    <t>XS0417182937</t>
  </si>
  <si>
    <t>DE000A0V9XR6</t>
  </si>
  <si>
    <t>DE000A0V9XW6</t>
  </si>
  <si>
    <t>DE000A0V9YW4</t>
  </si>
  <si>
    <t>XS0417151544</t>
  </si>
  <si>
    <t>DE000A0V9ZE9</t>
  </si>
  <si>
    <t>DE000A0V9X25</t>
  </si>
  <si>
    <t>DE000A0V9X82</t>
  </si>
  <si>
    <t>DE000A0SVYA6</t>
  </si>
  <si>
    <t>DE000A0V9YR4</t>
  </si>
  <si>
    <t>DE000BC1C7J1</t>
  </si>
  <si>
    <t>DE000BC1C7K9</t>
  </si>
  <si>
    <t>DE000BC1C7L7</t>
  </si>
  <si>
    <t>DE000BC1DBG1</t>
  </si>
  <si>
    <t>DE000BC1DBH9</t>
  </si>
  <si>
    <t>DE000BC1DBJ5</t>
  </si>
  <si>
    <t>DE000BC1DBK3</t>
  </si>
  <si>
    <t>DE000BC1DBL1</t>
  </si>
  <si>
    <t>DE000BC1DBM9</t>
  </si>
  <si>
    <t>DE000A0SVX42</t>
  </si>
  <si>
    <t>DE000A0SVX67</t>
  </si>
  <si>
    <t>DE000A0SVX91</t>
  </si>
  <si>
    <t>DE000A0SVYB4</t>
  </si>
  <si>
    <t>DE000A0V9XL9</t>
  </si>
  <si>
    <t>DE000A0V9XM7</t>
  </si>
  <si>
    <t>DE000A0V9XP0</t>
  </si>
  <si>
    <t>DE000A0V9XS4</t>
  </si>
  <si>
    <t>DE000A0V9XT2</t>
  </si>
  <si>
    <t>DE000A0V9XZ9</t>
  </si>
  <si>
    <t>DE000A0V9X17</t>
  </si>
  <si>
    <t>DE000A0V9X33</t>
  </si>
  <si>
    <t>DE000A0V9X74</t>
  </si>
  <si>
    <t>DE000A0V9YK9</t>
  </si>
  <si>
    <t>DE000A0V9YN3</t>
  </si>
  <si>
    <t>XS0470829192</t>
  </si>
  <si>
    <t>Lyxor ETF EURO STOXX 50 Dividends</t>
  </si>
  <si>
    <t xml:space="preserve">Lyxor ETF Daily Short DAX x2 </t>
  </si>
  <si>
    <t>Lyxor ETF Daily Double Short Bund</t>
  </si>
  <si>
    <t>DE000A0RD800</t>
  </si>
  <si>
    <t>FR0010869529</t>
  </si>
  <si>
    <t>FR0010869495</t>
  </si>
  <si>
    <t>FR0010869578</t>
  </si>
  <si>
    <t>XS0470829515</t>
  </si>
  <si>
    <t>XS0417152278</t>
  </si>
  <si>
    <t>XS0417152781</t>
  </si>
  <si>
    <t>XS0417181889</t>
  </si>
  <si>
    <t>Xetra-Gold</t>
  </si>
  <si>
    <t>Gold Bullion Securities</t>
  </si>
  <si>
    <t>ETFS Physical Silver</t>
  </si>
  <si>
    <t>ETFS Physical Gold</t>
  </si>
  <si>
    <t>ETFS Natural Gas</t>
  </si>
  <si>
    <t>ETFS Leveraged Natural Gas DJ-UBSCI</t>
  </si>
  <si>
    <t>ETFS Leveraged Crude Oil DJ-UBSCI</t>
  </si>
  <si>
    <t>ETFS Physical Platinum</t>
  </si>
  <si>
    <t>ETFS Brent Oil</t>
  </si>
  <si>
    <t>ETFS Crude Oil</t>
  </si>
  <si>
    <t xml:space="preserve">S&amp;P GSCI Corn Total Return T-ETC </t>
  </si>
  <si>
    <t xml:space="preserve">ETFS Precious Metals DJ-UBSCI </t>
  </si>
  <si>
    <t>ETFS Agriculture DJ-UBSCI</t>
  </si>
  <si>
    <t>ETFS WTI Oil</t>
  </si>
  <si>
    <t xml:space="preserve">S&amp;P GSCI Sugar Total Return T-ETC </t>
  </si>
  <si>
    <t>ETFS Leveraged Silver DJ-UBSCI</t>
  </si>
  <si>
    <t xml:space="preserve">S&amp;P GSCI Gold Total Return T-ETC </t>
  </si>
  <si>
    <t xml:space="preserve">S&amp;P GSCI Silver Total Return T-ETC </t>
  </si>
  <si>
    <t>ETFS Short Copper DJ-UBSCI</t>
  </si>
  <si>
    <t>ETFS Leveraged Gold DJ-UBSCI</t>
  </si>
  <si>
    <t>S&amp;P GSCI Enhanced Crude Oil Source T-ETC</t>
  </si>
  <si>
    <t>ETFS Energy DJ-UBSCI</t>
  </si>
  <si>
    <t>ETFS Copper</t>
  </si>
  <si>
    <t xml:space="preserve">S&amp;P GSCI Crude Oil Total Return T-ETC </t>
  </si>
  <si>
    <t>ETFS Short Gold DJ-UBSCI</t>
  </si>
  <si>
    <t>ETFS Silver</t>
  </si>
  <si>
    <t>ETFS Physical PM Basket</t>
  </si>
  <si>
    <t>ETFS Short Crude Oil DJ-UBSCI</t>
  </si>
  <si>
    <t xml:space="preserve">S&amp;P GSCI Grains Total Return T-ETC </t>
  </si>
  <si>
    <t>ETFS Physical Palladium</t>
  </si>
  <si>
    <t>ETFS Wheat</t>
  </si>
  <si>
    <t>ETFS Short Silver DJ-UBSCI</t>
  </si>
  <si>
    <t>ETFS Industrial Metals DJ-UBSCI</t>
  </si>
  <si>
    <t>ETFS Leveraged Platinum DJ-UBSCI</t>
  </si>
  <si>
    <t xml:space="preserve">S&amp;P GSCI Softs Total Return T-ETC </t>
  </si>
  <si>
    <t>ETFS Gold</t>
  </si>
  <si>
    <t>ETFS Leveraged Copper DJ-UBSCI</t>
  </si>
  <si>
    <t>ETFS Physical Swiss Gold Securities</t>
  </si>
  <si>
    <t xml:space="preserve">S&amp;P GSCI Natural Gas Total Return T-ETC </t>
  </si>
  <si>
    <t>ETFS Short Natural Gas DJ-UBSCI</t>
  </si>
  <si>
    <t>ETFS Grains DJ-UBSCI</t>
  </si>
  <si>
    <t xml:space="preserve">S&amp;P GSCI Agriculture Total Return T-ETC </t>
  </si>
  <si>
    <t xml:space="preserve">S&amp;P GSCI Industrial Metals Total Return T-ETC </t>
  </si>
  <si>
    <t>ETFS Aluminium</t>
  </si>
  <si>
    <t>ETFS Leveraged Wheat DJ-UBSCI</t>
  </si>
  <si>
    <t>ETFS Nickel</t>
  </si>
  <si>
    <t>ETFS Leveraged Soybeans DJ-UBSCI</t>
  </si>
  <si>
    <t>ETFS Softs DJ-UBSCI</t>
  </si>
  <si>
    <t xml:space="preserve">S&amp;P GSCI Coffee Total Return T-ETC </t>
  </si>
  <si>
    <t>ETFS Ex-Energy DJ-UBSCI</t>
  </si>
  <si>
    <t>ETFS All Commodities DJ-UBSCI</t>
  </si>
  <si>
    <t>ETFS Corn</t>
  </si>
  <si>
    <t>S&amp;P GSCI Aluminum Source T-ETC</t>
  </si>
  <si>
    <t>ETFS Short Wheat DJ-UBSCI</t>
  </si>
  <si>
    <t>ETFS Leveraged Zinc DJ-UBSCI</t>
  </si>
  <si>
    <t>ETFS Leveraged Agriculture DJ-UBSCI</t>
  </si>
  <si>
    <t>ETFS Short Industrial Metals DJ-UBSCI</t>
  </si>
  <si>
    <t>ETFS Sugar</t>
  </si>
  <si>
    <t xml:space="preserve">S&amp;P GSCI Livestock Total Return T-ETC </t>
  </si>
  <si>
    <t>ETFS Leveraged Coffee DJ-UBSCI</t>
  </si>
  <si>
    <t>ETFS Leveraged Nickel DJ-UBSCI</t>
  </si>
  <si>
    <t>ETFS Zinc</t>
  </si>
  <si>
    <t>ETFS Short Sugar DJ-UBSCI</t>
  </si>
  <si>
    <t>ETFS Leveraged Lead DJ-UBSCI</t>
  </si>
  <si>
    <t>ETFS Forward Agriculture DJ-UBSCI-F3</t>
  </si>
  <si>
    <t>ETFS Leveraged Grains DJ-UBSCI</t>
  </si>
  <si>
    <t>ETFS Cotton</t>
  </si>
  <si>
    <t>ETFS Leveraged Corn DJ-UBSCI</t>
  </si>
  <si>
    <t>ETFS Live Cattle</t>
  </si>
  <si>
    <t>ETFS Livestock DJ-UBSCI</t>
  </si>
  <si>
    <t xml:space="preserve">S&amp;P GSCI Light Energy Total Return T-ETC </t>
  </si>
  <si>
    <t>ETFS Leveraged Aluminium DJ-UBSCI</t>
  </si>
  <si>
    <t>ETFS Short Energy DJ-UBSCI</t>
  </si>
  <si>
    <t>ETFS Leveraged Petroleum DJ-UBSCI</t>
  </si>
  <si>
    <t>ETFS Lean Hogs</t>
  </si>
  <si>
    <t>ETFS Leveraged All Commodities DJ-UBSCI</t>
  </si>
  <si>
    <t>ETFS Short Nickel DJ-UBSCI</t>
  </si>
  <si>
    <t>ETFS Forward Natural Gas</t>
  </si>
  <si>
    <t>ETFS Leveraged Soybean Oil DJ-UBSCI</t>
  </si>
  <si>
    <t>ETFS Short Petroleum DJ-UBSCI</t>
  </si>
  <si>
    <t>ETFS Leveraged Energy DJ-UBSCI</t>
  </si>
  <si>
    <t>ETFS Forward All Commodities DJ-UBSCI-F3</t>
  </si>
  <si>
    <t xml:space="preserve">S&amp;P GSCI Total Return T-ETC </t>
  </si>
  <si>
    <t>S&amp;P GSCI Copper Source T-ETC</t>
  </si>
  <si>
    <t>ETFS Leveraged Sugar DJ-UBSCI</t>
  </si>
  <si>
    <t>ETFS Leveraged Industrial Metals DJ-UBSCI</t>
  </si>
  <si>
    <t>ETFS Coffee</t>
  </si>
  <si>
    <t>ETFS Heating Oil</t>
  </si>
  <si>
    <t>ETFS Petroleum DJ-UBSCI</t>
  </si>
  <si>
    <t xml:space="preserve">S&amp;P GSCI Cotton Total Return T-ETC </t>
  </si>
  <si>
    <t>ETFS Forward Petroleum DJ-UBSCI-F3</t>
  </si>
  <si>
    <t>ETFS Short Cocoa DJ-UBSCI</t>
  </si>
  <si>
    <t>ETFS Short Zinc DJ-UBSCI</t>
  </si>
  <si>
    <t>ETFS Leveraged Tin DJ-UBSCI</t>
  </si>
  <si>
    <t>ETFS Leveraged Precious Metals DJ-UBSCI</t>
  </si>
  <si>
    <t>ETFS Short Platinum DJ-UBSCI</t>
  </si>
  <si>
    <t>ETFS Short Lead DJ-UBSCI</t>
  </si>
  <si>
    <t>ETFS Soybeans</t>
  </si>
  <si>
    <t>ETFS Soybean Oil</t>
  </si>
  <si>
    <t>ETFS Short Cotton DJ-UBSCI</t>
  </si>
  <si>
    <t xml:space="preserve">S&amp;P GSCI Soybeans Total Return T-ETC </t>
  </si>
  <si>
    <t>ETFS Leveraged Live Cattle DJ-UBSCI</t>
  </si>
  <si>
    <t>ETFS Short Coffee DJ-UBSCI</t>
  </si>
  <si>
    <t>ETFS Leveraged Gasoline DJ-UBSCI</t>
  </si>
  <si>
    <t>ETFS Forward Industrial Metals DJ-UBSCI-F3</t>
  </si>
  <si>
    <t>ETFS Short All Commodities DJ-UBSCI</t>
  </si>
  <si>
    <t>ETFS Leveraged Heating Oil DJ-UBSCI</t>
  </si>
  <si>
    <t>ETFS Leveraged Lean Hogs DJ-UBSCI</t>
  </si>
  <si>
    <t xml:space="preserve">S&amp;P GSCI Energy Total Return T-ETC </t>
  </si>
  <si>
    <t>ETFS Gasoline</t>
  </si>
  <si>
    <t>ETFS Short Tin DJ-UBSCI</t>
  </si>
  <si>
    <t>ETFS Short Agriculture DJ-UBSCI</t>
  </si>
  <si>
    <t xml:space="preserve">S&amp;P GSCI Wheat Total Return T-ETC </t>
  </si>
  <si>
    <t>ETFS Short Precious Metals DJ-UBSCI</t>
  </si>
  <si>
    <t>ETFS Short Corn DJ-UBSCI</t>
  </si>
  <si>
    <t>ETFS Leveraged Cotton DJ-UBSCI</t>
  </si>
  <si>
    <t xml:space="preserve">S&amp;P GSCI Non-Energy Total Return T-ETC </t>
  </si>
  <si>
    <t>ETFS Leveraged Cocoa DJ-UBSCI</t>
  </si>
  <si>
    <t>ETFS Short Lean Hogs DJ-UBSCI</t>
  </si>
  <si>
    <t>ETFS Short Soybeans DJ-UBSCI</t>
  </si>
  <si>
    <t>ETFS Forward Livestock DJ-UBSCI-F3</t>
  </si>
  <si>
    <t>ETFS Leveraged Softs DJ-UBSCI</t>
  </si>
  <si>
    <t>iPath Dow Jones-UBS Commodity Index Total Return ETN</t>
  </si>
  <si>
    <t>iPath S&amp;P GSCI Industrial Metals Index Total Return ETN</t>
  </si>
  <si>
    <t>iPath S&amp;P GSCI Precious Metals Index Total Return ETN</t>
  </si>
  <si>
    <t>iPath S&amp;P GSCI Total Return ETN</t>
  </si>
  <si>
    <t>iPath S&amp;P GSCI Energy Index Total Return ETN</t>
  </si>
  <si>
    <t>iPath S&amp;P GSCI Agriculture Index Total Return ETN</t>
  </si>
  <si>
    <t>iPath S&amp;P GSCI Grains Index Total Return ETN</t>
  </si>
  <si>
    <t>iPath S&amp;P GSCI Softs Index Total Return ETN</t>
  </si>
  <si>
    <t>iPath S&amp;P GSCI Livestock Index Total Return ETN</t>
  </si>
  <si>
    <t>ETFS Foward Energy DJ-UBSCI-F3</t>
  </si>
  <si>
    <t>ETFS Foward Ex-Energy DJ-UBSCI-F3</t>
  </si>
  <si>
    <t>ETFS Forward Softs DJ-UBSCI-F3</t>
  </si>
  <si>
    <t>ETFS Forward Grains DJ-UBSCI-F3</t>
  </si>
  <si>
    <t>ETFS Short Ex - Energy DJ-UBSCI</t>
  </si>
  <si>
    <t>ETFS Short Grains DJ-UBSCI</t>
  </si>
  <si>
    <t>ETFS Short Livestock DJ-UBSCI</t>
  </si>
  <si>
    <t>ETFS Short Softs DJ-UBSCI</t>
  </si>
  <si>
    <t>ETFS Short Aluminium DJ-UBSCI</t>
  </si>
  <si>
    <t>ETFS Short Gasoline DJ-UBSCI</t>
  </si>
  <si>
    <t>ETFS Short Heating Oil DJ-UBSCI</t>
  </si>
  <si>
    <t>ETFS Short Live Cattle DJ-UBSCI</t>
  </si>
  <si>
    <t>Amundi ETF</t>
  </si>
  <si>
    <t>ComStage ETF</t>
  </si>
  <si>
    <t>Source Markets</t>
  </si>
  <si>
    <t>db x-trackers</t>
  </si>
  <si>
    <t>EasyETF</t>
  </si>
  <si>
    <t>ETFlab</t>
  </si>
  <si>
    <t>ETF Securities</t>
  </si>
  <si>
    <t>iShares</t>
  </si>
  <si>
    <t>Lyxor ETF</t>
  </si>
  <si>
    <t>PowerShares</t>
  </si>
  <si>
    <t>ComStage ETF CAC 40</t>
  </si>
  <si>
    <t>LU0419740799</t>
  </si>
  <si>
    <t>ComStage ETF CAC 40 Leverage</t>
  </si>
  <si>
    <t>LU0419741094</t>
  </si>
  <si>
    <t>ComStage ETF CAC 40 Short TR</t>
  </si>
  <si>
    <t>LU0419740955</t>
  </si>
  <si>
    <t>ComStage ETF NYSE Arca Gold Bugs</t>
  </si>
  <si>
    <t>LU0488317701</t>
  </si>
  <si>
    <t>ComStage ETF S&amp;P 500</t>
  </si>
  <si>
    <t>LU0488316133</t>
  </si>
  <si>
    <t xml:space="preserve">CS ETF (IE) on S&amp;P 500 </t>
  </si>
  <si>
    <t>IE00B5BMR087</t>
  </si>
  <si>
    <t>CS ETF</t>
  </si>
  <si>
    <t>db x-trackers FTSE EPRA/NAREIT Developed Europe Real Estate ETF</t>
  </si>
  <si>
    <t>LU0489337690</t>
  </si>
  <si>
    <t>db x-trackers FTSE EPRA/NAREIT Eurozone Real Estate ETF</t>
  </si>
  <si>
    <t>LU0489336965</t>
  </si>
  <si>
    <t>db x-trackers MSCI Canada TRN Index ETF</t>
  </si>
  <si>
    <t>LU0476289540</t>
  </si>
  <si>
    <t>db x-trackers MSCI Europe Value TRN Index ETF</t>
  </si>
  <si>
    <t>LU0486851024</t>
  </si>
  <si>
    <t>Issuer</t>
  </si>
  <si>
    <t>db x-trackers MSCI Mexico TRN Index ETF</t>
  </si>
  <si>
    <t>LU0476289466</t>
  </si>
  <si>
    <t>db x-trackers S&amp;P 500 ETF</t>
  </si>
  <si>
    <t>LU0490618542</t>
  </si>
  <si>
    <t>ETFX DAXglobal Coal Mining Fund</t>
  </si>
  <si>
    <t>DE000A0Q8NB0</t>
  </si>
  <si>
    <t>ETFX DAXglobal Shipping Fund</t>
  </si>
  <si>
    <t>DE000A0Q8M45</t>
  </si>
  <si>
    <t>ETFX DAXglobal Steel Fund</t>
  </si>
  <si>
    <t>DE000A0Q8NF1</t>
  </si>
  <si>
    <t>ETFX DJ-UBS All Commodities 3 Month Forward Fund</t>
  </si>
  <si>
    <t>Amundi ETF DJ EURO STOXX 50</t>
  </si>
  <si>
    <t>Amundi ETF Leveraged DJ EURO STOXX 50</t>
  </si>
  <si>
    <t>Amundi ETF Short DJ EURO STOXX 50</t>
  </si>
  <si>
    <t>db x-trackers EURO STOXX 50 Double Short Daily ETF</t>
  </si>
  <si>
    <t>db x-trackers EURO STOXX 50 ETF</t>
  </si>
  <si>
    <t>db x-trackers EURO STOXX 50 Leveraged Daily ETF</t>
  </si>
  <si>
    <t>db x-trackers EURO STOXX 50 Short ETF</t>
  </si>
  <si>
    <t>db x-trackers EURO STOXX ETF Anteilsklasse (1C)</t>
  </si>
  <si>
    <t>db x-trackers EURO STOXX Select Dividend 30 ETF</t>
  </si>
  <si>
    <t>DJ EURO STOXX 50 Source ETF</t>
  </si>
  <si>
    <t>DJ EURO STOXX 50 Source ETF - Anteilklasse B</t>
  </si>
  <si>
    <t xml:space="preserve">DJ EURO STOXX Select Dividend 30 Source ETF </t>
  </si>
  <si>
    <t>EasyETF EURO STOXX 50 (A share)</t>
  </si>
  <si>
    <t>EasyETF EURO STOXX 50 (B share)</t>
  </si>
  <si>
    <t>EasyETF EURO STOXX 50 Double Short</t>
  </si>
  <si>
    <t>ETFX DJ EURO STOXX 50 Leveraged (2x) Fund</t>
  </si>
  <si>
    <t>ETFX DJ EURO STOXX Double Short (2x) Fund</t>
  </si>
  <si>
    <t>iShares EURO STOXX 50</t>
  </si>
  <si>
    <t>iShares EURO STOXX 50 (Acc)</t>
  </si>
  <si>
    <t>UBS-ETF EURO STOXX 50</t>
  </si>
  <si>
    <t>UBS-ETF EURO STOXX 50 I</t>
  </si>
  <si>
    <t>100,000€</t>
  </si>
  <si>
    <t>DE000A1CXBV8</t>
  </si>
  <si>
    <t>Lyxor ETF S&amp;P 500</t>
  </si>
  <si>
    <t>LU0496786574</t>
  </si>
  <si>
    <t>Lyxor ETF S&amp;P ASX 200</t>
  </si>
  <si>
    <t>LU0496786905</t>
  </si>
  <si>
    <t>Lyxor ETF S&amp;P TSX 60</t>
  </si>
  <si>
    <t>LU0496786731</t>
  </si>
  <si>
    <t>DE0006289440</t>
  </si>
  <si>
    <t>DE000A0F5T93</t>
  </si>
  <si>
    <t>DE0006289366</t>
  </si>
  <si>
    <t>DE000A0F5UA6</t>
  </si>
  <si>
    <t>DE0006289358</t>
  </si>
  <si>
    <t>DE000A0F5UB4</t>
  </si>
  <si>
    <t>DE0006344757</t>
  </si>
  <si>
    <t>DE000A0F5UC2</t>
  </si>
  <si>
    <t>DE0006289457</t>
  </si>
  <si>
    <t>DE000A0F5UD0</t>
  </si>
  <si>
    <t>DE000A0H0769</t>
  </si>
  <si>
    <t>DE000A0H0777</t>
  </si>
  <si>
    <t>DE000A0D8Q15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</si>
  <si>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</si>
  <si>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</si>
  <si>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</si>
  <si>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</si>
  <si>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</si>
  <si>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</si>
  <si>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</si>
  <si>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</si>
  <si>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</si>
  <si>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</si>
  <si>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</si>
  <si>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</si>
  <si>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</si>
  <si>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</si>
  <si>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</si>
  <si>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</si>
  <si>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</si>
  <si>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</si>
  <si>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</si>
  <si>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iShares Emerging Market Islamic</t>
  </si>
  <si>
    <t>DE000A0NA0M3</t>
  </si>
  <si>
    <t>iShares EURO STOXX 50 (DE)</t>
  </si>
  <si>
    <t>iShares STOXX  Europe 50 (DE)</t>
  </si>
  <si>
    <t>iShares EURO STOXX Banks (DE)</t>
  </si>
  <si>
    <t>iShares EURO STOXX Health Care (DE)</t>
  </si>
  <si>
    <t>iShares EURO STOXX Technology (DE)</t>
  </si>
  <si>
    <t>iShares EURO STOXX Telecommunications (DE)</t>
  </si>
  <si>
    <t>iShares STOXX Europe 600 Banks (DE)</t>
  </si>
  <si>
    <t>iShares STOXX Europe 600 Health Care (DE)</t>
  </si>
  <si>
    <t>iShares STOXX Europe 600 Technology (DE)</t>
  </si>
  <si>
    <t>iShares STOXX Europe 600 Telecommunications (DE)</t>
  </si>
  <si>
    <t>iShares STOXX Europe 600 Automobiles &amp; Parts (DE)</t>
  </si>
  <si>
    <t>iShares STOXX Europe 600 Basic Resources (DE)</t>
  </si>
  <si>
    <t>iShares STOXX Europe 600 Chemicals (DE)</t>
  </si>
  <si>
    <t>iShares STOXX Europe 600 Construction &amp; Materials (DE)</t>
  </si>
  <si>
    <t>iShares STOXX Europe 600 Financial Services (DE)</t>
  </si>
  <si>
    <t>iShares STOXX Europe 600 Food &amp; Beverage (DE)</t>
  </si>
  <si>
    <t>iShares STOXX Europe 600 Industrial Goods &amp; Services (DE)</t>
  </si>
  <si>
    <t>iShares STOXX Europe 600 Insurance (DE)</t>
  </si>
  <si>
    <t>iShares STOXX Europe 600 Media (DE)</t>
  </si>
  <si>
    <t>iShares STOXX Europe 600 Oil &amp; Gas (DE)</t>
  </si>
  <si>
    <t>iShares STOXX Europe 600 Personal &amp; Household Goods (DE)</t>
  </si>
  <si>
    <t>iShares STOXX Europe 600 Retail (DE)</t>
  </si>
  <si>
    <t>iShares STOXX Europe 600 Travel &amp; Leisure (DE)</t>
  </si>
  <si>
    <t>iShares STOXX Europe 600 Utilities (DE)</t>
  </si>
  <si>
    <t>iShares Markit iBoxx EURO Corporate Bond</t>
  </si>
  <si>
    <t>iShares STOXX Europe 600 (DE)</t>
  </si>
  <si>
    <t>iShares STOXX Europe Large 200 (DE)</t>
  </si>
  <si>
    <t>iShares STOXX Europe Mid 200 (DE)</t>
  </si>
  <si>
    <t>iShares STOXX Europe Small 200 (DE)</t>
  </si>
  <si>
    <t>iShares EURO STOXX (DE)</t>
  </si>
  <si>
    <t>iShares EURO STOXX Select Dividend 30 (DE)</t>
  </si>
  <si>
    <t>iShares STOXX EU Enlarged 15 (DE)</t>
  </si>
  <si>
    <t>iShares STOXX Europe Select Dividend 30 (DE)</t>
  </si>
  <si>
    <t>iShares Barclays Capital EURO Inflation-Linked Bond</t>
  </si>
  <si>
    <t>iShares STOXX Europe 600 Automobiles &amp; PartsSwap (DE)</t>
  </si>
  <si>
    <t>iShares STOXX Europe 600 Banks Swap (DE)</t>
  </si>
  <si>
    <t>iShares STOXX Europe 600 Basic Resources Swap (DE)</t>
  </si>
  <si>
    <t>iShares STOXX Europe 600 Chemicals Swap (DE)</t>
  </si>
  <si>
    <t>iShares STOXX Europe 600 Construction &amp; MaterialsSwap (DE)</t>
  </si>
  <si>
    <t>iShares STOXX Europe 600 Financial Services Swap (DE)</t>
  </si>
  <si>
    <t>iShares STOXX Europe 600 Food &amp; Beverage Swap (DE)</t>
  </si>
  <si>
    <t>iShares STOXX Europe 600 Health Care Swap (DE)</t>
  </si>
  <si>
    <t>iShares STOXX Europe 600 Industrial Goods &amp; Services Swap (DE)</t>
  </si>
  <si>
    <t>iShares STOXX Europe 600 Insurance Swap (DE)</t>
  </si>
  <si>
    <t>iShares STOXX Europe 600 Media Swap (DE)</t>
  </si>
  <si>
    <t>iShares STOXX Europe 600 Oil &amp; GasSwap (DE)</t>
  </si>
  <si>
    <t>iShares STOXX Europe 600 Personal &amp; Household GoodsSwap (DE)</t>
  </si>
  <si>
    <t>iShares STOXX Europe 600 RetailSwap (DE)</t>
  </si>
  <si>
    <t>iShares STOXX Europe 600 Technology Swap (DE)</t>
  </si>
  <si>
    <t>iShares STOXX Europe 600 Telecommunications Swap (DE)</t>
  </si>
  <si>
    <t>iShares STOXX Europe 600 Travel &amp; LeisureSwap (DE)</t>
  </si>
  <si>
    <t>iShares STOXX Europe 600 Utilities Swap (DE)</t>
  </si>
  <si>
    <t>iShares EURO STOXX Sustainability 40 (DE)</t>
  </si>
  <si>
    <t>iShares Markit iBoxx € Liquid Sovereigns Capped 1.5-10.5 (DE)</t>
  </si>
  <si>
    <t>iShares Markit iBoxx € Liquid Sovereigns Capped 1.5-2.5 (DE)</t>
  </si>
  <si>
    <t>iShares Markit iBoxx € Liquid Sovereigns Capped 10.5+ (DE)</t>
  </si>
  <si>
    <t>iShares Markit iBoxx € Liquid Sovereigns Capped 2.5-5.5 (DE)</t>
  </si>
  <si>
    <t>iShares Markit iBoxx € Liquid Sovereigns Capped 5.5-10.5 (DE)</t>
  </si>
  <si>
    <t>iShares Capital Barclays EURO Government Bond 1-3</t>
  </si>
  <si>
    <t>iShares STOXX Europe 600 Real Estate Cap (DE)</t>
  </si>
  <si>
    <t>iShares STOXX Americas 600 Real Estate Cap (DE)</t>
  </si>
  <si>
    <t>iShares STOXX Asia Pacific 600 Real Estate Cap (DE)</t>
  </si>
  <si>
    <t>iShares Barclays Capital EURO Government Bond 15-30</t>
  </si>
  <si>
    <t>iShares Barclays Capital EURO Government Bond 3-5</t>
  </si>
  <si>
    <t>iShares Barclays Capital EURO Government Bond 7-10</t>
  </si>
  <si>
    <t>Lyxor ETF EURO Cash EONIA</t>
  </si>
  <si>
    <t>EasyETF NMX30 Infrastructure Global</t>
  </si>
  <si>
    <t>ETFlab STOXX Europe Strong Style Composite 40</t>
  </si>
  <si>
    <t>ETFlab STOXX Europe Strong Value 20</t>
  </si>
  <si>
    <t>ETFlab STOXX Europe Strong Growth 20</t>
  </si>
  <si>
    <t xml:space="preserve">ETFlab EURO STOXX 50 </t>
  </si>
  <si>
    <t>ETFlab EURO STOXX Select Dividend 30</t>
  </si>
  <si>
    <t>iShares Barclays Capital EURO Covered Bond</t>
  </si>
  <si>
    <t xml:space="preserve">db x-trackers II Euro Interest Rate Volatility TRI ETF  </t>
  </si>
  <si>
    <t xml:space="preserve">ETFlab STOXX Europe 50 </t>
  </si>
  <si>
    <t>db x-trackers MSCI Pan-Euro TRN Index ETF</t>
  </si>
  <si>
    <t>db x-trackers db commodity booster - S&amp;P GSCI TM Light Energy EURO ETF</t>
  </si>
  <si>
    <t>iShares Barclays Capital EURO Aggregate Bond ETF</t>
  </si>
  <si>
    <t>iShares Barclays Capital EURO Treasury Bond 0-1 ETF</t>
  </si>
  <si>
    <t>iShares Barclays Capital EURO Corporate Bond ETF</t>
  </si>
  <si>
    <t>Lyxor ETF EURO Corporate Bonds</t>
  </si>
  <si>
    <t>db x-trackers II EURO Inflation Swap 5 year TRI ETF</t>
  </si>
  <si>
    <t>ETFX DAX 2x Long Fund</t>
  </si>
  <si>
    <t>ETFX DAX 2x Short Fund</t>
  </si>
  <si>
    <t>EasyETF STOXX Europe 600</t>
  </si>
  <si>
    <t>EasyETF STOXX Europe 600 Double Short</t>
  </si>
  <si>
    <t>iShares STOXX Global Select Dividend 100 (DE)</t>
  </si>
  <si>
    <t>iShares MSCI Emerging Markets (Acc)</t>
  </si>
  <si>
    <t>iShares Barclays Capital EURO Government Bond 10-15</t>
  </si>
  <si>
    <t>iShares Barclays Capital EURO Government Bond 5-7</t>
  </si>
  <si>
    <t>ETFlab EURO STOXX 50 Daily Short</t>
  </si>
  <si>
    <t>iShares Barclays Capital EURO Corporate Bond ex-Financials</t>
  </si>
  <si>
    <t>iShares Barclays Capital EURO Corporate Bond ex-Financials 1-5</t>
  </si>
  <si>
    <t>iShares Barclays Capital EURO Corporate Bond 1-5</t>
  </si>
  <si>
    <t>db x-trackers II iBoxx EUR Liquid Corporate 100 TRI</t>
  </si>
  <si>
    <t>CS ETF (IE) on DJ EURO STOXX 50</t>
  </si>
  <si>
    <t>Amundi ETF EURO Corporates</t>
  </si>
  <si>
    <t xml:space="preserve">Amundi ETF EURO Inflation </t>
  </si>
  <si>
    <t>Lyxor ETF EURO Corporate Bond Ex Financials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</si>
  <si>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</si>
  <si>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</si>
  <si>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</si>
  <si>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</si>
  <si>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</si>
  <si>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</si>
  <si>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</si>
  <si>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</si>
  <si>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</si>
  <si>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</si>
  <si>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</si>
  <si>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</si>
  <si>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</si>
  <si>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</si>
  <si>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Lyxor ETF MSCI Asia APEX 50</t>
  </si>
  <si>
    <t>FR0010652867</t>
  </si>
  <si>
    <t>DE000A0LGQM3</t>
  </si>
  <si>
    <t>DE000A0DPMY5</t>
  </si>
  <si>
    <t>iShares FTSEurofirst 100</t>
  </si>
  <si>
    <t>DE000A0DPM16</t>
  </si>
  <si>
    <t>iShares FTSEurofirst 80</t>
  </si>
  <si>
    <t>DE000A0DPM08</t>
  </si>
  <si>
    <t>DE000A0H0793</t>
  </si>
  <si>
    <t>DE000A0H08C4</t>
  </si>
  <si>
    <t>DE000A0H08A8</t>
  </si>
  <si>
    <t>DE000A0H08B6</t>
  </si>
  <si>
    <t>iShares MDAX (DE)</t>
  </si>
  <si>
    <t>DE0005933923</t>
  </si>
  <si>
    <t>iShares MSCI Brazil</t>
  </si>
  <si>
    <t>DE000A0HG2M1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</si>
  <si>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</si>
  <si>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</si>
  <si>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</si>
  <si>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</si>
  <si>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</si>
  <si>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</si>
  <si>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</si>
  <si>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DE000A0HGZS9</t>
  </si>
  <si>
    <t>iShares MSCI Japan</t>
  </si>
  <si>
    <t>DE000A0DPMW9</t>
  </si>
  <si>
    <t>iShares MSCI Korea</t>
  </si>
  <si>
    <t>db x-trackers ShortDAX 2x Daily ETF</t>
  </si>
  <si>
    <t>LU0411075020</t>
  </si>
  <si>
    <t>db x-trackers LevDAX Daily ETF</t>
  </si>
  <si>
    <t>LU0411075376</t>
  </si>
  <si>
    <t>LU0417510616</t>
  </si>
  <si>
    <t>LU0411077828</t>
  </si>
  <si>
    <t>db x-trackers S&amp;P 500 2x Inverse Daily ETF</t>
  </si>
  <si>
    <t>LU0411078636</t>
  </si>
  <si>
    <t>FR0010717074</t>
  </si>
  <si>
    <t>db x-trackers S&amp;P 500 2x Leveraged Daily ETF</t>
  </si>
  <si>
    <t>LU0411078552</t>
  </si>
  <si>
    <t>Defensives European Source ETF</t>
  </si>
  <si>
    <t>IE00B633JD33</t>
  </si>
  <si>
    <t>FR0010655738</t>
  </si>
  <si>
    <t>db x-trackers FTSE 100 Leveraged Daily ETF</t>
  </si>
  <si>
    <t>LU0412625088</t>
  </si>
  <si>
    <t>FR0010823385</t>
  </si>
  <si>
    <t>LU0488317453</t>
  </si>
  <si>
    <t>LU0488317370</t>
  </si>
  <si>
    <t>FR0010655753</t>
  </si>
  <si>
    <t>swap-based</t>
  </si>
  <si>
    <t>Optimized Sampling</t>
  </si>
  <si>
    <t>FR0010791004</t>
  </si>
  <si>
    <t>Cyclicals European Source ETF</t>
  </si>
  <si>
    <t>IE00B62SYX47</t>
  </si>
  <si>
    <t>FR0010823401</t>
  </si>
  <si>
    <t>FR0010823450</t>
  </si>
  <si>
    <t>FR0010791152</t>
  </si>
  <si>
    <t>Consumer Staples European Source ETF</t>
  </si>
  <si>
    <t>IE00B6222Y34</t>
  </si>
  <si>
    <t>Consumer Discretionary European Source ETF</t>
  </si>
  <si>
    <t>IE00B62RK662</t>
  </si>
  <si>
    <t>FR0010821850</t>
  </si>
  <si>
    <t>FR0010821744</t>
  </si>
  <si>
    <t>FR0010821728</t>
  </si>
  <si>
    <t>FR0010821736</t>
  </si>
  <si>
    <t>FR0010821777</t>
  </si>
  <si>
    <t>FR0010821793</t>
  </si>
  <si>
    <t>FR0010821819</t>
  </si>
  <si>
    <t>FR0010655761</t>
  </si>
  <si>
    <t>FR0010791145</t>
  </si>
  <si>
    <t>FR0010791160</t>
  </si>
  <si>
    <t>FR0010821876</t>
  </si>
  <si>
    <t>FR0010823443</t>
  </si>
  <si>
    <t>LU0488317537</t>
  </si>
  <si>
    <t>UBS-ETF</t>
  </si>
  <si>
    <t>ETFS Short Soybean Oil DJ-UBSCI</t>
  </si>
  <si>
    <t>ETFS Leveraged Ex-Energy DJ-UBSCI</t>
  </si>
  <si>
    <t>ETFS Leveraged Livestock DJ-UBSCI</t>
  </si>
  <si>
    <t>S&amp;P GSCI Nickel Source T-ETC</t>
  </si>
  <si>
    <t>S&amp;P GSCI Zinc Source T-ETC</t>
  </si>
  <si>
    <t xml:space="preserve">S&amp;P GSCI Petroleum Total Return T-ETC </t>
  </si>
  <si>
    <t xml:space="preserve">S&amp;P GSCI Precious Metals Total Return T-ETC </t>
  </si>
  <si>
    <t xml:space="preserve">S&amp;P GSCI Ultra Light Energy Total Return T-ETC </t>
  </si>
  <si>
    <t>ETC Segment of Deutsche Börse Group</t>
  </si>
  <si>
    <t>Exchange Traded Commodities</t>
  </si>
  <si>
    <t>Lyxor ETF Turkey (DJ Turkey Titans 20)</t>
  </si>
  <si>
    <t>UBS-ETF MSCI USA I</t>
  </si>
  <si>
    <t>LU0446735259</t>
  </si>
  <si>
    <t>UBS-ETF MSCI Canada</t>
  </si>
  <si>
    <t>LU0446734872</t>
  </si>
  <si>
    <t>UBS-ETF MSCI Europe</t>
  </si>
  <si>
    <t>LU0446734104</t>
  </si>
  <si>
    <t>UBS-ETF MSCI Europe I</t>
  </si>
  <si>
    <t>LU0446734286</t>
  </si>
  <si>
    <t>UBS-ETF MSCI World I</t>
  </si>
  <si>
    <t>LU0446735416</t>
  </si>
  <si>
    <t>UBS-ETF MSCI Pacific ex Japan</t>
  </si>
  <si>
    <t>LU0446734526</t>
  </si>
  <si>
    <t>LU0446734369</t>
  </si>
  <si>
    <t>IE00B3VWKZ07</t>
  </si>
  <si>
    <t>IE00B3VWLG82</t>
  </si>
  <si>
    <t>IE00B3VWLJ14</t>
  </si>
  <si>
    <t>IE00B3VWM098</t>
  </si>
  <si>
    <t>IE00B3VWM213</t>
  </si>
  <si>
    <t>IE00B3VWMK93</t>
  </si>
  <si>
    <t>IE00B3VWMM18</t>
  </si>
  <si>
    <t>IE00B3VWN179</t>
  </si>
  <si>
    <t>IE00B3VWN393</t>
  </si>
  <si>
    <t>IE00B3VWN518</t>
  </si>
  <si>
    <t>IE00B3VTMJ91</t>
  </si>
  <si>
    <t>IE00B3VTML14</t>
  </si>
  <si>
    <t>IE00B3VTN290</t>
  </si>
  <si>
    <t>IE00B3VTPS97</t>
  </si>
  <si>
    <t>IE00B3VTQ640</t>
  </si>
  <si>
    <t>LU0254097446</t>
  </si>
  <si>
    <t>Lyxor ETF MSCI AC Asia-Pacific Ex Japan</t>
  </si>
  <si>
    <t>db x-trackers II iTraxx Crossover 5-year TR Index ETF</t>
  </si>
  <si>
    <t>db x-trackers II iTraxx Europe 5-year TR Index ETF</t>
  </si>
  <si>
    <t>db x-trackers S&amp;P /ASX 200 ETF</t>
  </si>
  <si>
    <t>db x-trackers S&amp;P CNX Nifty ETF</t>
  </si>
  <si>
    <t>db x-trackers II Short iBoxx € Sovereigns Eurozone TR Index ETF</t>
  </si>
  <si>
    <t>ETFlab DAX (Preisindex)</t>
  </si>
  <si>
    <t>iShares DJ Asia Pacific Select Dividend 30 (DE)</t>
  </si>
  <si>
    <t>Lyxor ETF DAXplus Protective Put</t>
  </si>
  <si>
    <t>ETFX Russell 2000 Fund</t>
  </si>
  <si>
    <t>Lyxor ETF South Africa (FTSE JSE Top 40)</t>
  </si>
  <si>
    <t>db x-trackers II iTraxx HiVol 5-year TR Index ETF</t>
  </si>
  <si>
    <t>iShares S&amp;P Global Timber&amp;Forestry</t>
  </si>
  <si>
    <t>db x-trackers II iTraxx Europe Senior Financials 5-year TRI ETF</t>
  </si>
  <si>
    <t>db x-trackers II iTraxx Europe Senior Financials 5-year Short TRI ETF</t>
  </si>
  <si>
    <t>ETFX DAXglobal Alternative Energy Fund</t>
  </si>
  <si>
    <t>ETFX S-Net ITG Global Agri Business Fund</t>
  </si>
  <si>
    <t>ETFX Russell 1000 Fund</t>
  </si>
  <si>
    <t>EasyETF - iTraxx Europe HiVol</t>
  </si>
  <si>
    <t>ETFX WNA Global Nuclear Energy Fund</t>
  </si>
  <si>
    <t>EasyETF - iTraxx Crossover</t>
  </si>
  <si>
    <t>db x-trackers II SONIA TRI ETR</t>
  </si>
  <si>
    <t>ETFX Janney Global Water Fund</t>
  </si>
  <si>
    <t>IE00B5MJYC95</t>
  </si>
  <si>
    <t>iShares MSCI Eastern Europe</t>
  </si>
  <si>
    <t>DE000A0F5UH1</t>
  </si>
  <si>
    <t>Total</t>
  </si>
  <si>
    <t>iShares MSCI AC Far East ex-Japan</t>
  </si>
  <si>
    <t>Most liquid Equity ETFs by XLM* in bp</t>
  </si>
  <si>
    <t>Most active Equity ETFs by order book turnover (MEUR)</t>
  </si>
  <si>
    <t>Most liquid Fixed-Income ETFs by XLM* in bp</t>
  </si>
  <si>
    <t>Most active Fixed-Income ETFs by order book turnover (MEUR)</t>
  </si>
  <si>
    <t>Most liquid Commodity ETFs by XLM* in bp</t>
  </si>
  <si>
    <t>Most active Commodity ETFs by order book turnover (MEUR)</t>
  </si>
  <si>
    <t>DE000A0RM447</t>
  </si>
  <si>
    <t>DE000A0RM462</t>
  </si>
  <si>
    <t>DE000A0RM454</t>
  </si>
  <si>
    <t xml:space="preserve">iShares Citigroup Global Government Bond ETF </t>
  </si>
  <si>
    <t>DE000A0RM439</t>
  </si>
  <si>
    <t>iShares MSCI GCC Countries ex-Saudi Arabia ETF</t>
  </si>
  <si>
    <t>DE000A0RM470</t>
  </si>
  <si>
    <t>ComStage ETF Commerzbank Commodity EW Index TR</t>
  </si>
  <si>
    <t>LU0419741177</t>
  </si>
  <si>
    <t>ETFlab iBoxx € Liquid Sovereign Diversified 7-10</t>
  </si>
  <si>
    <t>ETFlab iBoxx € Liquid Sovereign Diversified 5-7</t>
  </si>
  <si>
    <t>ETFlab iBoxx € Liquid Sovereign Diversified 3-5</t>
  </si>
  <si>
    <t>ETFlab iBoxx € Liquid Sovereign Diversified 1-3</t>
  </si>
  <si>
    <t>ETFlab iBoxx € Liquid Sovereign Diversified 1-10</t>
  </si>
  <si>
    <t>ETFlab iBoxx € Liquid Sovereign Diversified 10+</t>
  </si>
  <si>
    <t>db x-trackers db Hedge Fund Index ETF</t>
  </si>
  <si>
    <t>db x-trackers Russell 2000 ETF</t>
  </si>
  <si>
    <t>iShares JPMorgan $ Emerging Markets Bond</t>
  </si>
  <si>
    <t>iShares MSCI AC Far East ex-Japan Small Cap</t>
  </si>
  <si>
    <t>iShares MSCI Japan Small Cap</t>
  </si>
  <si>
    <t>iShares S&amp;P Small Cap 600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</si>
  <si>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</si>
  <si>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</si>
  <si>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</si>
  <si>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</si>
  <si>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</si>
  <si>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</si>
  <si>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</si>
  <si>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</si>
  <si>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</si>
  <si>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</si>
  <si>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</si>
  <si>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</si>
  <si>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</si>
  <si>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</si>
  <si>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DE000A0Q8NC8</t>
  </si>
  <si>
    <t>ETFlab MSCI Europe</t>
  </si>
  <si>
    <t>DE000ETFL284</t>
  </si>
  <si>
    <t>ETFlab MSCI Europe MC</t>
  </si>
  <si>
    <t>DE000ETFL292</t>
  </si>
  <si>
    <t>ETFlab MSCI Japan</t>
  </si>
  <si>
    <t>DE000ETFL300</t>
  </si>
  <si>
    <t>ETFlab MSCI Japan MC</t>
  </si>
  <si>
    <t>DE000ETFL318</t>
  </si>
  <si>
    <t>ETFlab MSCI USA</t>
  </si>
  <si>
    <t>DE000ETFL268</t>
  </si>
  <si>
    <t>ETFlab MSCI USA MC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</si>
  <si>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</si>
  <si>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</si>
  <si>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</si>
  <si>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</si>
  <si>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</si>
  <si>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</si>
  <si>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</si>
  <si>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</si>
  <si>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FR0010326140</t>
  </si>
  <si>
    <t>FR0010464446</t>
  </si>
  <si>
    <t>FR0010326256</t>
  </si>
  <si>
    <t>Lyxor ETF World Water</t>
  </si>
  <si>
    <t>FR0010527275</t>
  </si>
  <si>
    <t>LU0259322260</t>
  </si>
  <si>
    <t>LU0259323235</t>
  </si>
  <si>
    <t>LU0269999792</t>
  </si>
  <si>
    <t>LU0269999958</t>
  </si>
  <si>
    <t>LU0269999362</t>
  </si>
  <si>
    <t>LU0270000028</t>
  </si>
  <si>
    <t>LU0249326488</t>
  </si>
  <si>
    <t>LU0259321452</t>
  </si>
  <si>
    <t>LU0259320728</t>
  </si>
  <si>
    <t>Data is provided with the condition of no liability.</t>
  </si>
  <si>
    <t>FR0010654913</t>
  </si>
  <si>
    <t>Amundi ETF EONIA</t>
  </si>
  <si>
    <t>FR0010718841</t>
  </si>
  <si>
    <t>FR0010756072</t>
  </si>
  <si>
    <t>Amundi ETF Leveraged MSCI Europe Daily</t>
  </si>
  <si>
    <t>FR0010756080</t>
  </si>
  <si>
    <t>Amundi ETF Leveraged MSCI USA Daily</t>
  </si>
  <si>
    <t>FR0010755611</t>
  </si>
  <si>
    <t>Amundi ETF MSCI China</t>
  </si>
  <si>
    <t>FR0010713784</t>
  </si>
  <si>
    <t>Amundi ETF MSCI EMU</t>
  </si>
  <si>
    <t>FR0010655688</t>
  </si>
  <si>
    <t>Amundi ETF MSCI Europe</t>
  </si>
  <si>
    <t>FR0010655696</t>
  </si>
  <si>
    <t>Amundi ETF MSCI Germany</t>
  </si>
  <si>
    <t>FR0010655712</t>
  </si>
  <si>
    <t>Amundi ETF MSCI India</t>
  </si>
  <si>
    <t>FR0010713727</t>
  </si>
  <si>
    <t>Amundi ETF MSCI Japan</t>
  </si>
  <si>
    <t>FR0010688242</t>
  </si>
  <si>
    <t>Amundi ETF MSCI Pacific ex Japan</t>
  </si>
  <si>
    <t>FR0010713669</t>
  </si>
  <si>
    <t>Amundi ETF MSCI USA</t>
  </si>
  <si>
    <t>FR0010688275</t>
  </si>
  <si>
    <t>Amundi ETF MSCI World ex EMU</t>
  </si>
  <si>
    <t>FR0010756114</t>
  </si>
  <si>
    <t>Amundi ETF MSCI World ex Europe</t>
  </si>
  <si>
    <t>FR0010756122</t>
  </si>
  <si>
    <t>Amundi ETF Short DAX 30</t>
  </si>
  <si>
    <t>FR0010791178</t>
  </si>
  <si>
    <t>FR0010757781</t>
  </si>
  <si>
    <t>DAX Source ETF</t>
  </si>
  <si>
    <t>DE000A0X80V0</t>
  </si>
  <si>
    <t>LU0259329869</t>
  </si>
  <si>
    <t>IE00B23D9570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</si>
  <si>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</si>
  <si>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</si>
  <si>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</si>
  <si>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</si>
  <si>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</si>
  <si>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</si>
  <si>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</si>
  <si>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</si>
  <si>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</si>
  <si>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</si>
  <si>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</si>
  <si>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</si>
  <si>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</si>
  <si>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</si>
  <si>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</si>
  <si>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</si>
  <si>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</si>
  <si>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PowerShares Palisades Global Water Fund</t>
  </si>
  <si>
    <t>IE00B23D9026</t>
  </si>
  <si>
    <t>LU0136234068</t>
  </si>
  <si>
    <t>LU0155367302</t>
  </si>
  <si>
    <t>LU0147308422</t>
  </si>
  <si>
    <t>LU0136234654</t>
  </si>
  <si>
    <t>LU0136240974</t>
  </si>
  <si>
    <t>UBS-ETF FTSE 100</t>
  </si>
  <si>
    <t>LU0136242590</t>
  </si>
  <si>
    <t>LU0154139132</t>
  </si>
  <si>
    <t>Change (%)</t>
  </si>
  <si>
    <t>Market Share</t>
  </si>
  <si>
    <t>iShares S&amp;P Emerging Markets Infrastructure</t>
  </si>
  <si>
    <t>Cascade OTC Turnover (MEUR)</t>
  </si>
  <si>
    <t>% of Xetra Turnover</t>
  </si>
  <si>
    <t>ISIN</t>
  </si>
  <si>
    <t>db x-trackers Currency Carry ETF</t>
  </si>
  <si>
    <t>LU0328474126</t>
  </si>
  <si>
    <t>db x-trackers Currency Momentum ETF</t>
  </si>
  <si>
    <t>LU0328474043</t>
  </si>
  <si>
    <t>db x-trackers Currency Returns ETF</t>
  </si>
  <si>
    <t>LU0328474472</t>
  </si>
  <si>
    <t>db x-trackers Currency Valuation ETF</t>
  </si>
  <si>
    <t>LU0328473748</t>
  </si>
  <si>
    <t>db x-trackers DAX ETF</t>
  </si>
  <si>
    <t>LU0274211480</t>
  </si>
  <si>
    <t>db x-trackers DBLCI - OY Balanced ETF</t>
  </si>
  <si>
    <t>LU0292106167</t>
  </si>
  <si>
    <t>LU0274211217</t>
  </si>
  <si>
    <t>LU0292106753</t>
  </si>
  <si>
    <t>LU0292095535</t>
  </si>
  <si>
    <t>LU0292103651</t>
  </si>
  <si>
    <t>LU0322249037</t>
  </si>
  <si>
    <t>LU0292100806</t>
  </si>
  <si>
    <t>LU0292105359</t>
  </si>
  <si>
    <t>LU0292103222</t>
  </si>
  <si>
    <t>LU0322249466</t>
  </si>
  <si>
    <t>LU0292106084</t>
  </si>
  <si>
    <t>LU0292105193</t>
  </si>
  <si>
    <t>LU0322249623</t>
  </si>
  <si>
    <t>LU0292101796</t>
  </si>
  <si>
    <t>LU0292104469</t>
  </si>
  <si>
    <t>LU0322250043</t>
  </si>
  <si>
    <t>LU0292104030</t>
  </si>
  <si>
    <t>LU0322250126</t>
  </si>
  <si>
    <t>LU0292104899</t>
  </si>
  <si>
    <t>LU0292096186</t>
  </si>
  <si>
    <t>ETN Segment of Deutsche Börse Group</t>
  </si>
  <si>
    <t>Income 
Treatment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</si>
  <si>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</si>
  <si>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</si>
  <si>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</si>
  <si>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</si>
  <si>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</si>
  <si>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</si>
  <si>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</si>
  <si>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</si>
  <si>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db x-trackers FTSE/XINHUA China 25 ETF</t>
  </si>
  <si>
    <t>LU0292109856</t>
  </si>
  <si>
    <t>LU0290358497</t>
  </si>
  <si>
    <t>db ETC Brent Crude Oil Euro Hedged ETC</t>
  </si>
  <si>
    <t>db ETC Monthly Short Brent Crude Oil Euro Hedged ETC</t>
  </si>
  <si>
    <t>db ETC Monthly Short Gold Euro Hedged ETC</t>
  </si>
  <si>
    <t>db ETC Industrial Metals Euro Hedged ETC Securities</t>
  </si>
  <si>
    <t>DE000A1AQGX1</t>
  </si>
  <si>
    <t>DE000A1AQGW3</t>
  </si>
  <si>
    <t>DE000A1AQGZ6</t>
  </si>
  <si>
    <t>DE000A1AQGY9</t>
  </si>
  <si>
    <t>CS ETF (IE) on FTSE 100</t>
  </si>
  <si>
    <t>CS ETF (IE) on FTSE MIB</t>
  </si>
  <si>
    <t>CS ETF (IE) on iBoxx EUR Govt 1-3</t>
  </si>
  <si>
    <t>CS ETF (IE) on iBoxx EUR Govt 3-7</t>
  </si>
  <si>
    <t>CS ETF (IE) on iBoxx EUR Govt 7-10</t>
  </si>
  <si>
    <t>CS ETF (IE) on iBoxx EUR Inflation Linked</t>
  </si>
  <si>
    <t>CS ETF (IE) on iBoxx USD Govt 1-3</t>
  </si>
  <si>
    <t>CS ETF (IE) on iBoxx USD Govt 3-7</t>
  </si>
  <si>
    <t>CS ETF (IE) on iBoxx USD Govt 7-10</t>
  </si>
  <si>
    <t>CS ETF (IE) on iBoxx USD Inflation Linked</t>
  </si>
  <si>
    <t>CS ETF (IE) on MSCI Canada</t>
  </si>
  <si>
    <t>CS ETF (IE) on MSCI EMU</t>
  </si>
  <si>
    <t>CS ETF (IE) on MSCI EMU Small Cap</t>
  </si>
  <si>
    <t>CS ETF (IE) on MSCI Europe</t>
  </si>
  <si>
    <t>CS ETF (IE) on MSCI Japan</t>
  </si>
  <si>
    <t>CS ETF (IE) on MSCI Japan Large Cap</t>
  </si>
  <si>
    <t>CS ETF (IE) on MSCI Japan Small Cap</t>
  </si>
  <si>
    <t>CS ETF (IE) on MSCI Pacific ex Japan</t>
  </si>
  <si>
    <t>CS ETF (IE) on MSCI UK</t>
  </si>
  <si>
    <t>CS ETF (IE) on MSCI UK Large Cap</t>
  </si>
  <si>
    <t>CS ETF (IE) on MSCI UK Small Cap</t>
  </si>
  <si>
    <t>CS ETF (IE) on MSCI USA</t>
  </si>
  <si>
    <t>CS ETF (IE) on MSCI USA Large Cap</t>
  </si>
  <si>
    <t>CS ETF (IE) on MSCI USA Small Cap</t>
  </si>
  <si>
    <t>CS ETF (IE) on Nasdaq 100</t>
  </si>
  <si>
    <t>CS ETF (IE) on Nikkei 225</t>
  </si>
  <si>
    <t>CS ETF (Lux) on MSCI Emerging Markets</t>
  </si>
  <si>
    <t>CS ETF (Lux) on MSCI EMU Large Cap</t>
  </si>
  <si>
    <t>db x-trackers II FED Funds Effective Rate TRI ETF</t>
  </si>
  <si>
    <t>LU0321465469</t>
  </si>
  <si>
    <t>db x-trackers II iBoxx € Germany Covered TRI ETF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</si>
  <si>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</si>
  <si>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</si>
  <si>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</si>
  <si>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</si>
  <si>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</si>
  <si>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</si>
  <si>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</si>
  <si>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</si>
  <si>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</si>
  <si>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</si>
  <si>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</si>
  <si>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db x-trackers II iTraxx Crossover 5-year Short TRI ETF</t>
  </si>
  <si>
    <t>LU0321462870</t>
  </si>
  <si>
    <t>LU0290359032</t>
  </si>
  <si>
    <t>db x-trackers II iTraxx Europe 5-year Short TRI ETF</t>
  </si>
  <si>
    <t>LU0321462102</t>
  </si>
  <si>
    <t>LU0290358653</t>
  </si>
  <si>
    <t>db x-trackers II iTraxx HiVol 5-year Short TRI ETF</t>
  </si>
  <si>
    <t>db x-trackers MSCI Indonesia TRN Index ETF</t>
  </si>
  <si>
    <t>UBS-ETF MSCI Emerging Markets A</t>
  </si>
  <si>
    <t>UBS ETFs plc - HFRX Global Hedge Index SF</t>
  </si>
  <si>
    <t>db x-trackers STOXX Europe Christian ETF</t>
  </si>
  <si>
    <t>ComStage ETF PSI 20</t>
  </si>
  <si>
    <t>UBS-ETF MSCI Emerging Markets I</t>
  </si>
  <si>
    <t>ComStage ETF PSI 20 Leverage</t>
  </si>
  <si>
    <t>db x-trackers Global Fund Supporters ETF (DR)</t>
  </si>
  <si>
    <t>LU0476289623</t>
  </si>
  <si>
    <t>LU0480132876</t>
  </si>
  <si>
    <t>IE00B52TX001</t>
  </si>
  <si>
    <t>IE00B3QWFQ10</t>
  </si>
  <si>
    <t>LU0444605215</t>
  </si>
  <si>
    <t>LU0480133098</t>
  </si>
  <si>
    <t>LU0444605306</t>
  </si>
  <si>
    <t>IE00B46F7724</t>
  </si>
  <si>
    <t>12/2010</t>
  </si>
  <si>
    <t>SPDR MSCI Europe ETF</t>
  </si>
  <si>
    <t>FR0000001885</t>
  </si>
  <si>
    <t>SPDR MSCI Europe Small Cap ETF</t>
  </si>
  <si>
    <t>FR0010149880</t>
  </si>
  <si>
    <t>SPDR MSCI Europe Consumer Discretionary ETF</t>
  </si>
  <si>
    <t>FR0000001752</t>
  </si>
  <si>
    <t>SPDR MSCI Europe Consumer Staples ETF</t>
  </si>
  <si>
    <t>FR0000001745</t>
  </si>
  <si>
    <t>SPDR MSCI Europe Energy ETF</t>
  </si>
  <si>
    <t>FR0000001810</t>
  </si>
  <si>
    <t>SPDR MSCI Europe Financials ETF</t>
  </si>
  <si>
    <t>FR0000001703</t>
  </si>
  <si>
    <t>SPDR MSCI Europe Health Care ETF</t>
  </si>
  <si>
    <t>FR0000001737</t>
  </si>
  <si>
    <t>SPDR MSCI Europe Industrials ETF</t>
  </si>
  <si>
    <t>FR0000001778</t>
  </si>
  <si>
    <t>SPDR MSCI Europe Information Technology ETF</t>
  </si>
  <si>
    <t>FR0000001695</t>
  </si>
  <si>
    <t>SPDR MSCI Europe Materials ETF</t>
  </si>
  <si>
    <t>FR0000001794</t>
  </si>
  <si>
    <t>SPDR MSCI Europe Telecommunication Services ETF</t>
  </si>
  <si>
    <t>FR0000001687</t>
  </si>
  <si>
    <t>SPDR MSCI Europe Utilities ETF</t>
  </si>
  <si>
    <t>FR0000001646</t>
  </si>
  <si>
    <t>Goldman Sachs Absolute Return Tracker Index ETF Portfolio</t>
  </si>
  <si>
    <t>LU0529341090</t>
  </si>
  <si>
    <t>DE000A1C8QT0</t>
  </si>
  <si>
    <t>SPDR</t>
  </si>
  <si>
    <t>Goldman Sachs</t>
  </si>
  <si>
    <t>Sample</t>
  </si>
  <si>
    <t>11/2010</t>
  </si>
  <si>
    <t>LU0321462441</t>
  </si>
  <si>
    <t>LU0290358737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</si>
  <si>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</si>
  <si>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</si>
  <si>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</si>
  <si>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</si>
  <si>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</si>
  <si>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</si>
  <si>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</si>
  <si>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</si>
  <si>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</si>
  <si>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</si>
  <si>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</si>
  <si>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</si>
  <si>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</si>
  <si>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>LU0378818644</t>
  </si>
  <si>
    <t>Lyxor ETF FTSE RAFI US 1000</t>
  </si>
  <si>
    <t>FR0010400804</t>
  </si>
  <si>
    <t>Lyxor ETF Hong Kong (HSI)</t>
  </si>
  <si>
    <t>FR0010361675</t>
  </si>
  <si>
    <t>FR0010245514</t>
  </si>
  <si>
    <t>Lyxor ETF LevDAX</t>
  </si>
  <si>
    <t>LU0252634307</t>
  </si>
  <si>
    <t>FR0010468983</t>
  </si>
  <si>
    <t>FR0010312124</t>
  </si>
  <si>
    <t>UBS-ETF EMU Values</t>
  </si>
  <si>
    <t>UBS-ETF MSCI EMU I</t>
  </si>
  <si>
    <t>LU0446735093</t>
  </si>
  <si>
    <t>UBS-ETF MSCI Canada I</t>
  </si>
  <si>
    <t>LU0446734955</t>
  </si>
  <si>
    <t>PowerShares FTSE RAFI Asia Pacific Ex-Japan Fund</t>
  </si>
  <si>
    <t>LU0312694234</t>
  </si>
  <si>
    <t>CS ETF (Lux) on MSCI EMU Mid Cap</t>
  </si>
  <si>
    <t>db Physical Platinum Euro Hedged ETC Securities</t>
  </si>
  <si>
    <t>db Physical Palladium Euro Hedged ETC Securities</t>
  </si>
  <si>
    <t>DE000A1EK0H1</t>
  </si>
  <si>
    <t>DE000A1EK3B8</t>
  </si>
  <si>
    <t>RBS MSCI EFM Africa ex South Africa ETN</t>
  </si>
  <si>
    <t>MSCI BRIC ADR Top 50 Index ETN</t>
  </si>
  <si>
    <t>MSCI EM Latin America with Brazil ADR Index ETN</t>
  </si>
  <si>
    <t>NL0009360833</t>
  </si>
  <si>
    <t>NL0009496314</t>
  </si>
  <si>
    <t>NL0009496322</t>
  </si>
  <si>
    <t>PowerShares FTSE RAFI Emerging Markets Fund</t>
  </si>
  <si>
    <t>ETFlab iBoxx EUR Liquid Germany Covered Diversified</t>
  </si>
  <si>
    <t>DE000ETFL359</t>
  </si>
  <si>
    <t>EasyETF S&amp;P GSCI Capped 35/20</t>
  </si>
  <si>
    <t>db x-trackers Portfolio Total Return Index ETF</t>
  </si>
  <si>
    <t>db x-trackers II iBoxx € Germany Total Return Index ETF</t>
  </si>
  <si>
    <t>LU0468896575</t>
  </si>
  <si>
    <t>db x-trackers II iBoxx € Germany 1-3 Total Return Index ETF</t>
  </si>
  <si>
    <t>LU0468897110</t>
  </si>
  <si>
    <t>XLM*</t>
  </si>
  <si>
    <t>LU0478205379</t>
  </si>
  <si>
    <t>ETFlab iBoxx € Liquid Corporates Diversified</t>
  </si>
  <si>
    <t>DE000ETFL375</t>
  </si>
  <si>
    <t>MW TOPS Global Alpha</t>
  </si>
  <si>
    <t>DE000A1CTGQ5</t>
  </si>
  <si>
    <t>IE00B53L3W79</t>
  </si>
  <si>
    <t>IE00B53L4350</t>
  </si>
  <si>
    <t>IE00B53SZB19</t>
  </si>
  <si>
    <t>IE00B53HP851</t>
  </si>
  <si>
    <t>IE00B53L4X51</t>
  </si>
  <si>
    <t>IE00B52MJD48</t>
  </si>
  <si>
    <t>IE00B52MJY50</t>
  </si>
  <si>
    <t>IE00B52SF786</t>
  </si>
  <si>
    <t>IE00B539F030</t>
  </si>
  <si>
    <t>IE00B52SFT06</t>
  </si>
  <si>
    <t>IE00B53QDK08</t>
  </si>
  <si>
    <t>IE00B53QFR17</t>
  </si>
  <si>
    <t>IE00B53QG562</t>
  </si>
  <si>
    <t>FR0010754119</t>
  </si>
  <si>
    <t>FR0010754127</t>
  </si>
  <si>
    <t>FR0010754192</t>
  </si>
  <si>
    <t>FR0010754143</t>
  </si>
  <si>
    <t>FR0010754135</t>
  </si>
  <si>
    <t>FR0010754168</t>
  </si>
  <si>
    <t>FR0010754176</t>
  </si>
  <si>
    <t>FR0010754184</t>
  </si>
  <si>
    <t>FR0010754200</t>
  </si>
  <si>
    <t>FR0010717090</t>
  </si>
  <si>
    <t>FR0010688176</t>
  </si>
  <si>
    <t>FR0010688184</t>
  </si>
  <si>
    <t>FR0010688168</t>
  </si>
  <si>
    <t>FR0010688192</t>
  </si>
  <si>
    <t>FR0010718874</t>
  </si>
  <si>
    <t>FR0010688218</t>
  </si>
  <si>
    <t>FR0010688226</t>
  </si>
  <si>
    <t>FR0010713768</t>
  </si>
  <si>
    <t>FR0010791137</t>
  </si>
  <si>
    <t>FR0010713735</t>
  </si>
  <si>
    <t>FR0010688234</t>
  </si>
  <si>
    <t>LU0470923532</t>
  </si>
  <si>
    <t>Lyxor ETF MSCI Ac Asia Ex Japan Real Estate</t>
  </si>
  <si>
    <t>FR0010833541</t>
  </si>
  <si>
    <t>Lyxor ETF MSCI Europe Real Estate</t>
  </si>
  <si>
    <t>FR0010833558</t>
  </si>
  <si>
    <t>Lyxor ETF MSCI USA Real Estate</t>
  </si>
  <si>
    <t>FR0010833566</t>
  </si>
  <si>
    <t>Lyxor ETF MSCI World Real Estate</t>
  </si>
  <si>
    <t>FR0010833574</t>
  </si>
  <si>
    <t>FR0010814236</t>
  </si>
  <si>
    <t>Lyxor ETF EuroMTS AAA Government Bond</t>
  </si>
  <si>
    <t>FR0010820258</t>
  </si>
  <si>
    <t>Replication</t>
  </si>
  <si>
    <t>Swap-based</t>
  </si>
  <si>
    <t>Full Replication</t>
  </si>
  <si>
    <t>Stratefied Sampling</t>
  </si>
  <si>
    <t>Capitalizing</t>
  </si>
  <si>
    <t>Distributing</t>
  </si>
  <si>
    <t>ComStage ETF iBoxx € Sovereigns Germany Capped 3m-2 TR</t>
  </si>
  <si>
    <t>LU0444606700</t>
  </si>
  <si>
    <t>ComStage ETF iBoxx € Sovereigns Inflation-Linked Euro-Inflation TR</t>
  </si>
  <si>
    <t>LU0444607187</t>
  </si>
  <si>
    <t>ComStage ETF iBoxx € Liquid Sovereigns Diversified 3m-1 TR</t>
  </si>
  <si>
    <t>LU0444605728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</si>
  <si>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</si>
  <si>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</si>
  <si>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</si>
  <si>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</si>
  <si>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</si>
  <si>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</si>
  <si>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</si>
  <si>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</si>
  <si>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</si>
  <si>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</si>
  <si>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</si>
  <si>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</si>
  <si>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Lyxor ETF MSCI Greece</t>
  </si>
  <si>
    <t>FR0010405431</t>
  </si>
  <si>
    <t>Lyxor ETF MSCI India</t>
  </si>
  <si>
    <t>FR0010361683</t>
  </si>
  <si>
    <t>db x-trackers S&amp;P U.S. Carbon Efficient ETF</t>
  </si>
  <si>
    <t>db x-trackers DB Commodity Booster DJ-UBSCI ETF</t>
  </si>
  <si>
    <t>LU0426245436</t>
  </si>
  <si>
    <t>LU0411076002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</si>
  <si>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</si>
  <si>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</si>
  <si>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</si>
  <si>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</si>
  <si>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</si>
  <si>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</si>
  <si>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</si>
  <si>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</si>
  <si>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</si>
  <si>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</si>
  <si>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</si>
  <si>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</si>
  <si>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</si>
  <si>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</si>
  <si>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</si>
  <si>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</si>
  <si>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</si>
  <si>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</si>
  <si>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</si>
  <si>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</si>
  <si>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</si>
  <si>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</si>
  <si>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</si>
  <si>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</si>
  <si>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</si>
  <si>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</si>
  <si>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</si>
  <si>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 xml:space="preserve">iShares eb.rexx Money Market </t>
  </si>
  <si>
    <t>DE000A0Q4RZ9</t>
  </si>
  <si>
    <t>db x-trackers S&amp;P Europe 350 Shariah ETF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</si>
  <si>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</si>
  <si>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</si>
  <si>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</si>
  <si>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</si>
  <si>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</si>
  <si>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</si>
  <si>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</si>
  <si>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db x-trackers FTSE 100 Short ETF</t>
  </si>
  <si>
    <t>ETFlab MSCI Japan LC</t>
  </si>
  <si>
    <t>DE000ETFL102</t>
  </si>
  <si>
    <t>ComStage ETF Commerzbank Bund-Future TR</t>
  </si>
  <si>
    <t>LU0508799334</t>
  </si>
  <si>
    <t>db x-trackers II iBoxx € Sovereigns Eurozone Yield Plus Index ETF</t>
  </si>
  <si>
    <t>LU0524480265</t>
  </si>
  <si>
    <t>HSBC FTSE 100 ETF</t>
  </si>
  <si>
    <t>DE000A1C0BC5</t>
  </si>
  <si>
    <t xml:space="preserve">CREDIT AGRICOLE CHEUVREUX               </t>
  </si>
  <si>
    <t xml:space="preserve">SOCIETE GENERALE S.A. FRANKFURT         </t>
  </si>
  <si>
    <t xml:space="preserve">HSBC BANK PLC                           </t>
  </si>
  <si>
    <t xml:space="preserve">DEKABANK DEUTSCHE GIROZENTRALE          </t>
  </si>
  <si>
    <t>ComStage ETF Dow Jones Industrial Average</t>
  </si>
  <si>
    <t>ComStage ETF EURO STOXX 50 Daily Leverage</t>
  </si>
  <si>
    <t>ComStage ETF EURO STOXX 50 Daily Short GR</t>
  </si>
  <si>
    <t>ComStage ETF EURO STOXX 50 NR</t>
  </si>
  <si>
    <t>ComStage ETF EURO STOXX Select Dividend 30 NR</t>
  </si>
  <si>
    <t>ComStage ETF iBoxx € Germany Covered Capped 3-5 TR</t>
  </si>
  <si>
    <t>ComStage ETF iBoxx € Germany Covered Capped 5-7 TR</t>
  </si>
  <si>
    <t>ComStage ETF iBoxx € Germany Covered Capped 7-10 TR</t>
  </si>
  <si>
    <t>ComStage ETF iBoxx € Germany Covered Capped Overall TR</t>
  </si>
  <si>
    <t>ComStage ETF STOXX Europe 600 Automobiles &amp; Parts NR</t>
  </si>
  <si>
    <t>ComStage ETF STOXX Europe 600 Banks NR</t>
  </si>
  <si>
    <t>ComStage ETF STOXX Europe 600 Basic Resources NR</t>
  </si>
  <si>
    <t>ComStage ETF STOXX Europe 600 Chemicals NR</t>
  </si>
  <si>
    <t>ComStage ETF STOXX Europe 600 Construction &amp; Materials NR</t>
  </si>
  <si>
    <t>ComStage ETF STOXX Europe 600 Financial Services NR</t>
  </si>
  <si>
    <t>ComStage ETF STOXX Europe 600 Food &amp; Beverage NR</t>
  </si>
  <si>
    <t>ComStage ETF STOXX Europe 600 Health Care NR</t>
  </si>
  <si>
    <t>ComStage ETF STOXX Europe 600 Industrial Goods &amp; Services NR</t>
  </si>
  <si>
    <t>ComStage ETF STOXX Europe 600 Insurance NR</t>
  </si>
  <si>
    <t>ComStage ETF STOXX Europe 600 Media NR</t>
  </si>
  <si>
    <t>ComStage ETF STOXX Europe 600 NR</t>
  </si>
  <si>
    <t>ComStage ETF STOXX Europe 600 Oil &amp; Gas NR</t>
  </si>
  <si>
    <t>ComStage ETF STOXX Europe 600 Personal &amp; Household Goods NR</t>
  </si>
  <si>
    <t>ComStage ETF STOXX Europe 600 Real Estate NR</t>
  </si>
  <si>
    <t>ComStage ETF STOXX Europe 600 Retail NR</t>
  </si>
  <si>
    <t>ComStage ETF STOXX Europe 600 Technology NR</t>
  </si>
  <si>
    <t>ComStage ETF STOXX Europe 600 Telecommunications NR</t>
  </si>
  <si>
    <t>ComStage ETF STOXX Europe 600 Travel &amp; Leisure NR</t>
  </si>
  <si>
    <t>ComStage ETF STOXX Europe 600 Utilities NR</t>
  </si>
  <si>
    <t xml:space="preserve">CREDIT SUISSE AG                        </t>
  </si>
  <si>
    <t>CS ETF (IE) on DJ Industrial Average</t>
  </si>
  <si>
    <t xml:space="preserve">MORGAN STANLEY &amp; CO. INTERNATIONAL PLC  </t>
  </si>
  <si>
    <t xml:space="preserve">DEUTSCHE BANK AG                        </t>
  </si>
  <si>
    <t xml:space="preserve">SPIRE EUROPE LIMITED                    </t>
  </si>
  <si>
    <t xml:space="preserve">BANCA IMI S.P.A.                        </t>
  </si>
  <si>
    <t>db x-trackers II</t>
  </si>
  <si>
    <t>db x-trackers II iTraxx Europe Subordinated Financials 5-year TRI ETF</t>
  </si>
  <si>
    <t>db x-trackers SMI Short Daily ETF</t>
  </si>
  <si>
    <t xml:space="preserve">J.P.MORGAN SECURITIES LTD.              </t>
  </si>
  <si>
    <t xml:space="preserve">GOLDMAN SACHS INTERNATIONAL, LONDON     </t>
  </si>
  <si>
    <t xml:space="preserve">BNP PARIBAS ARBITRAGE SNC               </t>
  </si>
  <si>
    <t xml:space="preserve">SUSQUEHANNA INTERNATIONAL SECURITIES    </t>
  </si>
  <si>
    <t xml:space="preserve">BARCLAYS CAPITAL SECURITIES LTD.        </t>
  </si>
  <si>
    <t>Lyxor ETF STOXX Europe 600 Daily Short</t>
  </si>
  <si>
    <t xml:space="preserve">THE ROYAL BANK OF SCOTLAND N.V.         </t>
  </si>
  <si>
    <t>MW Indices plc</t>
  </si>
  <si>
    <t>UBS AG</t>
  </si>
  <si>
    <t>DB ETC Index plc</t>
  </si>
  <si>
    <t>db Physical Gold ETC (EUR) Securities</t>
  </si>
  <si>
    <t>db Physical Silver ETC (EUR) Securities</t>
  </si>
  <si>
    <t>Barclays Bank plc</t>
  </si>
  <si>
    <t>Standard Commodities Limited</t>
  </si>
  <si>
    <t>The Royal Bank of Scotland N.V.</t>
  </si>
  <si>
    <t>Source Markets plc</t>
  </si>
  <si>
    <t>Deutsche Börse Commodities GmbH</t>
  </si>
  <si>
    <t>ETFS Foreign Exchange Limited</t>
  </si>
  <si>
    <t>WestLB AG</t>
  </si>
  <si>
    <t xml:space="preserve">WESTLB AG                               </t>
  </si>
  <si>
    <t>RBS CECE ETN</t>
  </si>
  <si>
    <t>RBS MSCI Emerging Markets ETN</t>
  </si>
  <si>
    <t>RBS MSCI Frontier Markets ETN</t>
  </si>
  <si>
    <t>RBS MSCI GCC ex SA ETN</t>
  </si>
  <si>
    <t>RBS MSCI South East Asia ETN</t>
  </si>
  <si>
    <t>ComStage ETF Commerzbank Bund-Future Short TR</t>
  </si>
  <si>
    <t>LU0530119774</t>
  </si>
  <si>
    <t>HSBC MSCI Brazil</t>
  </si>
  <si>
    <t>DE000A1C22N1</t>
  </si>
  <si>
    <t>HSBC S&amp;P 500 ETF</t>
  </si>
  <si>
    <t>DE000A1C22M3</t>
  </si>
  <si>
    <t>HSBC MSCI Japan ETF</t>
  </si>
  <si>
    <t>DE000A1C0BD3</t>
  </si>
  <si>
    <t>HSBC MSCI Europe ETF</t>
  </si>
  <si>
    <t>DE000A1C22L5</t>
  </si>
  <si>
    <t>ComStage ETF Commerzbank Bund-Future Double Short TR</t>
  </si>
  <si>
    <t>LU0530124006</t>
  </si>
  <si>
    <t>ComStage ETF Commerzbank Bund-Future Leveraged TR</t>
  </si>
  <si>
    <t>LU0530118024</t>
  </si>
  <si>
    <t>HSBC Pacific ex Japan</t>
  </si>
  <si>
    <t>DE000A1C22P6</t>
  </si>
  <si>
    <t>db x-trackers II iBoxx € Sovereigns Eurozone AAA TRI ETF</t>
  </si>
  <si>
    <t>LU0484969463</t>
  </si>
  <si>
    <t>MSCI EMU Small Cap Source ETF</t>
  </si>
  <si>
    <t>IE00B68GBJ73</t>
  </si>
  <si>
    <t>Lyxor ETF STOXX Europe 600 Basic Resources Daily Short</t>
  </si>
  <si>
    <t>FR0010916783</t>
  </si>
  <si>
    <t>Lyxor ETF STOXX Europe 600 Oil &amp; Gas Daily Short</t>
  </si>
  <si>
    <t>FR0010916809</t>
  </si>
  <si>
    <t>HSBC MSCI EM Far East</t>
  </si>
  <si>
    <t>DE000A1C22Q4</t>
  </si>
  <si>
    <t>HSBC EURO STOXX 50 ETF</t>
  </si>
  <si>
    <t>DE000A1C0BB7</t>
  </si>
  <si>
    <t>Lyxor ETF STOXX Europe 600 Banks Daily Short</t>
  </si>
  <si>
    <t>FR0010916767</t>
  </si>
  <si>
    <t>Lyxor ETF STOXX Europe 600 Automobiles &amp; Parts Daily Short</t>
  </si>
  <si>
    <t>FR0010916759</t>
  </si>
  <si>
    <t>HSBC MSCI USA ETF</t>
  </si>
  <si>
    <t>DE000A1C22K7</t>
  </si>
  <si>
    <t>db x-trackers II iBoxx EUR Liquid Corporate 100 Non-Financials Sub-index TR ETF</t>
  </si>
  <si>
    <t>LU0484968655</t>
  </si>
  <si>
    <t>db x-trackers II iBoxx EUR Liquid Corporate 100 Financials Sub-index TR ETF</t>
  </si>
  <si>
    <t>LU0484968812</t>
  </si>
  <si>
    <t>HSBC ETFs</t>
  </si>
  <si>
    <t>ETFlab MSCI Europe LC</t>
  </si>
  <si>
    <t>DE000ETFL086</t>
  </si>
  <si>
    <t>ETFlab MSCI USA LC</t>
  </si>
  <si>
    <t>DE000ETFL094</t>
  </si>
  <si>
    <t>FR0010407197</t>
  </si>
  <si>
    <t>AuM</t>
  </si>
  <si>
    <t>in MEUR</t>
  </si>
  <si>
    <t>* Xetra Liquidity Measure (XLM) with round trip of 100,000 EUR</t>
  </si>
  <si>
    <t>XTF Segment of Deutsche Börse Group</t>
  </si>
  <si>
    <t>LU0378818727</t>
  </si>
  <si>
    <t>ETFlab DAXplus® Maximum Dividend</t>
  </si>
  <si>
    <t>DE000ETFL235</t>
  </si>
  <si>
    <t>IE00B60SWZ49</t>
  </si>
  <si>
    <t>IE00B60SWW18</t>
  </si>
  <si>
    <t>IE00B60SWX25</t>
  </si>
  <si>
    <t>IE00B60SWY32</t>
  </si>
  <si>
    <t>IE00B60SX402</t>
  </si>
  <si>
    <t>IE00B60SX519</t>
  </si>
  <si>
    <t>IE00B60SX626</t>
  </si>
  <si>
    <t>IE00B60SX394</t>
  </si>
  <si>
    <t>IE00B60SX287</t>
  </si>
  <si>
    <t>IE00B60SX063</t>
  </si>
  <si>
    <t>IE00B60SX170</t>
  </si>
  <si>
    <t>DE000ETFL250</t>
  </si>
  <si>
    <t>LU0412624271</t>
  </si>
  <si>
    <t>db Mean Reversion Euro Hedged ETC</t>
  </si>
  <si>
    <t>DE000A1E6XY8</t>
  </si>
  <si>
    <t>iPath VSTOXX Mid-Term Futures Total Return ETN</t>
  </si>
  <si>
    <t>DE000BC2KYE1</t>
  </si>
  <si>
    <t>LU0411078123</t>
  </si>
  <si>
    <t>FR0010737544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</si>
  <si>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</si>
  <si>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</si>
  <si>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</si>
  <si>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</si>
  <si>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</si>
  <si>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</si>
  <si>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</si>
  <si>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</si>
  <si>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</si>
  <si>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</si>
  <si>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ComStage ETF FTSE 100 Short Strategy TR</t>
  </si>
  <si>
    <t>LU0488316562</t>
  </si>
  <si>
    <t>ComStage ETF FTSE 100 Leveraged TR</t>
  </si>
  <si>
    <t>LU0488316646</t>
  </si>
  <si>
    <t>Amundi ETF Nasdaq-100</t>
  </si>
  <si>
    <t>FR0010892216</t>
  </si>
  <si>
    <t>Amundi ETF S&amp;P 500</t>
  </si>
  <si>
    <t>FR0010892224</t>
  </si>
  <si>
    <t>CS ETF (IE) on MSCI Korea</t>
  </si>
  <si>
    <t>IE00B5W4TY14</t>
  </si>
  <si>
    <t>CS ETF (IE) on CSI 300</t>
  </si>
  <si>
    <t>IE00B5VG7J94</t>
  </si>
  <si>
    <t>CS ETF (IE) on MSCI Chile</t>
  </si>
  <si>
    <t>IE00B5NLL897</t>
  </si>
  <si>
    <t>CS ETF (IE) on MSCI Australia</t>
  </si>
  <si>
    <t>IE00B5V70487</t>
  </si>
  <si>
    <t>CS ETF (IE) on MSCI India</t>
  </si>
  <si>
    <t>IE00B564MX78</t>
  </si>
  <si>
    <t>CS ETF (IE) on MSCI EM Latin America</t>
  </si>
  <si>
    <t>IE00B5KMFT47</t>
  </si>
  <si>
    <t>CS ETF (IE) on MSCI Brazil</t>
  </si>
  <si>
    <t>Amundi ETF EURO STOXX Small Cap</t>
  </si>
  <si>
    <t>IE00B59L7C92</t>
  </si>
  <si>
    <t>FR0010900076</t>
  </si>
  <si>
    <t>CS ETF (IE) on MSCI Russia</t>
  </si>
  <si>
    <t>IE00B5V87390</t>
  </si>
  <si>
    <t>iShares MSCI Australia</t>
  </si>
  <si>
    <t>DE000A1C2Y78</t>
  </si>
  <si>
    <t>CS ETF (IE) on MSCI Taiwan</t>
  </si>
  <si>
    <t>IE00B5VL1928</t>
  </si>
  <si>
    <t>CS ETF (IE) on MSCI EM Asia</t>
  </si>
  <si>
    <t>IE00B5L8K969</t>
  </si>
  <si>
    <t>Amundi ETF ex AAA Govt Bond EuroMTS</t>
  </si>
  <si>
    <t>FR0010892190</t>
  </si>
  <si>
    <t>CS ETF (IE) on MSCI EM EMEA</t>
  </si>
  <si>
    <t>IE00B5W0VQ55</t>
  </si>
  <si>
    <t xml:space="preserve">Amundi ETF CAC 40 </t>
  </si>
  <si>
    <t>FR0007080973</t>
  </si>
  <si>
    <t>BofML Hegde Fund Factor Euro Source ETF</t>
  </si>
  <si>
    <t>IE00B3NY0D27</t>
  </si>
  <si>
    <t>Lyxor ETF MSCI World Telecommunication Services TR</t>
  </si>
  <si>
    <t>LU0533034129</t>
  </si>
  <si>
    <t>C-QUADRAT IQ European Equity ETF</t>
  </si>
  <si>
    <t>LU0531943461</t>
  </si>
  <si>
    <t>C-Quadrat</t>
  </si>
  <si>
    <t>Lyxor ETF MSCI World Information Technology TR</t>
  </si>
  <si>
    <t>LU0533033667</t>
  </si>
  <si>
    <t>CS ETF (IE) on MSCI South Africa</t>
  </si>
  <si>
    <t>IE00B4ZTP716</t>
  </si>
  <si>
    <t>CS ETF (IE) on MSCI Mexico Capped</t>
  </si>
  <si>
    <t>ComStage ETF FTSE 250 TR</t>
  </si>
  <si>
    <t>ComStage ETF FTSE All-Share TR</t>
  </si>
  <si>
    <t>iShares MSCI South Africa</t>
  </si>
  <si>
    <t>Lyxor ETF MSCI World Utilities TR</t>
  </si>
  <si>
    <t>Lyxor ETF MSCI World Consumer Discretionary TR</t>
  </si>
  <si>
    <t>Lyxor ETF MSCI World Consumer Staples TR</t>
  </si>
  <si>
    <t>Lyxor ETF MSCI World Energy TR</t>
  </si>
  <si>
    <t>Lyxor ETF MSCI World Financials TR</t>
  </si>
  <si>
    <t>Lyxor ETF MSCI World Health Care TR</t>
  </si>
  <si>
    <t>Lyxor ETF MSCI World Industrials TR</t>
  </si>
  <si>
    <t>Lyxor ETF MSCI World Materials TR</t>
  </si>
  <si>
    <t>IE00B5WHFQ43</t>
  </si>
  <si>
    <t>LU0488316307</t>
  </si>
  <si>
    <t>LU0488316489</t>
  </si>
  <si>
    <t>DE000A1C2Y94</t>
  </si>
  <si>
    <t>DE000A1C2Y86</t>
  </si>
  <si>
    <t>LU0533034558</t>
  </si>
  <si>
    <t>LU0533032008</t>
  </si>
  <si>
    <t>LU0533032263</t>
  </si>
  <si>
    <t>LU0533032420</t>
  </si>
  <si>
    <t>LU0533032859</t>
  </si>
  <si>
    <t>LU0533033238</t>
  </si>
  <si>
    <t>LU0533033402</t>
  </si>
  <si>
    <t>LU0533033824</t>
  </si>
  <si>
    <t>DB ETC PLC ETC Z60 XAU</t>
  </si>
  <si>
    <t>DE000A1E0HR8</t>
  </si>
  <si>
    <t>DB ETC PLC ETC Z60 XAG</t>
  </si>
  <si>
    <t>DE000A1E0HS6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</si>
  <si>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</si>
  <si>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</si>
  <si>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</si>
  <si>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</si>
  <si>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</si>
  <si>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</si>
  <si>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</si>
  <si>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</si>
  <si>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db x-trackers S&amp;P 500 Short ETF</t>
  </si>
  <si>
    <t>LU0322251520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</si>
  <si>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</si>
  <si>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</si>
  <si>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</si>
  <si>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</si>
  <si>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</si>
  <si>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LU0328474803</t>
  </si>
  <si>
    <t>db x-trackers S&amp;P/MIB Index ETF</t>
  </si>
  <si>
    <t>LU0274212538</t>
  </si>
  <si>
    <t>db x-trackers ShortDAX ETF</t>
  </si>
  <si>
    <t>LU0292106241</t>
  </si>
  <si>
    <t>db x-trackers SLI ETF</t>
  </si>
  <si>
    <t>LU0322248146</t>
  </si>
  <si>
    <t>db x-trackers SMI ETF</t>
  </si>
  <si>
    <t>XLM</t>
  </si>
  <si>
    <t>LU0274221281</t>
  </si>
  <si>
    <t>LU0315440411</t>
  </si>
  <si>
    <t>EasyETF EPRA Eurozone</t>
  </si>
  <si>
    <t>LU0192223062</t>
  </si>
  <si>
    <t>EasyETF GS Ultra-Light Energy</t>
  </si>
  <si>
    <t>LU0246046329</t>
  </si>
  <si>
    <t>EasyETF GSAL</t>
  </si>
  <si>
    <t>LU0252701189</t>
  </si>
  <si>
    <t>LU0203243414</t>
  </si>
  <si>
    <t>EasyETF GSNE</t>
  </si>
  <si>
    <t>LU0230484932</t>
  </si>
  <si>
    <t>LU0281436138</t>
  </si>
  <si>
    <t>LU0281436302</t>
  </si>
  <si>
    <t>EasyETF S&amp;P GSCI Light Energy Dynamic TR</t>
  </si>
  <si>
    <t>LU0309198074</t>
  </si>
  <si>
    <t>ETFlab DAX</t>
  </si>
  <si>
    <t>DE000ETFL011</t>
  </si>
  <si>
    <t>DE000ETFL029</t>
  </si>
  <si>
    <t>DE000ETFL037</t>
  </si>
  <si>
    <t>DE000ETFL052</t>
  </si>
  <si>
    <t>DE000ETFL045</t>
  </si>
  <si>
    <t>DE000A0H0785</t>
  </si>
  <si>
    <t>DE000A0DPYY0</t>
  </si>
  <si>
    <t>DE000A0LGQF7</t>
  </si>
  <si>
    <t>DE000A0J2078</t>
  </si>
  <si>
    <t>DE000A0LGQB6</t>
  </si>
  <si>
    <t>DE0002511243</t>
  </si>
  <si>
    <t>DE000A0J21A7</t>
  </si>
  <si>
    <t>DE000A0LGQC4</t>
  </si>
  <si>
    <t>DE000A0LGQD2</t>
  </si>
  <si>
    <t>LU0321462953</t>
  </si>
  <si>
    <t>UBS-ETF MSCI EMU</t>
  </si>
  <si>
    <t>UBS-ETF MSCI Japan</t>
  </si>
  <si>
    <t>UBS-ETF MSCI USA</t>
  </si>
  <si>
    <t>DE000ETFL060</t>
  </si>
  <si>
    <t>DE000ETFL078</t>
  </si>
  <si>
    <t>FR0010616250</t>
  </si>
  <si>
    <t>FR0010616292</t>
  </si>
  <si>
    <t>FR0010616300</t>
  </si>
  <si>
    <t>LU0322251280</t>
  </si>
  <si>
    <t>db x-trackers CAC 40 ETF</t>
  </si>
  <si>
    <t>LU0322250985</t>
  </si>
  <si>
    <t>UBS-ETF MSCI World</t>
  </si>
  <si>
    <t>LU0340285161</t>
  </si>
  <si>
    <t>FR0010589101</t>
  </si>
  <si>
    <t>db x-trackers II EONIA TRI ETF 1D</t>
  </si>
  <si>
    <t>IE00B5B5TG76</t>
  </si>
  <si>
    <t>DE000ETFL334</t>
  </si>
  <si>
    <t>DE000A0YEEZ9</t>
  </si>
  <si>
    <t>DE000A0YEEX4</t>
  </si>
  <si>
    <t>DE000A0YEEY2</t>
  </si>
  <si>
    <t>iShares Nasdaq-100 (DE)</t>
  </si>
  <si>
    <t>Lyxor ETF Brazil Ibovespa</t>
  </si>
  <si>
    <t>Lyxor ETF Japan (Topix)</t>
  </si>
  <si>
    <t>Lyxor ETF Nasdaq-100</t>
  </si>
  <si>
    <t xml:space="preserve">Lyxor ETF PRIVEX </t>
  </si>
  <si>
    <t>UBS-ETF MSCI Japan I</t>
  </si>
  <si>
    <t>LU0258212462</t>
  </si>
  <si>
    <t>LU0328473581</t>
  </si>
  <si>
    <t>iShares FTSE EPRA/Nareit Developed World Yield Fund</t>
  </si>
  <si>
    <t>XTF Exchange Traded Funds (Deutsche Börse)</t>
  </si>
  <si>
    <t>Lyxor ETF MSCI Malaysia</t>
  </si>
  <si>
    <t>DE000A0YBRZ7</t>
  </si>
  <si>
    <t>DE000A0YBR46</t>
  </si>
  <si>
    <t>iShares MSCI Japan (Acc)</t>
  </si>
  <si>
    <t>DE000A0YBR53</t>
  </si>
  <si>
    <t>iShares S&amp;P 500 (Acc)</t>
  </si>
  <si>
    <t>DE000A0YBR61</t>
  </si>
  <si>
    <t>iShares MSCI Europe (Acc)</t>
  </si>
  <si>
    <t>DE000A0YBR20</t>
  </si>
  <si>
    <t>iShares MSCI World (Acc)</t>
  </si>
  <si>
    <t>DE000A0YBR38</t>
  </si>
  <si>
    <t>iShares MSCI Emerging Markets SmallCap</t>
  </si>
  <si>
    <t>DE000A0YBR04</t>
  </si>
  <si>
    <t>iShares MSCI Pacific ex-Japan</t>
  </si>
  <si>
    <t>DE000A0YBR12</t>
  </si>
  <si>
    <t>DE000A0YBRX2</t>
  </si>
  <si>
    <t>DE000A0YBRY0</t>
  </si>
  <si>
    <t>ComStage ETF iBoxx € Liquid Sovereigns Diversified Overall TR</t>
  </si>
  <si>
    <t>LU0444605645</t>
  </si>
  <si>
    <t>ComStage ETF iBoxx € Liquid Sovereigns Diversified 1-3 TR</t>
  </si>
  <si>
    <t>LU0444605991</t>
  </si>
  <si>
    <t>ComStage ETF iBoxx € Liquid Sovereigns Diversified 3-5 TR</t>
  </si>
  <si>
    <t>db Physical Gold Euro Hedged ETC Securities</t>
  </si>
  <si>
    <t>db Physical Silver Euro hedged ETC Securitie</t>
  </si>
  <si>
    <t>LU0444606023</t>
  </si>
  <si>
    <t>ComStage ETF iBoxx € Liquid Sovereigns Diversified 5-7 TR</t>
  </si>
  <si>
    <t>LU0444606296</t>
  </si>
  <si>
    <t>ComStage ETF iBoxx € Liquid Sovereigns Diversified 7-10 TR</t>
  </si>
  <si>
    <t>LU0444606379</t>
  </si>
  <si>
    <t>ComStage ETF iBoxx € Liquid Sovereigns Diversified 10-15 TR</t>
  </si>
  <si>
    <t>LU0444606452</t>
  </si>
  <si>
    <t>ComStage ETF iBoxx € Liquid Sovereigns Diversified 15+ TR</t>
  </si>
  <si>
    <t>LU0444606536</t>
  </si>
  <si>
    <t>ComStage ETF iBoxx € Liquid Sovereigns Diversified 25+ TR</t>
  </si>
  <si>
    <t>LU0444606619</t>
  </si>
  <si>
    <t>ComStage ETF iBoxx € Sovereigns Germany Capped 1-5 TR</t>
  </si>
  <si>
    <t>LU0444606882</t>
  </si>
  <si>
    <t>ComStage ETF iBoxx € Sovereigns Germany Capped 5-10 TR</t>
  </si>
  <si>
    <t>LU0444606965</t>
  </si>
  <si>
    <t>ComStage ETF iBoxx € Sovereigns Germany Capped 10+ TR</t>
  </si>
  <si>
    <t>LU0444607005</t>
  </si>
  <si>
    <t>db x-trackers II iBoxx € Sovereigns Eurozone TR Index ETF</t>
  </si>
  <si>
    <t>db x-trackers II iBoxx € Sovereigns Eurozone 1-3 TR Index ETF</t>
  </si>
  <si>
    <t>db x-trackers II iBoxx € Sovereigns Eurozone 3-5 TR Index ETF</t>
  </si>
  <si>
    <t>db x-trackers II iBoxx € Sovereigns Eurozone 5-7 TR Index ETF</t>
  </si>
  <si>
    <t>db x-trackers II iBoxx € Sovereigns Eurozone 7-10 TR Index ETF</t>
  </si>
  <si>
    <t>db x-trackers II iBoxx € Sovereigns Eurozone 10-15 TR Index ETF</t>
  </si>
  <si>
    <t>db x-trackers II iBoxx € Sovereigns Eurozone 15+ TR Index ETF</t>
  </si>
  <si>
    <t>db x-trackers II iBoxx € Sovereigns Eurozone 25+ TR Index ETF</t>
  </si>
  <si>
    <t>db x-trackers II iBoxx Global Inflation-Linked TR Index Hedged ETF</t>
  </si>
  <si>
    <t>db x-trackers II iBoxx € Inflation-Linked TR Index ETF</t>
  </si>
  <si>
    <t>Lyxor ETF MSCI EMU</t>
  </si>
  <si>
    <t>LU0378436793</t>
  </si>
  <si>
    <t>LU0378819709</t>
  </si>
  <si>
    <t>LU0378819295</t>
  </si>
  <si>
    <t>FR0010689695</t>
  </si>
  <si>
    <t>FR0010689687</t>
  </si>
  <si>
    <t>FR0010129064</t>
  </si>
  <si>
    <t>FR0010153387</t>
  </si>
  <si>
    <t>db x-trackers II iTraxxEurope Subordinated Financials 5- year Short TRI ETF</t>
  </si>
  <si>
    <t>LU0378819881</t>
  </si>
  <si>
    <t>LU0378819378</t>
  </si>
  <si>
    <t>IE00B3BPCH51</t>
  </si>
  <si>
    <t>iShares Markit iBoxx Euro High Yield Bond</t>
  </si>
  <si>
    <t>iShares FTSE China 25</t>
  </si>
  <si>
    <t>Marshall Wace</t>
  </si>
  <si>
    <t>PowerShares EuroMTS Cash 3 Months Fund</t>
  </si>
  <si>
    <t>DE0006344740</t>
  </si>
  <si>
    <t>DE000A0F5T02</t>
  </si>
  <si>
    <t>LU0380865021</t>
  </si>
  <si>
    <t>ComStage ETF DAX TR</t>
  </si>
  <si>
    <t>LU0378438732</t>
  </si>
  <si>
    <t>LU0378434079</t>
  </si>
  <si>
    <t>LU0378434236</t>
  </si>
  <si>
    <t>LU0378434582</t>
  </si>
  <si>
    <t>LU0378435043</t>
  </si>
  <si>
    <t>LU0378435399</t>
  </si>
  <si>
    <t>LU0378435472</t>
  </si>
  <si>
    <t>LU0378435555</t>
  </si>
  <si>
    <t>LU0378435639</t>
  </si>
  <si>
    <t>LU0378435712</t>
  </si>
  <si>
    <t>DE000BC2KTT9</t>
  </si>
  <si>
    <t>DE000ETN1WL5</t>
  </si>
  <si>
    <t>DE000A1DFSD5</t>
  </si>
  <si>
    <t>DE000A1DFSA1</t>
  </si>
  <si>
    <t>DE000A1DFSG8</t>
  </si>
  <si>
    <t>DE000A1DFSB9</t>
  </si>
  <si>
    <t>DE000A1DFSF0</t>
  </si>
  <si>
    <t>DE000A1DFSC7</t>
  </si>
  <si>
    <t>DE000A1DFSE3</t>
  </si>
  <si>
    <t>DE000A1DFSJ2</t>
  </si>
  <si>
    <t>NL0009360874</t>
  </si>
  <si>
    <t>NL0009360825</t>
  </si>
  <si>
    <t>DE000BC1C7Q6</t>
  </si>
  <si>
    <t>DE000A1DFSH6</t>
  </si>
  <si>
    <t>DE000A1DFSK0</t>
  </si>
  <si>
    <t>DE000BC1C7R4</t>
  </si>
  <si>
    <t>NL0009360817</t>
  </si>
  <si>
    <t>NL0009360858</t>
  </si>
  <si>
    <t>NL0009360866</t>
  </si>
  <si>
    <t>iPath VSTOXX Short-Term Futures TR ETN</t>
  </si>
  <si>
    <t>Index Plus ETN DAX</t>
  </si>
  <si>
    <t>ETFS Short GBP Long EUR</t>
  </si>
  <si>
    <t>ETFS Long CHF Short EUR</t>
  </si>
  <si>
    <t>ETFS Long NOK Short EUR</t>
  </si>
  <si>
    <t>ETFS Short CHF Long EUR</t>
  </si>
  <si>
    <t>ETFS Short JPY Long EUR</t>
  </si>
  <si>
    <t>ETFS Long GBP Short EUR</t>
  </si>
  <si>
    <t>ETFS Long JPY Short EUR</t>
  </si>
  <si>
    <t>ETFS Long SEK Short EUR</t>
  </si>
  <si>
    <t>MSCI Daily TR Net Emerging Markets USD Index Exchange Traded Notes</t>
  </si>
  <si>
    <t>MSCI AC South East Asia Net TR USD Index Exchange Traded Notes</t>
  </si>
  <si>
    <t>iPath S&amp;P 500 VIX Short-Term Futures Index ETN</t>
  </si>
  <si>
    <t>ETFS Short NOK Long EUR</t>
  </si>
  <si>
    <t>ETFS Short SEK Long EUR</t>
  </si>
  <si>
    <t>iPath S&amp;P 500 VIX Mid-Term Futures Index ETN</t>
  </si>
  <si>
    <t>MSCI FM (Frontier Markets) Daily Net TR USD Index Exchange Traded Notes</t>
  </si>
  <si>
    <t>MSCI Gulf Cooperation Council ex SA Top 50 Net TR USD Index Exchange Traded Notes</t>
  </si>
  <si>
    <t>CECE Composite Index® in EUR Exchange Traded Notes</t>
  </si>
  <si>
    <t>LU0378435803</t>
  </si>
  <si>
    <t>LU0378435985</t>
  </si>
  <si>
    <t>LU0378436017</t>
  </si>
  <si>
    <t>LU0378436108</t>
  </si>
  <si>
    <t>LU0378436363</t>
  </si>
  <si>
    <t>LU0378436447</t>
  </si>
  <si>
    <t>LU0378436520</t>
  </si>
  <si>
    <t>LU0378436876</t>
  </si>
  <si>
    <t>LU0378437098</t>
  </si>
  <si>
    <t>LU0378437171</t>
  </si>
  <si>
    <t>LU0378437254</t>
  </si>
  <si>
    <t>LU0378437338</t>
  </si>
  <si>
    <t>LU0378437502</t>
  </si>
  <si>
    <t>ComStage ETF NASDAQ-100</t>
  </si>
  <si>
    <t>LU0378449770</t>
  </si>
  <si>
    <t>ComStage ETF Nikkei 225</t>
  </si>
  <si>
    <t>LU0378453376</t>
  </si>
  <si>
    <t>ComStage ETF Commerzbank EONIA Index TR</t>
  </si>
  <si>
    <t>LU0378437684</t>
  </si>
  <si>
    <t>ComStage ETF Commerzbank FED Funds Effective Rate Index TR</t>
  </si>
  <si>
    <t>LU0378437767</t>
  </si>
  <si>
    <t>FR0010636464</t>
  </si>
  <si>
    <t>DE0006344773</t>
  </si>
  <si>
    <t>DE000A0F5T10</t>
  </si>
  <si>
    <t>DE0006344781</t>
  </si>
  <si>
    <t>DE000A0F5T28</t>
  </si>
  <si>
    <t>DE0006289374</t>
  </si>
  <si>
    <t>DE000A0F5T36</t>
  </si>
  <si>
    <t>DE0006344799</t>
  </si>
  <si>
    <t>DE000A0F5T44</t>
  </si>
  <si>
    <t>DE0006289416</t>
  </si>
  <si>
    <t>DE000A0F5T51</t>
  </si>
  <si>
    <t>DE0006289424</t>
  </si>
  <si>
    <t>DE000A0F5T69</t>
  </si>
  <si>
    <t>DE0006344765</t>
  </si>
  <si>
    <t>DE000A0F5T77</t>
  </si>
  <si>
    <t>DE0006289432</t>
  </si>
  <si>
    <t>DE000A0F5T85</t>
  </si>
  <si>
    <t>DE000A0H0751</t>
  </si>
  <si>
    <t>db Natural Gas Booster Euro Hedged ETC Securities</t>
  </si>
  <si>
    <t>db Industrial Metals Booster Hedged ETC Securities</t>
  </si>
  <si>
    <t>db Energy Booster Euro Hedged ETC Securities</t>
  </si>
  <si>
    <t>db Agriculture Booster Euro Hedged ETC Securities</t>
  </si>
  <si>
    <t>db Commodity Booster Euro Hedged ETC Securities</t>
  </si>
  <si>
    <t>RBS physical Gold ETC</t>
  </si>
  <si>
    <t>RICI Enhanced Index Exchange Traded Commodities</t>
  </si>
  <si>
    <t>RICI Enhanced Agriculture Index Exchange Traded Commodities</t>
  </si>
  <si>
    <t>RICI Enhanced Industrial Metals Index Exchange Traded Commodities</t>
  </si>
  <si>
    <t>RICI Enhanced Grains and Oilseeds Index Exchange Traded Commodities</t>
  </si>
  <si>
    <t>RICI Enhanced Brent Crude Oil TR Index Exchange Traded Commodities</t>
  </si>
  <si>
    <t>RICI Enhanced WTI Crude Oil TR Index Exchange Traded Commodities</t>
  </si>
  <si>
    <t>RICI Enhanced Natural Gas TR Index Exchange Traded Commodities</t>
  </si>
  <si>
    <t>S&amp;P GSCI Brent Crude Official Close Index TR Exchange Traded Commodities</t>
  </si>
  <si>
    <t>S&amp;P GSCI Crude Oil Official Close Index TR Exchange Traded Commodities</t>
  </si>
  <si>
    <t>Amundi ETF Commodities S&amp;P GSCI (LE)</t>
  </si>
  <si>
    <t xml:space="preserve">Amundi ETF Commodities S&amp;P GSCI Agriculture </t>
  </si>
  <si>
    <t xml:space="preserve">Amundi ETF Commodities S&amp;P GSCI Metals </t>
  </si>
  <si>
    <t xml:space="preserve">Amundi ETF Commodities S&amp;P GSCI Non Energy </t>
  </si>
  <si>
    <t>Amundi ETF DJ STOXX 600</t>
  </si>
  <si>
    <t>Amundi ETF EuroMTS Cash 3 Months</t>
  </si>
  <si>
    <t>Amundi ETF Govt Bond EuroMTS Broad</t>
  </si>
  <si>
    <t>Amundi ETF Govt Bond EuroMTS Broad 10-15</t>
  </si>
  <si>
    <t>Amundi ETF Govt Bond EuroMTS Broad 1-3</t>
  </si>
  <si>
    <t>Amundi ETF Govt Bond EuroMTS Broad 3-5</t>
  </si>
  <si>
    <t>Amundi ETF Govt Bond EuroMTS Broad 5-7</t>
  </si>
  <si>
    <t>Amundi ETF Govt Bond EuroMTS Broad 7-10</t>
  </si>
  <si>
    <t>Amundi ETF MSCI Brazil</t>
  </si>
  <si>
    <t>Amundi ETF MSCI Eastern Europe EX Russia</t>
  </si>
  <si>
    <t>Amundi ETF MSCI EMU High Dividend</t>
  </si>
  <si>
    <t>Amundi ETF MSCI Europe Banks</t>
  </si>
  <si>
    <t>Amundi ETF MSCI Europe Consumer Discretionary</t>
  </si>
  <si>
    <t>Amundi ETF MSCI Europe Consumer Staples</t>
  </si>
  <si>
    <t>Amundi ETF MSCI Europe EX EMU</t>
  </si>
  <si>
    <t>Amundi ETF MSCI Europe Healthcare</t>
  </si>
  <si>
    <t>Amundi ETF MSCI Europe High Dividend</t>
  </si>
  <si>
    <t>Amundi ETF MSCI Europe Industrials</t>
  </si>
  <si>
    <t>Amundi ETF MSCI Europe Insurance</t>
  </si>
  <si>
    <t>Amundi ETF MSCI Europe IT</t>
  </si>
  <si>
    <t>Amundi ETF MSCI Europe Materials</t>
  </si>
  <si>
    <t>Amundi ETF MSCI Europe Telecom Services</t>
  </si>
  <si>
    <t>Amundi ETF MSCI Europe Utilities</t>
  </si>
  <si>
    <t>Amundi ETF MSCI Nordic</t>
  </si>
  <si>
    <t>RBS Market Access RICI-Metals Index ETF</t>
  </si>
  <si>
    <t>RBS Market Access RICI-Agriculture Index ETF</t>
  </si>
  <si>
    <t>RBS Market Access NYSE Arca Gold Bugs Index ETF</t>
  </si>
  <si>
    <t>RBS Market Access Jim Rogers International Commodity Index ETF</t>
  </si>
  <si>
    <t>RBS Market Access DJ Turkey Titans 20 Index ETF</t>
  </si>
  <si>
    <t>RBS Market Access DAXGlobal Russia Index ETF</t>
  </si>
  <si>
    <t>RBS Market Access FTSE/JSE Africa Top 40 Index ETF</t>
  </si>
  <si>
    <t>RBS Market Access DAXGLOBAL BRIC Index ETF</t>
  </si>
  <si>
    <t>iShares MSCI Canada</t>
  </si>
  <si>
    <t>RBS Market Access DAXGLOBAL Asia Index ETF</t>
  </si>
  <si>
    <t>RBS Market Access South-East Europe Traded Index ETF</t>
  </si>
  <si>
    <t>RBS Market Access</t>
  </si>
  <si>
    <t>Amundi ETF MSCI Switzerland</t>
  </si>
  <si>
    <t>Amundi ETF MSCI UK</t>
  </si>
  <si>
    <t>Amundi ETF MSCI World Energy</t>
  </si>
  <si>
    <t>Amundi ETF MSCI World Financials</t>
  </si>
  <si>
    <t>Amundi ETF Real Estate REIT IEIF</t>
  </si>
  <si>
    <t>Amundi ETF Short Govt Bond EuroMTS Broad</t>
  </si>
  <si>
    <t>Amundi ETF Short Govt Bond EuroMTS Broad 10-15</t>
  </si>
  <si>
    <t>Amundi ETF Short Govt Bond EuroMTS Broad 1-3</t>
  </si>
  <si>
    <t>Amundi ETF Short Govt Bond EuroMTS Broad 3-5</t>
  </si>
  <si>
    <t>Amundi ETF Short Govt Bond EuroMTS Broad 5-7</t>
  </si>
  <si>
    <t>Amundi ETF Short Govt Bond EuroMTS Broad 7-10</t>
  </si>
  <si>
    <t>db x-trackers STOXX 600 Banks ETF</t>
  </si>
  <si>
    <t>db x-trackers STOXX 600 Banks Short ETF</t>
  </si>
  <si>
    <t>db x-trackers STOXX 600 Basic Resources ETF</t>
  </si>
  <si>
    <t>db x-trackers STOXX 600 Basic Resources Short Daily ETF</t>
  </si>
  <si>
    <t>db x-trackers STOXX 600 ETF</t>
  </si>
  <si>
    <t>db x-trackers STOXX 600 Food &amp; Beverage ETF</t>
  </si>
  <si>
    <t>db x-trackers STOXX 600 Health Care ETF</t>
  </si>
  <si>
    <t>db x-trackers STOXX 600 Health Care Short ETF</t>
  </si>
  <si>
    <t>db x-trackers STOXX 600 Industrial Goods ETF</t>
  </si>
  <si>
    <t>db x-trackers STOXX 600 Industrial Goods Short Daily ETF</t>
  </si>
  <si>
    <t>db x-trackers STOXX 600 Insurance ETF</t>
  </si>
  <si>
    <t>db x-trackers STOXX 600 Insurance Short Daily ETF</t>
  </si>
  <si>
    <t>db x-trackers STOXX 600 Oil &amp; Gas ETF</t>
  </si>
  <si>
    <t>db x-trackers STOXX 600 Oil &amp; Gas Short ETF</t>
  </si>
  <si>
    <t>db x-trackers STOXX 600 Technology ETF</t>
  </si>
  <si>
    <t>db x-trackers STOXX 600 Technology Short ETF</t>
  </si>
  <si>
    <t>db x-trackers STOXX 600 Telecommunications ETF</t>
  </si>
  <si>
    <t>db x-trackers STOXX 600 Telecommunications Short ETF</t>
  </si>
  <si>
    <t>db x-trackers STOXX 600 Utilities ETF</t>
  </si>
  <si>
    <t>db x-trackers STOXX 600 Utilities Short Daily ETF</t>
  </si>
  <si>
    <t>db x-trackers STOXX Global Select Dividend 100 ETF</t>
  </si>
  <si>
    <t>db x-trackers II Emerging Markets Liquid EuroBond Index ETF</t>
  </si>
  <si>
    <t>DJ STOXX 50 Source ETF</t>
  </si>
  <si>
    <t>DJ STOXX 600 Optimised Automobiles &amp; Parts Source ETF</t>
  </si>
  <si>
    <t>DJ STOXX 600 Optimised Banks Source ETF</t>
  </si>
  <si>
    <t>DJ STOXX 600 Optimised Basic Resources Source ETF</t>
  </si>
  <si>
    <t>DJ STOXX 600 Optimised Chemicals Source ETF</t>
  </si>
  <si>
    <t>DJ STOXX 600 Optimised Construction &amp; Materials Source ETF</t>
  </si>
  <si>
    <t>DJ STOXX 600 Optimised Financial Services Source ETF</t>
  </si>
  <si>
    <t>DJ STOXX 600 Optimised Food &amp; Beverage Source ETF</t>
  </si>
  <si>
    <t>DJ STOXX 600 Optimised Health Care Source ETF</t>
  </si>
  <si>
    <t>DJ STOXX 600 Optimised Industrial Goods &amp; Services Source ETF</t>
  </si>
  <si>
    <t>DJ STOXX 600 Optimised Insurance Source ETF</t>
  </si>
  <si>
    <t>DJ STOXX 600 Optimised Media Source ETF</t>
  </si>
  <si>
    <t>DJ STOXX 600 Optimised Oil &amp; Gas Source ETF</t>
  </si>
  <si>
    <t>DJ STOXX 600 Optimised Personal &amp; Household Goods Source ETF</t>
  </si>
  <si>
    <t>DJ STOXX 600 Optimised Retail Source ETF</t>
  </si>
  <si>
    <t>DJ STOXX 600 Optimised Technology Source ETF</t>
  </si>
  <si>
    <t>DJ STOXX 600 Optimised Telecommunications Source ETF</t>
  </si>
  <si>
    <t>DJ STOXX 600 Optimised Travel &amp; Leisure Source ETF</t>
  </si>
  <si>
    <t>DJ STOXX 600 Optimised Utilities Source ETF</t>
  </si>
  <si>
    <t>DJ STOXX 600 Source ETF</t>
  </si>
  <si>
    <t>DJ STOXX Mid 200 Source ETF</t>
  </si>
  <si>
    <t>DJ STOXX Small 200 Source ETF</t>
  </si>
  <si>
    <t>EasyETF S&amp;P 500 (EUR)</t>
  </si>
  <si>
    <t>ETFlab Deutsche Börse EuroGOV®  Germany</t>
  </si>
  <si>
    <t>ETFlab Deutsche Börse EuroGOV®  Germany 10+</t>
  </si>
  <si>
    <t>ETFlab Deutsche Börse EuroGOV®  Germany 1-3</t>
  </si>
  <si>
    <t>ETFlab Deutsche Börse EuroGOV®  Germany 3-5</t>
  </si>
  <si>
    <t>ETFlab Deutsche Börse EuroGOV®  Germany 5-10</t>
  </si>
  <si>
    <t>ETFlab Deutsche Börse EuroGOV®  Germany Money Market</t>
  </si>
  <si>
    <t>ETFX DAXglobal Gold Mining Fund</t>
  </si>
  <si>
    <t>iShares Markit iBoxx $ Corporate Bond</t>
  </si>
  <si>
    <t>iShares Barclays Capital $ TIPS</t>
  </si>
  <si>
    <t>iShares Capital Barclays $ Treasury Bond 1-3</t>
  </si>
  <si>
    <t>iShares Barclays Capital $ Treasury Bond 7-10</t>
  </si>
  <si>
    <t>iShares Barclays Capital Euro Treasury Bond</t>
  </si>
  <si>
    <t>iShares DJ Asia/Pacific Select Dividend 30</t>
  </si>
  <si>
    <t>iShares EURO STOXX Total Market Growth Large</t>
  </si>
  <si>
    <t>iShares EURO STOXX Mid</t>
  </si>
  <si>
    <t>iShares EURO STOXX Select Dividend 30</t>
  </si>
  <si>
    <t>iShares EURO STOXX Small</t>
  </si>
  <si>
    <t>iShares EURO STOXX Total Market Value Large</t>
  </si>
  <si>
    <t>iShares STOXX Europe 50</t>
  </si>
  <si>
    <t>iShares DJ-UBS Commodity Swap (DE)</t>
  </si>
  <si>
    <t>iShares Barclays Capital Global Inflation-Linked Bond</t>
  </si>
  <si>
    <t>iShares MSCI World Islamic</t>
  </si>
  <si>
    <t>Lyxor ETF EURO STOXX 50</t>
  </si>
  <si>
    <t>Lyxor ETF EURO STOXX 50 Buywrite</t>
  </si>
  <si>
    <t>Lyxor ETF STOXX Europe 600 Automobiles &amp; Parts</t>
  </si>
  <si>
    <t>Lyxor ETF STOXX Europe 600 Banks</t>
  </si>
  <si>
    <t>Lyxor ETF STOXX Europe 600 Basic Resources</t>
  </si>
  <si>
    <t>Lyxor ETF STOXX Europe 600 Chemicals</t>
  </si>
  <si>
    <t>Lyxor ETF STOXX Europe 600 Construction &amp; Materials</t>
  </si>
  <si>
    <t>Lyxor ETF STOXX Europe 600 Financial Services</t>
  </si>
  <si>
    <t>Lyxor ETF STOXX Europe 600 Food &amp; Beverage</t>
  </si>
  <si>
    <t>Lyxor ETF STOXX Europe 600 Health Care</t>
  </si>
  <si>
    <t>Lyxor ETF STOXX Europe 600 Industrial Goods &amp; Services</t>
  </si>
  <si>
    <t>Lyxor ETF STOXX Europe 600 Insurance</t>
  </si>
  <si>
    <t>Lyxor ETF STOXX Europe 600 Media</t>
  </si>
  <si>
    <t>Lyxor ETF STOXX Europe 600 Oil &amp; Gas</t>
  </si>
  <si>
    <t>Lyxor ETF STOXX Europe 600 Personal &amp; Household Goods</t>
  </si>
  <si>
    <t>Lyxor ETF STOXX Europe 600 Retail</t>
  </si>
  <si>
    <t>Lyxor ETF STOXX Europe 600 Technology</t>
  </si>
  <si>
    <t>Lyxor ETF STOXX Europe 600 Telecommunications</t>
  </si>
  <si>
    <t>Lyxor ETF STOXX Europe 600 Travel &amp; Leisure</t>
  </si>
  <si>
    <t>Lyxor ETF STOXX Europe 600 Utilities</t>
  </si>
  <si>
    <t>Lyxor ETF STOXX Europe Select Dividend 30</t>
  </si>
  <si>
    <t>Lyxor ETF DJ Industrial Average</t>
  </si>
  <si>
    <t>Lyxor ETF Leveraged EURO STOXX 50</t>
  </si>
  <si>
    <t>S&amp;P GSCI Natural Gas Official Close Index TR Exchange Traded Commodities</t>
  </si>
  <si>
    <t>DE000A1ED2K0</t>
  </si>
  <si>
    <t>DE000A1ED2H6</t>
  </si>
  <si>
    <t>DE000A1ED2J2</t>
  </si>
  <si>
    <t>DE000A1ED2G8</t>
  </si>
  <si>
    <t>DE000A1ED2F0</t>
  </si>
  <si>
    <t>Turnover Report: December 2010</t>
  </si>
  <si>
    <t>DE000A1EDJ96</t>
  </si>
  <si>
    <t>NL0009360718</t>
  </si>
  <si>
    <t>NL0009360726</t>
  </si>
  <si>
    <t>NL0009360734</t>
  </si>
  <si>
    <t>NL0009360742</t>
  </si>
  <si>
    <t>NL0009360759</t>
  </si>
  <si>
    <t>NL0009360767</t>
  </si>
  <si>
    <t>NL0009360775</t>
  </si>
  <si>
    <t>NL0009360783</t>
  </si>
  <si>
    <t>NL0009360791</t>
  </si>
  <si>
    <t>NL0009360809</t>
  </si>
  <si>
    <t>DE000A0HG2L3</t>
  </si>
  <si>
    <t>iShares MSCI Latin America</t>
  </si>
  <si>
    <t>DE000A0NA0K7</t>
  </si>
  <si>
    <t>DE000A0J2060</t>
  </si>
  <si>
    <t>iShares MSCI Taiwan</t>
  </si>
  <si>
    <t>DE000A0HG2K5</t>
  </si>
  <si>
    <t>iShares MSCI Turkey</t>
  </si>
  <si>
    <t>DE000A0LGQN1</t>
  </si>
  <si>
    <t>iShares MSCI US Islamic</t>
  </si>
  <si>
    <t>DE000A0NA0N1</t>
  </si>
  <si>
    <t>iShares MSCI World</t>
  </si>
  <si>
    <t>DE000A0HGZR1</t>
  </si>
  <si>
    <t>DE000A0NA0L5</t>
  </si>
  <si>
    <t>DE000A0F5UF5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</si>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</sst>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210" formatCode="#,##0.00%"/>
  </numFmts>
  <fonts count="19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</font>
    <font>
      <b/>
      <sz val="8"/>
      <color indexed="81"/>
      <name val="Tahoma"/>
    </font>
    <font>
      <sz val="10"/>
      <name val="Courier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sz val="8"/>
      <color indexed="18"/>
      <name val="Arial"/>
      <family val="2"/>
    </font>
    <font>
      <sz val="10"/>
      <color indexed="1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6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22"/>
      </bottom>
      <diagonal/>
    </border>
    <border>
      <left/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22"/>
      </bottom>
      <diagonal/>
    </border>
    <border>
      <left style="thin">
        <color indexed="64"/>
      </left>
      <right/>
      <top/>
      <bottom style="thin">
        <color indexed="22"/>
      </bottom>
      <diagonal/>
    </border>
    <border>
      <left/>
      <right style="thin">
        <color indexed="64"/>
      </right>
      <top/>
      <bottom style="thin">
        <color indexed="2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 style="thin">
        <color indexed="8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horizontal="left" wrapText="1"/>
    </xf>
    <xf numFmtId="0" fontId="1" fillId="0" borderId="0">
      <alignment horizontal="left" wrapText="1"/>
    </xf>
    <xf numFmtId="0" fontId="7" fillId="0" borderId="0">
      <alignment vertical="center"/>
    </xf>
    <xf numFmtId="9" fontId="1" fillId="0" borderId="0" applyFont="0" applyFill="0" applyBorder="0" applyAlignment="0" applyProtection="0"/>
  </cellStyleXfs>
  <cellXfs count="150">
    <xf numFmtId="0" fontId="0" fillId="0" borderId="0" xfId="0" applyAlignment="1"/>
    <xf numFmtId="0" fontId="17" fillId="2" borderId="36" xfId="1" applyFont="1" applyFill="1" applyBorder="1" applyAlignment="1">
      <alignment vertical="center"/>
    </xf>
    <xf numFmtId="0" fontId="0" fillId="4" borderId="5" xfId="1" applyFont="1" applyFill="1" applyBorder="1" applyAlignment="1"/>
    <xf numFmtId="0" fontId="0" fillId="4" borderId="38" xfId="1" applyFont="1" applyFill="1" applyBorder="1" applyAlignment="1"/>
    <xf numFmtId="0" fontId="11" fillId="4" borderId="39" xfId="1" applyFont="1" applyFill="1" applyBorder="1" applyAlignment="1">
      <alignment horizontal="center"/>
    </xf>
    <xf numFmtId="0" fontId="11" fillId="4" borderId="38" xfId="1" applyFont="1" applyFill="1" applyBorder="1" applyAlignment="1">
      <alignment horizontal="center"/>
    </xf>
    <xf numFmtId="0" fontId="10" fillId="4" borderId="20" xfId="1" applyFont="1" applyFill="1" applyBorder="1" applyAlignment="1">
      <alignment horizontal="center"/>
    </xf>
    <xf numFmtId="0" fontId="16" fillId="2" borderId="37" xfId="1" applyFont="1" applyFill="1" applyBorder="1" applyAlignment="1">
      <alignment horizontal="center" vertical="center"/>
    </xf>
    <xf numFmtId="0" fontId="16" fillId="2" borderId="36" xfId="1" applyFont="1" applyFill="1" applyBorder="1" applyAlignment="1">
      <alignment horizontal="center" vertical="center"/>
    </xf>
    <xf numFmtId="0" fontId="17" fillId="2" borderId="37" xfId="1" applyFont="1" applyFill="1" applyBorder="1" applyAlignment="1"/>
    <xf numFmtId="0" fontId="16" fillId="2" borderId="35" xfId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vertical="top" wrapText="1"/>
    </xf>
    <xf numFmtId="49" fontId="3" fillId="2" borderId="2" xfId="1" applyNumberFormat="1" applyFont="1" applyFill="1" applyBorder="1" applyAlignment="1">
      <alignment vertical="top" wrapText="1"/>
    </xf>
    <xf numFmtId="49" fontId="3" fillId="2" borderId="1" xfId="1" applyNumberFormat="1" applyFont="1" applyFill="1" applyBorder="1" applyAlignment="1">
      <alignment horizontal="right" vertical="top" wrapText="1"/>
    </xf>
    <xf numFmtId="49" fontId="3" fillId="2" borderId="3" xfId="1" applyNumberFormat="1" applyFont="1" applyFill="1" applyBorder="1" applyAlignment="1">
      <alignment horizontal="right" vertical="top" wrapText="1"/>
    </xf>
    <xf numFmtId="49" fontId="3" fillId="2" borderId="4" xfId="1" applyNumberFormat="1" applyFont="1" applyFill="1" applyBorder="1" applyAlignment="1">
      <alignment horizontal="right" vertical="top" wrapText="1"/>
    </xf>
    <xf numFmtId="49" fontId="4" fillId="0" borderId="0" xfId="1" applyNumberFormat="1" applyFont="1" applyAlignment="1">
      <alignment vertical="top" wrapText="1"/>
    </xf>
    <xf numFmtId="49" fontId="3" fillId="2" borderId="2" xfId="1" applyNumberFormat="1" applyFont="1" applyFill="1" applyBorder="1" applyAlignment="1">
      <alignment horizontal="right" vertical="top" wrapText="1"/>
    </xf>
    <xf numFmtId="4" fontId="2" fillId="2" borderId="5" xfId="3" applyNumberFormat="1" applyFont="1" applyFill="1" applyBorder="1"/>
    <xf numFmtId="10" fontId="5" fillId="2" borderId="6" xfId="3" applyNumberFormat="1" applyFont="1" applyFill="1" applyBorder="1"/>
    <xf numFmtId="0" fontId="3" fillId="0" borderId="0" xfId="1" applyFont="1" applyAlignment="1">
      <alignment horizontal="left"/>
    </xf>
    <xf numFmtId="49" fontId="3" fillId="0" borderId="0" xfId="1" applyNumberFormat="1" applyFont="1" applyAlignment="1">
      <alignment horizontal="left"/>
    </xf>
    <xf numFmtId="49" fontId="3" fillId="0" borderId="0" xfId="1" applyNumberFormat="1" applyFont="1" applyAlignment="1">
      <alignment horizontal="left"/>
    </xf>
    <xf numFmtId="49" fontId="3" fillId="2" borderId="6" xfId="1" applyNumberFormat="1" applyFont="1" applyFill="1" applyBorder="1" applyAlignment="1">
      <alignment horizontal="right" vertical="top" wrapText="1"/>
    </xf>
    <xf numFmtId="0" fontId="4" fillId="0" borderId="0" xfId="1" applyFont="1" applyAlignment="1">
      <alignment horizontal="left"/>
    </xf>
    <xf numFmtId="0" fontId="13" fillId="3" borderId="0" xfId="1" applyFont="1" applyFill="1" applyAlignment="1">
      <alignment horizontal="center" vertical="center"/>
    </xf>
    <xf numFmtId="0" fontId="14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2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4" fillId="0" borderId="0" xfId="1" applyFont="1" applyAlignment="1">
      <alignment vertical="center"/>
    </xf>
    <xf numFmtId="0" fontId="2" fillId="0" borderId="7" xfId="1" applyFont="1" applyBorder="1" applyAlignment="1">
      <alignment horizontal="left" vertical="top"/>
    </xf>
    <xf numFmtId="0" fontId="3" fillId="2" borderId="8" xfId="1" applyFont="1" applyFill="1" applyBorder="1" applyAlignment="1">
      <alignment vertical="center"/>
    </xf>
    <xf numFmtId="0" fontId="4" fillId="2" borderId="8" xfId="1" applyFont="1" applyFill="1" applyBorder="1" applyAlignment="1">
      <alignment vertical="center"/>
    </xf>
    <xf numFmtId="0" fontId="2" fillId="0" borderId="0" xfId="1" applyFont="1" applyAlignment="1">
      <alignment vertical="center"/>
    </xf>
    <xf numFmtId="2" fontId="7" fillId="0" borderId="0" xfId="1" applyNumberFormat="1" applyFont="1" applyAlignment="1">
      <alignment vertical="center"/>
    </xf>
    <xf numFmtId="11" fontId="4" fillId="0" borderId="0" xfId="1" applyNumberFormat="1" applyFont="1" applyAlignment="1">
      <alignment vertical="center"/>
    </xf>
    <xf numFmtId="0" fontId="4" fillId="0" borderId="0" xfId="1" applyFont="1" applyAlignment="1">
      <alignment vertical="center"/>
    </xf>
    <xf numFmtId="10" fontId="4" fillId="0" borderId="0" xfId="1" applyNumberFormat="1" applyFont="1" applyAlignment="1">
      <alignment vertical="center"/>
    </xf>
    <xf numFmtId="49" fontId="3" fillId="0" borderId="0" xfId="1" applyNumberFormat="1" applyFont="1" applyAlignment="1">
      <alignment vertical="center"/>
    </xf>
    <xf numFmtId="0" fontId="2" fillId="0" borderId="0" xfId="1" applyFont="1" applyAlignment="1">
      <alignment vertical="center"/>
    </xf>
    <xf numFmtId="0" fontId="2" fillId="0" borderId="9" xfId="1" applyFont="1" applyBorder="1" applyAlignment="1">
      <alignment vertical="center"/>
    </xf>
    <xf numFmtId="0" fontId="2" fillId="0" borderId="9" xfId="1" applyFont="1" applyBorder="1" applyAlignment="1">
      <alignment horizontal="left" vertical="center"/>
    </xf>
    <xf numFmtId="2" fontId="2" fillId="0" borderId="9" xfId="1" applyNumberFormat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7" fillId="0" borderId="10" xfId="1" applyFont="1" applyBorder="1" applyAlignment="1">
      <alignment vertical="center"/>
    </xf>
    <xf numFmtId="4" fontId="2" fillId="0" borderId="10" xfId="1" applyNumberFormat="1" applyFont="1" applyBorder="1" applyAlignment="1">
      <alignment vertical="center"/>
    </xf>
    <xf numFmtId="0" fontId="2" fillId="0" borderId="11" xfId="1" applyFont="1" applyBorder="1" applyAlignment="1">
      <alignment vertical="center"/>
    </xf>
    <xf numFmtId="0" fontId="2" fillId="0" borderId="11" xfId="1" applyFont="1" applyBorder="1" applyAlignment="1">
      <alignment horizontal="left" vertical="center"/>
    </xf>
    <xf numFmtId="2" fontId="2" fillId="0" borderId="11" xfId="1" applyNumberFormat="1" applyFont="1" applyBorder="1" applyAlignment="1">
      <alignment vertical="center"/>
    </xf>
    <xf numFmtId="0" fontId="2" fillId="0" borderId="12" xfId="1" applyFont="1" applyBorder="1" applyAlignment="1">
      <alignment vertical="center"/>
    </xf>
    <xf numFmtId="0" fontId="7" fillId="0" borderId="12" xfId="1" applyFont="1" applyBorder="1" applyAlignment="1">
      <alignment vertical="center"/>
    </xf>
    <xf numFmtId="4" fontId="2" fillId="0" borderId="12" xfId="1" applyNumberFormat="1" applyFont="1" applyBorder="1" applyAlignment="1">
      <alignment vertical="center"/>
    </xf>
    <xf numFmtId="0" fontId="2" fillId="0" borderId="11" xfId="1" applyFont="1" applyBorder="1" applyAlignment="1">
      <alignment horizontal="left" vertical="center"/>
    </xf>
    <xf numFmtId="0" fontId="2" fillId="0" borderId="13" xfId="1" applyFont="1" applyBorder="1" applyAlignment="1">
      <alignment vertical="center"/>
    </xf>
    <xf numFmtId="0" fontId="2" fillId="0" borderId="13" xfId="1" applyFont="1" applyBorder="1" applyAlignment="1">
      <alignment horizontal="left" vertical="center"/>
    </xf>
    <xf numFmtId="2" fontId="2" fillId="0" borderId="13" xfId="1" applyNumberFormat="1" applyFont="1" applyBorder="1" applyAlignment="1">
      <alignment vertical="center"/>
    </xf>
    <xf numFmtId="0" fontId="2" fillId="0" borderId="13" xfId="1" applyFont="1" applyBorder="1" applyAlignment="1">
      <alignment vertical="center"/>
    </xf>
    <xf numFmtId="10" fontId="2" fillId="0" borderId="0" xfId="1" applyNumberFormat="1" applyFont="1" applyAlignment="1">
      <alignment vertical="center"/>
    </xf>
    <xf numFmtId="2" fontId="7" fillId="0" borderId="0" xfId="1" applyNumberFormat="1" applyFont="1" applyAlignment="1">
      <alignment vertical="center"/>
    </xf>
    <xf numFmtId="10" fontId="4" fillId="2" borderId="8" xfId="1" applyNumberFormat="1" applyFont="1" applyFill="1" applyBorder="1" applyAlignment="1"/>
    <xf numFmtId="0" fontId="2" fillId="0" borderId="14" xfId="1" applyFont="1" applyBorder="1" applyAlignment="1">
      <alignment horizontal="left" vertical="top" wrapText="1"/>
    </xf>
    <xf numFmtId="0" fontId="2" fillId="0" borderId="7" xfId="1" applyFont="1" applyBorder="1" applyAlignment="1">
      <alignment horizontal="left" vertical="top" wrapText="1"/>
    </xf>
    <xf numFmtId="10" fontId="2" fillId="0" borderId="7" xfId="3" applyNumberFormat="1" applyFont="1" applyBorder="1"/>
    <xf numFmtId="0" fontId="2" fillId="0" borderId="7" xfId="1" applyFont="1" applyBorder="1" applyAlignment="1">
      <alignment vertical="center"/>
    </xf>
    <xf numFmtId="4" fontId="2" fillId="0" borderId="0" xfId="1" applyNumberFormat="1" applyFont="1" applyAlignment="1">
      <alignment vertical="center"/>
    </xf>
    <xf numFmtId="0" fontId="2" fillId="0" borderId="0" xfId="1" applyFont="1" applyAlignment="1">
      <alignment horizontal="left" vertical="center"/>
    </xf>
    <xf numFmtId="2" fontId="2" fillId="0" borderId="0" xfId="1" applyNumberFormat="1" applyFont="1" applyAlignment="1">
      <alignment vertical="center"/>
    </xf>
    <xf numFmtId="0" fontId="2" fillId="0" borderId="0" xfId="1" applyFont="1" applyAlignment="1">
      <alignment vertical="center"/>
    </xf>
    <xf numFmtId="0" fontId="8" fillId="0" borderId="0" xfId="1" applyFont="1" applyAlignment="1">
      <alignment vertical="center"/>
    </xf>
    <xf numFmtId="4" fontId="2" fillId="0" borderId="15" xfId="1" applyNumberFormat="1" applyFont="1" applyBorder="1" applyAlignment="1">
      <alignment vertical="center"/>
    </xf>
    <xf numFmtId="0" fontId="2" fillId="0" borderId="16" xfId="1" applyFont="1" applyBorder="1" applyAlignment="1">
      <alignment horizontal="left" vertical="top" wrapText="1"/>
    </xf>
    <xf numFmtId="4" fontId="2" fillId="0" borderId="16" xfId="1" applyNumberFormat="1" applyFont="1" applyBorder="1" applyAlignment="1">
      <alignment vertical="center"/>
    </xf>
    <xf numFmtId="10" fontId="2" fillId="0" borderId="12" xfId="1" applyNumberFormat="1" applyFont="1" applyBorder="1" applyAlignment="1">
      <alignment vertical="center"/>
    </xf>
    <xf numFmtId="210" fontId="2" fillId="0" borderId="17" xfId="3" applyNumberFormat="1" applyFont="1" applyBorder="1"/>
    <xf numFmtId="210" fontId="2" fillId="0" borderId="18" xfId="3" applyNumberFormat="1" applyFont="1" applyBorder="1"/>
    <xf numFmtId="210" fontId="2" fillId="0" borderId="18" xfId="3" applyNumberFormat="1" applyFont="1" applyFill="1" applyBorder="1"/>
    <xf numFmtId="210" fontId="2" fillId="0" borderId="17" xfId="3" applyNumberFormat="1" applyFont="1" applyFill="1" applyBorder="1"/>
    <xf numFmtId="210" fontId="4" fillId="0" borderId="7" xfId="1" applyNumberFormat="1" applyFont="1" applyBorder="1" applyAlignment="1"/>
    <xf numFmtId="210" fontId="4" fillId="0" borderId="7" xfId="1" applyNumberFormat="1" applyFont="1" applyBorder="1" applyAlignment="1"/>
    <xf numFmtId="210" fontId="2" fillId="0" borderId="14" xfId="3" applyNumberFormat="1" applyFont="1" applyBorder="1"/>
    <xf numFmtId="210" fontId="2" fillId="0" borderId="7" xfId="3" applyNumberFormat="1" applyFont="1" applyBorder="1"/>
    <xf numFmtId="210" fontId="4" fillId="0" borderId="14" xfId="1" applyNumberFormat="1" applyFont="1" applyBorder="1" applyAlignment="1"/>
    <xf numFmtId="3" fontId="2" fillId="0" borderId="0" xfId="1" applyNumberFormat="1" applyFont="1" applyAlignment="1"/>
    <xf numFmtId="0" fontId="10" fillId="4" borderId="19" xfId="1" applyFont="1" applyFill="1" applyBorder="1" applyAlignment="1">
      <alignment vertical="center"/>
    </xf>
    <xf numFmtId="0" fontId="10" fillId="4" borderId="19" xfId="1" applyFont="1" applyFill="1" applyBorder="1" applyAlignment="1">
      <alignment horizontal="left"/>
    </xf>
    <xf numFmtId="0" fontId="12" fillId="4" borderId="19" xfId="1" applyFont="1" applyFill="1" applyBorder="1" applyAlignment="1">
      <alignment vertical="center"/>
    </xf>
    <xf numFmtId="0" fontId="10" fillId="4" borderId="20" xfId="1" applyFont="1" applyFill="1" applyBorder="1" applyAlignment="1">
      <alignment horizontal="left"/>
    </xf>
    <xf numFmtId="0" fontId="12" fillId="4" borderId="19" xfId="1" applyFont="1" applyFill="1" applyBorder="1" applyAlignment="1">
      <alignment horizontal="left"/>
    </xf>
    <xf numFmtId="0" fontId="10" fillId="4" borderId="20" xfId="1" applyFont="1" applyFill="1" applyBorder="1">
      <alignment horizontal="left" wrapText="1"/>
    </xf>
    <xf numFmtId="0" fontId="2" fillId="0" borderId="21" xfId="1" applyFont="1" applyBorder="1" applyAlignment="1">
      <alignment horizontal="left" vertical="top"/>
    </xf>
    <xf numFmtId="10" fontId="2" fillId="0" borderId="17" xfId="3" applyNumberFormat="1" applyFont="1" applyBorder="1"/>
    <xf numFmtId="10" fontId="4" fillId="2" borderId="8" xfId="3" applyNumberFormat="1" applyFont="1" applyFill="1" applyBorder="1" applyAlignment="1">
      <alignment vertical="center"/>
    </xf>
    <xf numFmtId="10" fontId="2" fillId="2" borderId="8" xfId="3" applyNumberFormat="1" applyFont="1" applyFill="1" applyBorder="1"/>
    <xf numFmtId="0" fontId="7" fillId="2" borderId="8" xfId="1" applyFont="1" applyFill="1" applyBorder="1" applyAlignment="1">
      <alignment vertical="center"/>
    </xf>
    <xf numFmtId="4" fontId="2" fillId="2" borderId="8" xfId="1" applyNumberFormat="1" applyFont="1" applyFill="1" applyBorder="1" applyAlignment="1">
      <alignment vertical="center"/>
    </xf>
    <xf numFmtId="49" fontId="3" fillId="2" borderId="8" xfId="1" applyNumberFormat="1" applyFont="1" applyFill="1" applyBorder="1" applyAlignment="1">
      <alignment horizontal="right" vertical="top" wrapText="1"/>
    </xf>
    <xf numFmtId="0" fontId="7" fillId="0" borderId="0" xfId="1" applyFont="1" applyAlignment="1">
      <alignment vertical="center"/>
    </xf>
    <xf numFmtId="4" fontId="2" fillId="0" borderId="21" xfId="1" applyNumberFormat="1" applyFont="1" applyBorder="1" applyAlignment="1">
      <alignment vertical="center"/>
    </xf>
    <xf numFmtId="4" fontId="2" fillId="0" borderId="21" xfId="1" applyNumberFormat="1" applyFont="1" applyBorder="1" applyAlignment="1"/>
    <xf numFmtId="0" fontId="10" fillId="0" borderId="21" xfId="1" applyFont="1" applyBorder="1" applyAlignment="1">
      <alignment horizontal="left"/>
    </xf>
    <xf numFmtId="4" fontId="2" fillId="2" borderId="22" xfId="3" applyNumberFormat="1" applyFont="1" applyFill="1" applyBorder="1"/>
    <xf numFmtId="0" fontId="7" fillId="3" borderId="21" xfId="1" applyFont="1" applyFill="1" applyBorder="1" applyAlignment="1">
      <alignment vertical="center"/>
    </xf>
    <xf numFmtId="0" fontId="4" fillId="2" borderId="6" xfId="1" applyFont="1" applyFill="1" applyBorder="1" applyAlignment="1">
      <alignment vertical="center"/>
    </xf>
    <xf numFmtId="4" fontId="2" fillId="0" borderId="7" xfId="1" applyNumberFormat="1" applyFont="1" applyBorder="1" applyAlignment="1">
      <alignment vertical="center"/>
    </xf>
    <xf numFmtId="4" fontId="4" fillId="2" borderId="8" xfId="1" applyNumberFormat="1" applyFont="1" applyFill="1" applyBorder="1" applyAlignment="1">
      <alignment vertical="center"/>
    </xf>
    <xf numFmtId="210" fontId="2" fillId="0" borderId="23" xfId="3" applyNumberFormat="1" applyFont="1" applyBorder="1"/>
    <xf numFmtId="210" fontId="2" fillId="0" borderId="15" xfId="3" applyNumberFormat="1" applyFont="1" applyBorder="1"/>
    <xf numFmtId="4" fontId="2" fillId="0" borderId="24" xfId="1" applyNumberFormat="1" applyFont="1" applyBorder="1" applyAlignment="1">
      <alignment vertical="center"/>
    </xf>
    <xf numFmtId="4" fontId="2" fillId="0" borderId="25" xfId="1" applyNumberFormat="1" applyFont="1" applyBorder="1" applyAlignment="1">
      <alignment vertical="center"/>
    </xf>
    <xf numFmtId="49" fontId="3" fillId="2" borderId="22" xfId="1" applyNumberFormat="1" applyFont="1" applyFill="1" applyBorder="1" applyAlignment="1">
      <alignment horizontal="right" vertical="top" wrapText="1"/>
    </xf>
    <xf numFmtId="0" fontId="7" fillId="2" borderId="6" xfId="1" applyFont="1" applyFill="1" applyBorder="1" applyAlignment="1">
      <alignment vertical="center"/>
    </xf>
    <xf numFmtId="4" fontId="2" fillId="2" borderId="8" xfId="3" applyNumberFormat="1" applyFont="1" applyFill="1" applyBorder="1"/>
    <xf numFmtId="10" fontId="5" fillId="2" borderId="8" xfId="3" applyNumberFormat="1" applyFont="1" applyFill="1" applyBorder="1"/>
    <xf numFmtId="49" fontId="3" fillId="0" borderId="26" xfId="1" applyNumberFormat="1" applyFont="1" applyBorder="1" applyAlignment="1">
      <alignment horizontal="right" vertical="top" wrapText="1"/>
    </xf>
    <xf numFmtId="4" fontId="2" fillId="0" borderId="27" xfId="1" applyNumberFormat="1" applyFont="1" applyBorder="1" applyAlignment="1">
      <alignment vertical="center"/>
    </xf>
    <xf numFmtId="4" fontId="2" fillId="2" borderId="6" xfId="3" applyNumberFormat="1" applyFont="1" applyFill="1" applyBorder="1"/>
    <xf numFmtId="49" fontId="4" fillId="0" borderId="0" xfId="1" applyNumberFormat="1" applyFont="1" applyAlignment="1">
      <alignment vertical="top" wrapText="1"/>
    </xf>
    <xf numFmtId="4" fontId="2" fillId="0" borderId="28" xfId="1" applyNumberFormat="1" applyFont="1" applyBorder="1" applyAlignment="1">
      <alignment vertical="center"/>
    </xf>
    <xf numFmtId="4" fontId="4" fillId="2" borderId="22" xfId="3" applyNumberFormat="1" applyFont="1" applyFill="1" applyBorder="1"/>
    <xf numFmtId="4" fontId="4" fillId="2" borderId="5" xfId="3" applyNumberFormat="1" applyFont="1" applyFill="1" applyBorder="1"/>
    <xf numFmtId="210" fontId="2" fillId="0" borderId="29" xfId="3" applyNumberFormat="1" applyFont="1" applyFill="1" applyBorder="1"/>
    <xf numFmtId="0" fontId="8" fillId="0" borderId="0" xfId="2" applyFont="1" applyFill="1" applyAlignment="1"/>
    <xf numFmtId="0" fontId="1" fillId="0" borderId="0" xfId="2" applyFont="1" applyAlignment="1"/>
    <xf numFmtId="0" fontId="9" fillId="0" borderId="0" xfId="2" applyFont="1" applyFill="1" applyAlignment="1"/>
    <xf numFmtId="0" fontId="1" fillId="0" borderId="0" xfId="2" applyFont="1" applyFill="1" applyAlignment="1"/>
    <xf numFmtId="0" fontId="10" fillId="5" borderId="19" xfId="2" applyFont="1" applyFill="1" applyBorder="1" applyAlignment="1"/>
    <xf numFmtId="0" fontId="10" fillId="5" borderId="19" xfId="2" applyFont="1" applyFill="1" applyBorder="1" applyAlignment="1">
      <alignment horizontal="left"/>
    </xf>
    <xf numFmtId="0" fontId="10" fillId="5" borderId="20" xfId="2" applyFont="1" applyFill="1" applyBorder="1" applyAlignment="1">
      <alignment horizontal="left"/>
    </xf>
    <xf numFmtId="49" fontId="3" fillId="2" borderId="2" xfId="2" applyNumberFormat="1" applyFont="1" applyFill="1" applyBorder="1" applyAlignment="1">
      <alignment vertical="top" wrapText="1"/>
    </xf>
    <xf numFmtId="49" fontId="3" fillId="2" borderId="1" xfId="2" applyNumberFormat="1" applyFont="1" applyFill="1" applyBorder="1" applyAlignment="1">
      <alignment vertical="top" wrapText="1"/>
    </xf>
    <xf numFmtId="0" fontId="2" fillId="0" borderId="30" xfId="2" applyFont="1" applyBorder="1" applyAlignment="1"/>
    <xf numFmtId="0" fontId="2" fillId="0" borderId="31" xfId="2" applyFont="1" applyBorder="1" applyAlignment="1"/>
    <xf numFmtId="0" fontId="2" fillId="0" borderId="32" xfId="2" applyFont="1" applyBorder="1" applyAlignment="1"/>
    <xf numFmtId="0" fontId="2" fillId="0" borderId="33" xfId="2" applyFont="1" applyBorder="1" applyAlignment="1"/>
    <xf numFmtId="0" fontId="2" fillId="0" borderId="0" xfId="1" applyFont="1" applyAlignment="1">
      <alignment horizontal="left"/>
    </xf>
    <xf numFmtId="0" fontId="18" fillId="0" borderId="0" xfId="1" applyFont="1" applyAlignment="1">
      <alignment horizontal="left"/>
    </xf>
    <xf numFmtId="0" fontId="2" fillId="0" borderId="0" xfId="2" applyFont="1" applyBorder="1">
      <alignment vertical="center"/>
    </xf>
    <xf numFmtId="0" fontId="2" fillId="0" borderId="0" xfId="2" applyFont="1" applyAlignment="1"/>
    <xf numFmtId="0" fontId="2" fillId="0" borderId="34" xfId="2" applyFont="1" applyBorder="1" applyAlignment="1"/>
    <xf numFmtId="0" fontId="0" fillId="4" borderId="6" xfId="1" applyFont="1" applyFill="1" applyBorder="1" applyAlignment="1"/>
    <xf numFmtId="0" fontId="10" fillId="4" borderId="20" xfId="1" applyFont="1" applyFill="1" applyBorder="1" applyAlignment="1">
      <alignment horizontal="left"/>
    </xf>
    <xf numFmtId="0" fontId="11" fillId="4" borderId="38" xfId="1" applyFont="1" applyFill="1" applyBorder="1" applyAlignment="1">
      <alignment horizontal="left"/>
    </xf>
    <xf numFmtId="0" fontId="11" fillId="4" borderId="39" xfId="1" applyFont="1" applyFill="1" applyBorder="1" applyAlignment="1">
      <alignment horizontal="left"/>
    </xf>
    <xf numFmtId="0" fontId="10" fillId="4" borderId="38" xfId="1" applyFont="1" applyFill="1" applyBorder="1" applyAlignment="1">
      <alignment horizontal="center"/>
    </xf>
    <xf numFmtId="0" fontId="10" fillId="4" borderId="38" xfId="1" applyFont="1" applyFill="1" applyBorder="1" applyAlignment="1">
      <alignment horizontal="left"/>
    </xf>
    <xf numFmtId="0" fontId="10" fillId="4" borderId="39" xfId="1" applyFont="1" applyFill="1" applyBorder="1" applyAlignment="1">
      <alignment horizontal="left"/>
    </xf>
  </cellXfs>
  <cellStyles count="4">
    <cellStyle name="=C:\WINNT35\SYSTEM32\COMMAND.COM" xfId="1"/>
    <cellStyle name="Normal" xfId="0" builtinId="0"/>
    <cellStyle name="Normal_2010-11_ETF_Securities_XTF_Exchange_Traded_Funds_Statistics" xfId="2"/>
    <cellStyle name="Per 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 sz="1125" b="1" i="0" u="none" strike="noStrike" baseline="0">
                <a:solidFill>
                  <a:srgbClr val="000080"/>
                </a:solidFill>
                <a:latin typeface="Arial" pitchFamily="2" charset="0"/>
                <a:cs typeface="Arial" pitchFamily="2" charset="0"/>
              </a:rPr>
              <a:t>XTF Exchange Traded Funds</a:t>
            </a:r>
          </a:p>
          <a:p>
            <a:pPr>
              <a:defRPr sz="1125" b="1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 sz="1125" b="1" i="0" u="none" strike="noStrike" baseline="0">
                <a:solidFill>
                  <a:srgbClr val="000080"/>
                </a:solidFill>
                <a:latin typeface="Arial" pitchFamily="2" charset="0"/>
                <a:cs typeface="Arial" pitchFamily="2" charset="0"/>
              </a:rPr>
              <a:t>On-Exchange Order Book Turnover</a:t>
            </a:r>
            <a:r>
              <a:rPr lang="en-GB" sz="1325" b="1" i="0" u="none" strike="noStrike" baseline="0">
                <a:solidFill>
                  <a:srgbClr val="000000"/>
                </a:solidFill>
                <a:latin typeface="Arial" charset="0"/>
                <a:cs typeface="Arial" charset="0"/>
              </a:rPr>
              <a:t> </a:t>
            </a:r>
          </a:p>
        </c:rich>
      </c:tx>
      <c:layout>
        <c:manualLayout>
          <c:xMode val="edge"/>
          <c:yMode val="edge"/>
          <c:x val="0.39291009829653206"/>
          <c:y val="1.31151910859286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331244836891484E-2"/>
          <c:y val="0.15082469748817956"/>
          <c:w val="0.91526288203769424"/>
          <c:h val="0.75740228521237996"/>
        </c:manualLayout>
      </c:layout>
      <c:barChart>
        <c:barDir val="col"/>
        <c:grouping val="clustered"/>
        <c:varyColors val="0"/>
        <c:ser>
          <c:idx val="0"/>
          <c:order val="0"/>
          <c:tx>
            <c:v>Dec-09 Jan-10 Feb-10 Mar-10 Apr-10 May-10 Jun-10 Jul-10 Aug-10 Sep-10 Oct-10 Nov-10 Dec-10</c:v>
          </c:tx>
          <c:spPr>
            <a:solidFill>
              <a:srgbClr val="000080"/>
            </a:solidFill>
            <a:ln w="25400">
              <a:noFill/>
            </a:ln>
          </c:spPr>
          <c:invertIfNegative val="0"/>
          <c:cat>
            <c:numLit>
              <c:formatCode>General</c:formatCode>
              <c:ptCount val="13"/>
              <c:pt idx="0">
                <c:v>40148</c:v>
              </c:pt>
              <c:pt idx="1">
                <c:v>40179</c:v>
              </c:pt>
              <c:pt idx="2">
                <c:v>40210</c:v>
              </c:pt>
              <c:pt idx="3">
                <c:v>40238</c:v>
              </c:pt>
              <c:pt idx="4">
                <c:v>40269</c:v>
              </c:pt>
              <c:pt idx="5">
                <c:v>40299</c:v>
              </c:pt>
              <c:pt idx="6">
                <c:v>40330</c:v>
              </c:pt>
              <c:pt idx="7">
                <c:v>40360</c:v>
              </c:pt>
              <c:pt idx="8">
                <c:v>40391</c:v>
              </c:pt>
              <c:pt idx="9">
                <c:v>40422</c:v>
              </c:pt>
              <c:pt idx="10">
                <c:v>40452</c:v>
              </c:pt>
              <c:pt idx="11">
                <c:v>40483</c:v>
              </c:pt>
              <c:pt idx="12">
                <c:v>40513</c:v>
              </c:pt>
            </c:numLit>
          </c:cat>
          <c:val>
            <c:numLit>
              <c:formatCode>General</c:formatCode>
              <c:ptCount val="13"/>
              <c:pt idx="0">
                <c:v>9752.6232460932461</c:v>
              </c:pt>
              <c:pt idx="1">
                <c:v>13053.483298991612</c:v>
              </c:pt>
              <c:pt idx="2">
                <c:v>13036.561617953788</c:v>
              </c:pt>
              <c:pt idx="3">
                <c:v>11659.167377782134</c:v>
              </c:pt>
              <c:pt idx="4">
                <c:v>13594.197569774313</c:v>
              </c:pt>
              <c:pt idx="5">
                <c:v>20344.974265100685</c:v>
              </c:pt>
              <c:pt idx="6">
                <c:v>13367.55633603282</c:v>
              </c:pt>
              <c:pt idx="7">
                <c:v>11871.639353055216</c:v>
              </c:pt>
              <c:pt idx="8">
                <c:v>11047.093974798814</c:v>
              </c:pt>
              <c:pt idx="9">
                <c:v>10602.542287917739</c:v>
              </c:pt>
              <c:pt idx="10">
                <c:v>10884.264594526761</c:v>
              </c:pt>
              <c:pt idx="11">
                <c:v>13430.800103640875</c:v>
              </c:pt>
              <c:pt idx="12">
                <c:v>11002.03586410191</c:v>
              </c:pt>
            </c:numLit>
          </c:val>
          <c:extLst>
            <c:ext xmlns:c16="http://schemas.microsoft.com/office/drawing/2014/chart" uri="{C3380CC4-5D6E-409C-BE32-E72D297353CC}">
              <c16:uniqueId val="{00000000-DA6B-F24C-81FF-FCDFA5D0F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7619439"/>
        <c:axId val="1"/>
      </c:barChart>
      <c:catAx>
        <c:axId val="1277619439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pattFill prst="pct7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Turnover (MEUR)</a:t>
                </a:r>
              </a:p>
            </c:rich>
          </c:tx>
          <c:layout>
            <c:manualLayout>
              <c:xMode val="edge"/>
              <c:yMode val="edge"/>
              <c:x val="1.374612588792532E-2"/>
              <c:y val="0.3737829459489667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277619439"/>
        <c:crosses val="autoZero"/>
        <c:crossBetween val="between"/>
        <c:majorUnit val="40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25400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49BE-8646-9586-BF2AFD0EC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50367695"/>
        <c:axId val="1"/>
        <c:axId val="0"/>
      </c:bar3DChart>
      <c:catAx>
        <c:axId val="1350367695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350367695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A1A5-E448-B12F-B0B9F8A77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5386799"/>
        <c:axId val="1"/>
        <c:axId val="0"/>
      </c:bar3DChart>
      <c:catAx>
        <c:axId val="1225386799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225386799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0081-E74C-B986-3387B52931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21781952"/>
        <c:axId val="1"/>
        <c:axId val="0"/>
      </c:bar3DChart>
      <c:catAx>
        <c:axId val="182178195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82178195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08F9-4743-8E39-8676DD157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5842271"/>
        <c:axId val="1"/>
        <c:axId val="0"/>
      </c:bar3DChart>
      <c:catAx>
        <c:axId val="1275842271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275842271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843D-4D4C-AC18-DBD3B6E73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76496959"/>
        <c:axId val="1"/>
        <c:axId val="0"/>
      </c:bar3DChart>
      <c:catAx>
        <c:axId val="1276496959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276496959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5A79-574B-811C-E0E5D0B72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60620783"/>
        <c:axId val="1"/>
        <c:axId val="0"/>
      </c:bar3DChart>
      <c:catAx>
        <c:axId val="260620783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6062078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12700</xdr:rowOff>
    </xdr:from>
    <xdr:to>
      <xdr:col>8</xdr:col>
      <xdr:colOff>1117600</xdr:colOff>
      <xdr:row>25</xdr:row>
      <xdr:rowOff>139700</xdr:rowOff>
    </xdr:to>
    <xdr:graphicFrame macro="">
      <xdr:nvGraphicFramePr>
        <xdr:cNvPr id="3079" name="Chart 7">
          <a:extLst>
            <a:ext uri="{FF2B5EF4-FFF2-40B4-BE49-F238E27FC236}">
              <a16:creationId xmlns:a16="http://schemas.microsoft.com/office/drawing/2014/main" id="{4479DE53-83CB-13EE-1044-7C2EF143E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685800</xdr:colOff>
      <xdr:row>0</xdr:row>
      <xdr:rowOff>63500</xdr:rowOff>
    </xdr:from>
    <xdr:to>
      <xdr:col>8</xdr:col>
      <xdr:colOff>749300</xdr:colOff>
      <xdr:row>2</xdr:row>
      <xdr:rowOff>38100</xdr:rowOff>
    </xdr:to>
    <xdr:pic>
      <xdr:nvPicPr>
        <xdr:cNvPr id="3078" name="Picture 6">
          <a:extLst>
            <a:ext uri="{FF2B5EF4-FFF2-40B4-BE49-F238E27FC236}">
              <a16:creationId xmlns:a16="http://schemas.microsoft.com/office/drawing/2014/main" id="{55642371-906B-ADA0-DA0A-0BDD6F3E5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9200" y="63500"/>
          <a:ext cx="3467100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9</xdr:col>
      <xdr:colOff>0</xdr:colOff>
      <xdr:row>2</xdr:row>
      <xdr:rowOff>0</xdr:rowOff>
    </xdr:to>
    <xdr:graphicFrame macro="">
      <xdr:nvGraphicFramePr>
        <xdr:cNvPr id="2077" name="Chart 29">
          <a:extLst>
            <a:ext uri="{FF2B5EF4-FFF2-40B4-BE49-F238E27FC236}">
              <a16:creationId xmlns:a16="http://schemas.microsoft.com/office/drawing/2014/main" id="{469A6AB9-6BB8-C67F-2E7E-CD7D92952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10</xdr:col>
      <xdr:colOff>0</xdr:colOff>
      <xdr:row>2</xdr:row>
      <xdr:rowOff>0</xdr:rowOff>
    </xdr:to>
    <xdr:graphicFrame macro="">
      <xdr:nvGraphicFramePr>
        <xdr:cNvPr id="2099" name="Chart 51">
          <a:extLst>
            <a:ext uri="{FF2B5EF4-FFF2-40B4-BE49-F238E27FC236}">
              <a16:creationId xmlns:a16="http://schemas.microsoft.com/office/drawing/2014/main" id="{E3D84053-028C-A0EA-E32B-18ABF2D1A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EF6F5134-2559-1055-B25F-A42D6E877D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F59AF79F-E65B-67E8-EE36-06AAC2EF0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B8DA3151-4510-FA60-E4F5-03F7D83C3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7</xdr:col>
      <xdr:colOff>0</xdr:colOff>
      <xdr:row>2</xdr:row>
      <xdr:rowOff>0</xdr:rowOff>
    </xdr:to>
    <xdr:graphicFrame macro="">
      <xdr:nvGraphicFramePr>
        <xdr:cNvPr id="8194" name="Chart 2">
          <a:extLst>
            <a:ext uri="{FF2B5EF4-FFF2-40B4-BE49-F238E27FC236}">
              <a16:creationId xmlns:a16="http://schemas.microsoft.com/office/drawing/2014/main" id="{694527E9-819C-B19B-B8B6-E05C75FFC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63"/>
  <sheetViews>
    <sheetView showGridLines="0" tabSelected="1" workbookViewId="0"/>
  </sheetViews>
  <sheetFormatPr baseColWidth="10" defaultColWidth="9.1640625" defaultRowHeight="13" x14ac:dyDescent="0.15"/>
  <cols>
    <col min="1" max="1" width="20" style="31" customWidth="1"/>
    <col min="2" max="2" width="24" style="31" customWidth="1"/>
    <col min="3" max="3" width="16.83203125" style="31" customWidth="1"/>
    <col min="4" max="4" width="9.6640625" style="31" customWidth="1"/>
    <col min="5" max="5" width="6.5" style="31" customWidth="1"/>
    <col min="6" max="6" width="13.33203125" style="29" customWidth="1"/>
    <col min="7" max="7" width="29.83203125" style="29" customWidth="1"/>
    <col min="8" max="8" width="14.83203125" style="29" bestFit="1" customWidth="1"/>
    <col min="9" max="9" width="10.5" style="29" customWidth="1"/>
    <col min="10" max="10" width="14.83203125" style="29" bestFit="1" customWidth="1"/>
    <col min="11" max="11" width="13.6640625" style="29" bestFit="1" customWidth="1"/>
    <col min="12" max="16384" width="9.1640625" style="29"/>
  </cols>
  <sheetData>
    <row r="1" spans="1:9" ht="32.25" customHeight="1" x14ac:dyDescent="0.15">
      <c r="A1" s="72" t="s">
        <v>1500</v>
      </c>
      <c r="B1" s="26"/>
      <c r="C1" s="26"/>
      <c r="D1" s="26"/>
      <c r="E1" s="26"/>
      <c r="F1" s="27"/>
      <c r="G1" s="28"/>
      <c r="H1" s="28"/>
      <c r="I1" s="28"/>
    </row>
    <row r="2" spans="1:9" ht="24.75" customHeight="1" x14ac:dyDescent="0.15">
      <c r="A2" s="30" t="s">
        <v>2016</v>
      </c>
      <c r="B2" s="26"/>
      <c r="C2" s="26"/>
      <c r="D2" s="26"/>
      <c r="E2" s="26"/>
      <c r="F2" s="27"/>
      <c r="G2" s="28"/>
      <c r="H2" s="28"/>
      <c r="I2" s="28"/>
    </row>
    <row r="3" spans="1:9" ht="24.75" customHeight="1" x14ac:dyDescent="0.15">
      <c r="A3" s="26"/>
      <c r="B3" s="26"/>
      <c r="C3" s="26"/>
      <c r="D3" s="26"/>
      <c r="E3" s="26"/>
      <c r="F3" s="27"/>
      <c r="G3" s="28"/>
      <c r="H3" s="28"/>
      <c r="I3" s="28"/>
    </row>
    <row r="4" spans="1:9" ht="24.75" customHeight="1" x14ac:dyDescent="0.15">
      <c r="E4" s="29"/>
    </row>
    <row r="5" spans="1:9" ht="24.75" customHeight="1" x14ac:dyDescent="0.15"/>
    <row r="6" spans="1:9" ht="24.75" customHeight="1" x14ac:dyDescent="0.15"/>
    <row r="27" spans="1:10" ht="14" thickBot="1" x14ac:dyDescent="0.2"/>
    <row r="28" spans="1:10" ht="23.25" customHeight="1" thickBot="1" x14ac:dyDescent="0.2">
      <c r="A28" s="10" t="s">
        <v>911</v>
      </c>
      <c r="B28" s="1"/>
      <c r="C28" s="1"/>
      <c r="D28" s="9"/>
      <c r="E28" s="25"/>
      <c r="F28" s="10" t="s">
        <v>912</v>
      </c>
      <c r="G28" s="8"/>
      <c r="H28" s="8"/>
      <c r="I28" s="7"/>
      <c r="J28" s="32"/>
    </row>
    <row r="29" spans="1:10" ht="17.25" customHeight="1" x14ac:dyDescent="0.15">
      <c r="A29" s="47" t="s">
        <v>1063</v>
      </c>
      <c r="B29" s="48"/>
      <c r="C29" s="47" t="s">
        <v>1064</v>
      </c>
      <c r="D29" s="49">
        <v>3.4075714285999998</v>
      </c>
      <c r="E29"/>
      <c r="F29" s="47" t="s">
        <v>143</v>
      </c>
      <c r="G29" s="48"/>
      <c r="H29" s="47" t="s">
        <v>144</v>
      </c>
      <c r="I29" s="49">
        <v>1109.1912329240001</v>
      </c>
    </row>
    <row r="30" spans="1:10" ht="17.25" customHeight="1" x14ac:dyDescent="0.15">
      <c r="A30" s="53" t="s">
        <v>143</v>
      </c>
      <c r="B30" s="54"/>
      <c r="C30" s="53" t="s">
        <v>144</v>
      </c>
      <c r="D30" s="55">
        <v>3.4103333333000001</v>
      </c>
      <c r="E30"/>
      <c r="F30" s="53" t="s">
        <v>1063</v>
      </c>
      <c r="G30" s="54"/>
      <c r="H30" s="53" t="s">
        <v>1064</v>
      </c>
      <c r="I30" s="55">
        <v>716.4884675269999</v>
      </c>
    </row>
    <row r="31" spans="1:10" ht="17.25" customHeight="1" x14ac:dyDescent="0.15">
      <c r="A31" s="53" t="s">
        <v>1629</v>
      </c>
      <c r="B31" s="54"/>
      <c r="C31" s="53" t="s">
        <v>1630</v>
      </c>
      <c r="D31" s="55">
        <v>4.5670476190000002</v>
      </c>
      <c r="E31"/>
      <c r="F31" s="53" t="s">
        <v>657</v>
      </c>
      <c r="G31" s="54"/>
      <c r="H31" s="53" t="s">
        <v>153</v>
      </c>
      <c r="I31" s="55">
        <v>509.33263283999997</v>
      </c>
    </row>
    <row r="32" spans="1:10" ht="17.25" customHeight="1" x14ac:dyDescent="0.15">
      <c r="A32" s="53" t="s">
        <v>15</v>
      </c>
      <c r="B32" s="54"/>
      <c r="C32" s="53" t="s">
        <v>16</v>
      </c>
      <c r="D32" s="55">
        <v>5.5461428571000004</v>
      </c>
      <c r="E32"/>
      <c r="F32" s="53" t="s">
        <v>1217</v>
      </c>
      <c r="G32" s="54"/>
      <c r="H32" s="53" t="s">
        <v>1218</v>
      </c>
      <c r="I32" s="55">
        <v>291.18005798600001</v>
      </c>
    </row>
    <row r="33" spans="1:10" ht="17.25" customHeight="1" x14ac:dyDescent="0.15">
      <c r="A33" s="53" t="s">
        <v>1766</v>
      </c>
      <c r="B33" s="54"/>
      <c r="C33" s="53" t="s">
        <v>1767</v>
      </c>
      <c r="D33" s="55">
        <v>5.5925238095000003</v>
      </c>
      <c r="E33"/>
      <c r="F33" s="53" t="s">
        <v>1629</v>
      </c>
      <c r="G33" s="54"/>
      <c r="H33" s="53" t="s">
        <v>1630</v>
      </c>
      <c r="I33" s="55">
        <v>268.00007440299999</v>
      </c>
    </row>
    <row r="34" spans="1:10" ht="17.25" customHeight="1" x14ac:dyDescent="0.15">
      <c r="A34" s="53" t="s">
        <v>1650</v>
      </c>
      <c r="B34" s="54"/>
      <c r="C34" s="53" t="s">
        <v>1651</v>
      </c>
      <c r="D34" s="55">
        <v>5.8926190476000002</v>
      </c>
      <c r="E34"/>
      <c r="F34" s="53" t="s">
        <v>1225</v>
      </c>
      <c r="G34" s="54"/>
      <c r="H34" s="53" t="s">
        <v>1226</v>
      </c>
      <c r="I34" s="55">
        <v>236.30692342899999</v>
      </c>
    </row>
    <row r="35" spans="1:10" ht="17.25" customHeight="1" x14ac:dyDescent="0.15">
      <c r="A35" s="53" t="s">
        <v>598</v>
      </c>
      <c r="B35" s="54"/>
      <c r="C35" s="53" t="s">
        <v>1067</v>
      </c>
      <c r="D35" s="55">
        <v>7.3227142857</v>
      </c>
      <c r="E35"/>
      <c r="F35" s="53" t="s">
        <v>782</v>
      </c>
      <c r="G35" s="54"/>
      <c r="H35" s="53" t="s">
        <v>783</v>
      </c>
      <c r="I35" s="55">
        <v>206.792256584</v>
      </c>
    </row>
    <row r="36" spans="1:10" ht="17.25" customHeight="1" x14ac:dyDescent="0.15">
      <c r="A36" s="53" t="s">
        <v>657</v>
      </c>
      <c r="B36" s="54"/>
      <c r="C36" s="53" t="s">
        <v>153</v>
      </c>
      <c r="D36" s="55">
        <v>7.4246190476000002</v>
      </c>
      <c r="E36"/>
      <c r="F36" s="53" t="s">
        <v>1650</v>
      </c>
      <c r="G36" s="54"/>
      <c r="H36" s="53" t="s">
        <v>1651</v>
      </c>
      <c r="I36" s="55">
        <v>197.58744782400001</v>
      </c>
    </row>
    <row r="37" spans="1:10" ht="17.25" customHeight="1" x14ac:dyDescent="0.15">
      <c r="A37" s="53" t="s">
        <v>600</v>
      </c>
      <c r="B37" s="54"/>
      <c r="C37" s="53" t="s">
        <v>1068</v>
      </c>
      <c r="D37" s="55">
        <v>7.4281428571000001</v>
      </c>
      <c r="E37"/>
      <c r="F37" s="53" t="s">
        <v>598</v>
      </c>
      <c r="G37" s="54"/>
      <c r="H37" s="53" t="s">
        <v>1067</v>
      </c>
      <c r="I37" s="55">
        <v>194.18232791700001</v>
      </c>
    </row>
    <row r="38" spans="1:10" ht="17.25" customHeight="1" thickBot="1" x14ac:dyDescent="0.2">
      <c r="A38" s="60" t="s">
        <v>188</v>
      </c>
      <c r="B38" s="57"/>
      <c r="C38" s="60" t="s">
        <v>181</v>
      </c>
      <c r="D38" s="59">
        <v>7.6630476190000003</v>
      </c>
      <c r="E38"/>
      <c r="F38" s="60" t="s">
        <v>611</v>
      </c>
      <c r="G38" s="57"/>
      <c r="H38" s="60" t="s">
        <v>152</v>
      </c>
      <c r="I38" s="59">
        <v>193.615589524</v>
      </c>
    </row>
    <row r="39" spans="1:10" x14ac:dyDescent="0.15">
      <c r="A39" s="29"/>
      <c r="B39" s="29"/>
      <c r="C39" s="29"/>
      <c r="D39" s="29"/>
    </row>
    <row r="40" spans="1:10" ht="14" thickBot="1" x14ac:dyDescent="0.2"/>
    <row r="41" spans="1:10" ht="23.25" customHeight="1" thickBot="1" x14ac:dyDescent="0.2">
      <c r="A41" s="10" t="s">
        <v>913</v>
      </c>
      <c r="B41" s="1"/>
      <c r="C41" s="1"/>
      <c r="D41" s="9"/>
      <c r="E41" s="25"/>
      <c r="F41" s="10" t="s">
        <v>914</v>
      </c>
      <c r="G41" s="8"/>
      <c r="H41" s="8"/>
      <c r="I41" s="7"/>
      <c r="J41" s="32"/>
    </row>
    <row r="42" spans="1:10" ht="17.25" customHeight="1" x14ac:dyDescent="0.15">
      <c r="A42" s="45" t="s">
        <v>234</v>
      </c>
      <c r="B42" s="44"/>
      <c r="C42" s="45" t="s">
        <v>1098</v>
      </c>
      <c r="D42" s="46">
        <v>0.46209523810000003</v>
      </c>
      <c r="F42" s="53" t="s">
        <v>234</v>
      </c>
      <c r="G42" s="48"/>
      <c r="H42" s="47" t="s">
        <v>1098</v>
      </c>
      <c r="I42" s="49">
        <v>234.488034435</v>
      </c>
    </row>
    <row r="43" spans="1:10" ht="17.25" customHeight="1" x14ac:dyDescent="0.15">
      <c r="A43" s="51" t="s">
        <v>988</v>
      </c>
      <c r="B43" s="50"/>
      <c r="C43" s="51" t="s">
        <v>989</v>
      </c>
      <c r="D43" s="52">
        <v>0.59399999999999997</v>
      </c>
      <c r="F43" s="53" t="s">
        <v>645</v>
      </c>
      <c r="G43" s="54"/>
      <c r="H43" s="53" t="s">
        <v>646</v>
      </c>
      <c r="I43" s="55">
        <v>95.108535873999998</v>
      </c>
    </row>
    <row r="44" spans="1:10" ht="17.25" customHeight="1" x14ac:dyDescent="0.15">
      <c r="A44" s="51" t="s">
        <v>1680</v>
      </c>
      <c r="B44" s="50"/>
      <c r="C44" s="51" t="s">
        <v>232</v>
      </c>
      <c r="D44" s="52">
        <v>1.1075714286</v>
      </c>
      <c r="F44" s="53" t="s">
        <v>681</v>
      </c>
      <c r="G44" s="54"/>
      <c r="H44" s="53" t="s">
        <v>1661</v>
      </c>
      <c r="I44" s="55">
        <v>88.210152324000006</v>
      </c>
    </row>
    <row r="45" spans="1:10" ht="17.25" customHeight="1" x14ac:dyDescent="0.15">
      <c r="A45" s="51" t="s">
        <v>1832</v>
      </c>
      <c r="B45" s="50"/>
      <c r="C45" s="51" t="s">
        <v>1833</v>
      </c>
      <c r="D45" s="52">
        <v>1.8558571428999999</v>
      </c>
      <c r="F45" s="53" t="s">
        <v>1970</v>
      </c>
      <c r="G45" s="54"/>
      <c r="H45" s="53" t="s">
        <v>971</v>
      </c>
      <c r="I45" s="55">
        <v>86.906780510000004</v>
      </c>
    </row>
    <row r="46" spans="1:10" ht="17.25" customHeight="1" x14ac:dyDescent="0.15">
      <c r="A46" s="51" t="s">
        <v>1254</v>
      </c>
      <c r="B46" s="50"/>
      <c r="C46" s="51" t="s">
        <v>1255</v>
      </c>
      <c r="D46" s="52">
        <v>2.5064285713999999</v>
      </c>
      <c r="F46" s="53" t="s">
        <v>651</v>
      </c>
      <c r="G46" s="54"/>
      <c r="H46" s="53" t="s">
        <v>652</v>
      </c>
      <c r="I46" s="55">
        <v>85.528139025000002</v>
      </c>
    </row>
    <row r="47" spans="1:10" ht="17.25" customHeight="1" x14ac:dyDescent="0.15">
      <c r="A47" s="51" t="s">
        <v>722</v>
      </c>
      <c r="B47" s="50"/>
      <c r="C47" s="51" t="s">
        <v>109</v>
      </c>
      <c r="D47" s="52">
        <v>2.8525238095000001</v>
      </c>
      <c r="F47" s="53" t="s">
        <v>649</v>
      </c>
      <c r="G47" s="54"/>
      <c r="H47" s="53" t="s">
        <v>650</v>
      </c>
      <c r="I47" s="55">
        <v>84.877932872999992</v>
      </c>
    </row>
    <row r="48" spans="1:10" ht="17.25" customHeight="1" x14ac:dyDescent="0.15">
      <c r="A48" s="51" t="s">
        <v>645</v>
      </c>
      <c r="B48" s="50"/>
      <c r="C48" s="51" t="s">
        <v>646</v>
      </c>
      <c r="D48" s="52">
        <v>3.7569523810000001</v>
      </c>
      <c r="F48" s="53" t="s">
        <v>643</v>
      </c>
      <c r="G48" s="54"/>
      <c r="H48" s="53" t="s">
        <v>644</v>
      </c>
      <c r="I48" s="55">
        <v>82.714245829999996</v>
      </c>
    </row>
    <row r="49" spans="1:10" ht="17.25" customHeight="1" x14ac:dyDescent="0.15">
      <c r="A49" s="56" t="s">
        <v>643</v>
      </c>
      <c r="B49" s="50"/>
      <c r="C49" s="56" t="s">
        <v>644</v>
      </c>
      <c r="D49" s="52">
        <v>4.0485238094999998</v>
      </c>
      <c r="E49" s="29"/>
      <c r="F49" s="53" t="s">
        <v>653</v>
      </c>
      <c r="G49" s="54"/>
      <c r="H49" s="53" t="s">
        <v>654</v>
      </c>
      <c r="I49" s="55">
        <v>82.547798129</v>
      </c>
    </row>
    <row r="50" spans="1:10" ht="17.25" customHeight="1" x14ac:dyDescent="0.15">
      <c r="A50" s="56" t="s">
        <v>1367</v>
      </c>
      <c r="B50" s="50"/>
      <c r="C50" s="56" t="s">
        <v>1368</v>
      </c>
      <c r="D50" s="52">
        <v>4.0632857143000001</v>
      </c>
      <c r="E50" s="29"/>
      <c r="F50" s="53" t="s">
        <v>1832</v>
      </c>
      <c r="G50" s="54"/>
      <c r="H50" s="53" t="s">
        <v>1833</v>
      </c>
      <c r="I50" s="55">
        <v>65.630796197999999</v>
      </c>
    </row>
    <row r="51" spans="1:10" ht="17.25" customHeight="1" thickBot="1" x14ac:dyDescent="0.2">
      <c r="A51" s="58" t="s">
        <v>649</v>
      </c>
      <c r="B51" s="57"/>
      <c r="C51" s="58" t="s">
        <v>650</v>
      </c>
      <c r="D51" s="59">
        <v>4.2192380951999997</v>
      </c>
      <c r="E51" s="29"/>
      <c r="F51" s="60" t="s">
        <v>1465</v>
      </c>
      <c r="G51" s="57"/>
      <c r="H51" s="60" t="s">
        <v>1466</v>
      </c>
      <c r="I51" s="59">
        <v>65.242084450000007</v>
      </c>
    </row>
    <row r="52" spans="1:10" ht="17.25" customHeight="1" thickBot="1" x14ac:dyDescent="0.2">
      <c r="A52" s="68"/>
      <c r="B52" s="43"/>
      <c r="C52" s="69"/>
      <c r="D52" s="70"/>
      <c r="E52" s="29"/>
      <c r="F52" s="68"/>
      <c r="G52" s="43"/>
      <c r="H52" s="71"/>
      <c r="I52" s="70"/>
    </row>
    <row r="53" spans="1:10" ht="23.25" customHeight="1" thickBot="1" x14ac:dyDescent="0.2">
      <c r="A53" s="10" t="s">
        <v>915</v>
      </c>
      <c r="B53" s="1"/>
      <c r="C53" s="1"/>
      <c r="D53" s="9"/>
      <c r="E53" s="25"/>
      <c r="F53" s="10" t="s">
        <v>916</v>
      </c>
      <c r="G53" s="8"/>
      <c r="H53" s="8"/>
      <c r="I53" s="7"/>
      <c r="J53" s="32"/>
    </row>
    <row r="54" spans="1:10" ht="17.25" customHeight="1" x14ac:dyDescent="0.15">
      <c r="A54" s="45" t="s">
        <v>11</v>
      </c>
      <c r="B54" s="44"/>
      <c r="C54" s="45" t="s">
        <v>12</v>
      </c>
      <c r="D54" s="46">
        <v>22.945</v>
      </c>
      <c r="F54" s="53" t="s">
        <v>1065</v>
      </c>
      <c r="G54" s="48"/>
      <c r="H54" s="47" t="s">
        <v>1066</v>
      </c>
      <c r="I54" s="49">
        <v>49.594075450999995</v>
      </c>
    </row>
    <row r="55" spans="1:10" ht="17.25" customHeight="1" x14ac:dyDescent="0.15">
      <c r="A55" s="51" t="s">
        <v>13</v>
      </c>
      <c r="B55" s="50"/>
      <c r="C55" s="51" t="s">
        <v>14</v>
      </c>
      <c r="D55" s="52">
        <v>30.810857142900002</v>
      </c>
      <c r="F55" s="53" t="s">
        <v>1984</v>
      </c>
      <c r="G55" s="54"/>
      <c r="H55" s="53" t="s">
        <v>642</v>
      </c>
      <c r="I55" s="55">
        <v>43.378386524999996</v>
      </c>
    </row>
    <row r="56" spans="1:10" ht="17.25" customHeight="1" x14ac:dyDescent="0.15">
      <c r="A56" s="56" t="s">
        <v>1897</v>
      </c>
      <c r="B56" s="50"/>
      <c r="C56" s="56" t="s">
        <v>985</v>
      </c>
      <c r="D56" s="52">
        <v>34.357857142900002</v>
      </c>
      <c r="E56" s="29"/>
      <c r="F56" s="53" t="s">
        <v>1898</v>
      </c>
      <c r="G56" s="54"/>
      <c r="H56" s="53" t="s">
        <v>984</v>
      </c>
      <c r="I56" s="55">
        <v>39.939985573000001</v>
      </c>
    </row>
    <row r="57" spans="1:10" ht="17.25" customHeight="1" x14ac:dyDescent="0.15">
      <c r="A57" s="56" t="s">
        <v>1871</v>
      </c>
      <c r="B57" s="50"/>
      <c r="C57" s="56" t="s">
        <v>830</v>
      </c>
      <c r="D57" s="52">
        <v>36.352684210500001</v>
      </c>
      <c r="E57" s="29"/>
      <c r="F57" s="53" t="s">
        <v>11</v>
      </c>
      <c r="G57" s="54"/>
      <c r="H57" s="53" t="s">
        <v>12</v>
      </c>
      <c r="I57" s="55">
        <v>19.588733359999999</v>
      </c>
    </row>
    <row r="58" spans="1:10" ht="17.25" customHeight="1" thickBot="1" x14ac:dyDescent="0.2">
      <c r="A58" s="58" t="s">
        <v>1065</v>
      </c>
      <c r="B58" s="57"/>
      <c r="C58" s="58" t="s">
        <v>1066</v>
      </c>
      <c r="D58" s="59">
        <v>38.446809523799999</v>
      </c>
      <c r="E58" s="29"/>
      <c r="F58" s="60" t="s">
        <v>1250</v>
      </c>
      <c r="G58" s="57"/>
      <c r="H58" s="60" t="s">
        <v>1643</v>
      </c>
      <c r="I58" s="59">
        <v>17.454839547999999</v>
      </c>
    </row>
    <row r="61" spans="1:10" x14ac:dyDescent="0.15">
      <c r="A61" s="31" t="s">
        <v>1499</v>
      </c>
    </row>
    <row r="63" spans="1:10" x14ac:dyDescent="0.15">
      <c r="A63" s="43" t="s">
        <v>986</v>
      </c>
    </row>
  </sheetData>
  <mergeCells count="6">
    <mergeCell ref="A53:D53"/>
    <mergeCell ref="F53:I53"/>
    <mergeCell ref="A28:D28"/>
    <mergeCell ref="F28:I28"/>
    <mergeCell ref="A41:D41"/>
    <mergeCell ref="F41:I41"/>
  </mergeCells>
  <phoneticPr fontId="2" type="noConversion"/>
  <pageMargins left="0.75" right="0.75" top="1" bottom="1" header="0.5" footer="0.5"/>
  <pageSetup paperSize="9" scale="51" orientation="portrait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K781"/>
  <sheetViews>
    <sheetView showGridLines="0" workbookViewId="0">
      <pane ySplit="6" topLeftCell="A7" activePane="bottomLeft" state="frozen"/>
      <selection pane="bottomLeft"/>
    </sheetView>
  </sheetViews>
  <sheetFormatPr baseColWidth="10" defaultColWidth="9.1640625" defaultRowHeight="13" x14ac:dyDescent="0.15"/>
  <cols>
    <col min="1" max="1" width="56.5" style="31" customWidth="1"/>
    <col min="2" max="3" width="13.5" style="31" customWidth="1"/>
    <col min="4" max="4" width="14.5" style="31" bestFit="1" customWidth="1"/>
    <col min="5" max="5" width="13.83203125" style="31" customWidth="1"/>
    <col min="6" max="9" width="11.5" style="31" customWidth="1"/>
    <col min="10" max="11" width="11.5" style="29" customWidth="1"/>
    <col min="12" max="16384" width="9.1640625" style="29"/>
  </cols>
  <sheetData>
    <row r="1" spans="1:245" ht="20" x14ac:dyDescent="0.15">
      <c r="A1" s="72" t="s">
        <v>1500</v>
      </c>
    </row>
    <row r="2" spans="1:245" ht="15.75" customHeight="1" x14ac:dyDescent="0.15">
      <c r="A2" s="30" t="s">
        <v>2016</v>
      </c>
    </row>
    <row r="4" spans="1:245" x14ac:dyDescent="0.15">
      <c r="A4" s="29"/>
      <c r="B4" s="29"/>
      <c r="C4" s="29"/>
      <c r="D4" s="29"/>
      <c r="E4" s="29"/>
      <c r="F4" s="29"/>
      <c r="G4" s="29"/>
      <c r="H4" s="29"/>
      <c r="I4" s="29"/>
    </row>
    <row r="5" spans="1:245" s="33" customFormat="1" ht="24" x14ac:dyDescent="0.15">
      <c r="A5" s="87" t="s">
        <v>1695</v>
      </c>
      <c r="B5" s="88" t="s">
        <v>1054</v>
      </c>
      <c r="C5" s="90" t="s">
        <v>582</v>
      </c>
      <c r="D5" s="90" t="s">
        <v>1308</v>
      </c>
      <c r="E5" s="92" t="s">
        <v>1087</v>
      </c>
      <c r="F5" s="6" t="s">
        <v>231</v>
      </c>
      <c r="G5" s="5"/>
      <c r="H5" s="4"/>
      <c r="I5" s="89"/>
      <c r="J5" s="87" t="s">
        <v>1497</v>
      </c>
      <c r="K5" s="87" t="s">
        <v>1256</v>
      </c>
    </row>
    <row r="6" spans="1:245" s="16" customFormat="1" ht="12" x14ac:dyDescent="0.15">
      <c r="A6" s="12"/>
      <c r="B6" s="12"/>
      <c r="C6" s="11"/>
      <c r="D6" s="11"/>
      <c r="E6" s="11"/>
      <c r="F6" s="13" t="s">
        <v>1172</v>
      </c>
      <c r="G6" s="14" t="s">
        <v>1203</v>
      </c>
      <c r="H6" s="15" t="s">
        <v>1049</v>
      </c>
      <c r="I6" s="17" t="s">
        <v>1050</v>
      </c>
      <c r="J6" s="17" t="s">
        <v>1498</v>
      </c>
      <c r="K6" s="17" t="s">
        <v>615</v>
      </c>
      <c r="N6" s="33"/>
      <c r="II6" s="120"/>
      <c r="IK6" s="120"/>
    </row>
    <row r="7" spans="1:245" x14ac:dyDescent="0.15">
      <c r="A7" s="34" t="s">
        <v>143</v>
      </c>
      <c r="B7" s="34" t="s">
        <v>144</v>
      </c>
      <c r="C7" s="34" t="s">
        <v>558</v>
      </c>
      <c r="D7" s="34" t="s">
        <v>1310</v>
      </c>
      <c r="E7" s="34" t="s">
        <v>1312</v>
      </c>
      <c r="F7" s="73">
        <v>1109.1912329240001</v>
      </c>
      <c r="G7" s="55">
        <v>1499.539390185</v>
      </c>
      <c r="H7" s="78">
        <f t="shared" ref="H7:H70" si="0">IF(ISERROR(F7/G7-1),"",((F7/G7-1)))</f>
        <v>-0.26031203969429717</v>
      </c>
      <c r="I7" s="84">
        <f t="shared" ref="I7:I70" si="1">F7/$F$766</f>
        <v>0.10081690758190812</v>
      </c>
      <c r="J7" s="107">
        <v>4368.7273992600003</v>
      </c>
      <c r="K7" s="107">
        <v>3.4103333333000001</v>
      </c>
      <c r="N7" s="33"/>
      <c r="IK7" s="32"/>
    </row>
    <row r="8" spans="1:245" x14ac:dyDescent="0.15">
      <c r="A8" s="34" t="s">
        <v>1063</v>
      </c>
      <c r="B8" s="34" t="s">
        <v>1064</v>
      </c>
      <c r="C8" s="34" t="s">
        <v>554</v>
      </c>
      <c r="D8" s="34" t="s">
        <v>1309</v>
      </c>
      <c r="E8" s="34" t="s">
        <v>1312</v>
      </c>
      <c r="F8" s="73">
        <v>716.4884675269999</v>
      </c>
      <c r="G8" s="55">
        <v>977.59557577199996</v>
      </c>
      <c r="H8" s="78">
        <f t="shared" si="0"/>
        <v>-0.26709113125722339</v>
      </c>
      <c r="I8" s="84">
        <f t="shared" si="1"/>
        <v>6.5123262310460298E-2</v>
      </c>
      <c r="J8" s="107">
        <v>2726.7537246799998</v>
      </c>
      <c r="K8" s="107">
        <v>3.4075714285999998</v>
      </c>
      <c r="N8" s="33"/>
      <c r="IK8" s="32"/>
    </row>
    <row r="9" spans="1:245" x14ac:dyDescent="0.15">
      <c r="A9" s="34" t="s">
        <v>657</v>
      </c>
      <c r="B9" s="34" t="s">
        <v>153</v>
      </c>
      <c r="C9" s="34" t="s">
        <v>558</v>
      </c>
      <c r="D9" s="34" t="s">
        <v>1310</v>
      </c>
      <c r="E9" s="34" t="s">
        <v>1313</v>
      </c>
      <c r="F9" s="73">
        <v>509.33263283999997</v>
      </c>
      <c r="G9" s="55">
        <v>676.94036148199996</v>
      </c>
      <c r="H9" s="78">
        <f t="shared" si="0"/>
        <v>-0.24759600428472417</v>
      </c>
      <c r="I9" s="84">
        <f t="shared" si="1"/>
        <v>4.6294398521448267E-2</v>
      </c>
      <c r="J9" s="107">
        <v>3714.7371387000003</v>
      </c>
      <c r="K9" s="107">
        <v>7.4246190476000002</v>
      </c>
      <c r="N9" s="33"/>
      <c r="IK9" s="32"/>
    </row>
    <row r="10" spans="1:245" x14ac:dyDescent="0.15">
      <c r="A10" s="34" t="s">
        <v>1217</v>
      </c>
      <c r="B10" s="34" t="s">
        <v>1218</v>
      </c>
      <c r="C10" s="34" t="s">
        <v>554</v>
      </c>
      <c r="D10" s="34" t="s">
        <v>1309</v>
      </c>
      <c r="E10" s="34" t="s">
        <v>1312</v>
      </c>
      <c r="F10" s="73">
        <v>291.18005798600001</v>
      </c>
      <c r="G10" s="55">
        <v>342.03838090200003</v>
      </c>
      <c r="H10" s="78">
        <f t="shared" si="0"/>
        <v>-0.14869185961493547</v>
      </c>
      <c r="I10" s="84">
        <f t="shared" si="1"/>
        <v>2.6466016070360178E-2</v>
      </c>
      <c r="J10" s="107">
        <v>4722.1249161525939</v>
      </c>
      <c r="K10" s="107">
        <v>16.021761904800002</v>
      </c>
      <c r="N10" s="33"/>
    </row>
    <row r="11" spans="1:245" x14ac:dyDescent="0.15">
      <c r="A11" s="34" t="s">
        <v>1629</v>
      </c>
      <c r="B11" s="34" t="s">
        <v>1630</v>
      </c>
      <c r="C11" s="34" t="s">
        <v>554</v>
      </c>
      <c r="D11" s="34" t="s">
        <v>1309</v>
      </c>
      <c r="E11" s="34" t="s">
        <v>1312</v>
      </c>
      <c r="F11" s="73">
        <v>268.00007440299999</v>
      </c>
      <c r="G11" s="55">
        <v>462.44519143999997</v>
      </c>
      <c r="H11" s="78">
        <f t="shared" si="0"/>
        <v>-0.42047170267144685</v>
      </c>
      <c r="I11" s="84">
        <f t="shared" si="1"/>
        <v>2.4359134774087274E-2</v>
      </c>
      <c r="J11" s="107">
        <v>452.64135444999999</v>
      </c>
      <c r="K11" s="107">
        <v>4.5670476190000002</v>
      </c>
      <c r="N11" s="33"/>
    </row>
    <row r="12" spans="1:245" x14ac:dyDescent="0.15">
      <c r="A12" s="34" t="s">
        <v>1225</v>
      </c>
      <c r="B12" s="34" t="s">
        <v>1226</v>
      </c>
      <c r="C12" s="34" t="s">
        <v>559</v>
      </c>
      <c r="D12" s="34" t="s">
        <v>1309</v>
      </c>
      <c r="E12" s="34" t="s">
        <v>1312</v>
      </c>
      <c r="F12" s="73">
        <v>236.30692342899999</v>
      </c>
      <c r="G12" s="55">
        <v>280.28373390399997</v>
      </c>
      <c r="H12" s="78">
        <f t="shared" si="0"/>
        <v>-0.15690104403298155</v>
      </c>
      <c r="I12" s="84">
        <f t="shared" si="1"/>
        <v>2.1478472379828927E-2</v>
      </c>
      <c r="J12" s="107">
        <v>332.858</v>
      </c>
      <c r="K12" s="107">
        <v>9.1088571428999998</v>
      </c>
    </row>
    <row r="13" spans="1:245" x14ac:dyDescent="0.15">
      <c r="A13" s="34" t="s">
        <v>234</v>
      </c>
      <c r="B13" s="34" t="s">
        <v>1098</v>
      </c>
      <c r="C13" s="34" t="s">
        <v>554</v>
      </c>
      <c r="D13" s="34" t="s">
        <v>1309</v>
      </c>
      <c r="E13" s="34" t="s">
        <v>1312</v>
      </c>
      <c r="F13" s="73">
        <v>234.488034435</v>
      </c>
      <c r="G13" s="55">
        <v>205.369502834</v>
      </c>
      <c r="H13" s="78">
        <f t="shared" si="0"/>
        <v>0.14178605488730467</v>
      </c>
      <c r="I13" s="84">
        <f t="shared" si="1"/>
        <v>2.1313149432651963E-2</v>
      </c>
      <c r="J13" s="107">
        <v>1163.7784987800001</v>
      </c>
      <c r="K13" s="107">
        <v>0.46209523810000003</v>
      </c>
    </row>
    <row r="14" spans="1:245" x14ac:dyDescent="0.15">
      <c r="A14" s="34" t="s">
        <v>782</v>
      </c>
      <c r="B14" s="34" t="s">
        <v>783</v>
      </c>
      <c r="C14" s="34" t="s">
        <v>558</v>
      </c>
      <c r="D14" s="34" t="s">
        <v>1310</v>
      </c>
      <c r="E14" s="34" t="s">
        <v>1312</v>
      </c>
      <c r="F14" s="73">
        <v>206.792256584</v>
      </c>
      <c r="G14" s="55">
        <v>146.460714548</v>
      </c>
      <c r="H14" s="78">
        <f t="shared" si="0"/>
        <v>0.41192986270886567</v>
      </c>
      <c r="I14" s="84">
        <f t="shared" si="1"/>
        <v>1.8795817350380949E-2</v>
      </c>
      <c r="J14" s="107">
        <v>1156.0394097400001</v>
      </c>
      <c r="K14" s="107">
        <v>15.5012380952</v>
      </c>
    </row>
    <row r="15" spans="1:245" x14ac:dyDescent="0.15">
      <c r="A15" s="34" t="s">
        <v>1650</v>
      </c>
      <c r="B15" s="34" t="s">
        <v>1651</v>
      </c>
      <c r="C15" s="34" t="s">
        <v>556</v>
      </c>
      <c r="D15" s="34" t="s">
        <v>1310</v>
      </c>
      <c r="E15" s="34" t="s">
        <v>1312</v>
      </c>
      <c r="F15" s="73">
        <v>197.58744782400001</v>
      </c>
      <c r="G15" s="55">
        <v>307.10816406499998</v>
      </c>
      <c r="H15" s="78">
        <f t="shared" si="0"/>
        <v>-0.35661935779024001</v>
      </c>
      <c r="I15" s="84">
        <f t="shared" si="1"/>
        <v>1.7959171399240761E-2</v>
      </c>
      <c r="J15" s="107">
        <v>898.59063588999993</v>
      </c>
      <c r="K15" s="107">
        <v>5.8926190476000002</v>
      </c>
    </row>
    <row r="16" spans="1:245" x14ac:dyDescent="0.15">
      <c r="A16" s="34" t="s">
        <v>598</v>
      </c>
      <c r="B16" s="34" t="s">
        <v>1067</v>
      </c>
      <c r="C16" s="34" t="s">
        <v>554</v>
      </c>
      <c r="D16" s="34" t="s">
        <v>1309</v>
      </c>
      <c r="E16" s="34" t="s">
        <v>1313</v>
      </c>
      <c r="F16" s="73">
        <v>194.18232791700001</v>
      </c>
      <c r="G16" s="55">
        <v>303.35367583200002</v>
      </c>
      <c r="H16" s="78">
        <f t="shared" si="0"/>
        <v>-0.35988140778442412</v>
      </c>
      <c r="I16" s="84">
        <f t="shared" si="1"/>
        <v>1.7649672325700159E-2</v>
      </c>
      <c r="J16" s="107">
        <v>1590.7388300099999</v>
      </c>
      <c r="K16" s="107">
        <v>7.3227142857</v>
      </c>
    </row>
    <row r="17" spans="1:11" x14ac:dyDescent="0.15">
      <c r="A17" s="34" t="s">
        <v>611</v>
      </c>
      <c r="B17" s="34" t="s">
        <v>152</v>
      </c>
      <c r="C17" s="34" t="s">
        <v>558</v>
      </c>
      <c r="D17" s="34" t="s">
        <v>1310</v>
      </c>
      <c r="E17" s="34" t="s">
        <v>1313</v>
      </c>
      <c r="F17" s="73">
        <v>193.615589524</v>
      </c>
      <c r="G17" s="55">
        <v>371.823994642</v>
      </c>
      <c r="H17" s="78">
        <f t="shared" si="0"/>
        <v>-0.47928161626465993</v>
      </c>
      <c r="I17" s="84">
        <f t="shared" si="1"/>
        <v>1.7598160187401356E-2</v>
      </c>
      <c r="J17" s="107">
        <v>3024.89</v>
      </c>
      <c r="K17" s="107">
        <v>7.8807142856999999</v>
      </c>
    </row>
    <row r="18" spans="1:11" x14ac:dyDescent="0.15">
      <c r="A18" s="34" t="s">
        <v>15</v>
      </c>
      <c r="B18" s="34" t="s">
        <v>16</v>
      </c>
      <c r="C18" s="34" t="s">
        <v>559</v>
      </c>
      <c r="D18" s="34" t="s">
        <v>1309</v>
      </c>
      <c r="E18" s="34" t="s">
        <v>1312</v>
      </c>
      <c r="F18" s="73">
        <v>182.49965336100001</v>
      </c>
      <c r="G18" s="55">
        <v>236.42161551800001</v>
      </c>
      <c r="H18" s="78">
        <f t="shared" si="0"/>
        <v>-0.22807543226898652</v>
      </c>
      <c r="I18" s="84">
        <f t="shared" si="1"/>
        <v>1.6587807530828974E-2</v>
      </c>
      <c r="J18" s="107">
        <v>795.94209999999998</v>
      </c>
      <c r="K18" s="107">
        <v>5.5461428571000004</v>
      </c>
    </row>
    <row r="19" spans="1:11" x14ac:dyDescent="0.15">
      <c r="A19" s="34" t="s">
        <v>2043</v>
      </c>
      <c r="B19" s="34" t="s">
        <v>2044</v>
      </c>
      <c r="C19" s="34" t="s">
        <v>558</v>
      </c>
      <c r="D19" s="34" t="s">
        <v>1310</v>
      </c>
      <c r="E19" s="34" t="s">
        <v>1313</v>
      </c>
      <c r="F19" s="73">
        <v>173.977727093</v>
      </c>
      <c r="G19" s="55">
        <v>156.08393140300001</v>
      </c>
      <c r="H19" s="78">
        <f t="shared" si="0"/>
        <v>0.11464213855428329</v>
      </c>
      <c r="I19" s="84">
        <f t="shared" si="1"/>
        <v>1.5813230318641743E-2</v>
      </c>
      <c r="J19" s="107">
        <v>5810.9295758599992</v>
      </c>
      <c r="K19" s="107">
        <v>9.7419523810000008</v>
      </c>
    </row>
    <row r="20" spans="1:11" x14ac:dyDescent="0.15">
      <c r="A20" s="34" t="s">
        <v>739</v>
      </c>
      <c r="B20" s="34" t="s">
        <v>81</v>
      </c>
      <c r="C20" s="34" t="s">
        <v>557</v>
      </c>
      <c r="D20" s="34" t="s">
        <v>1309</v>
      </c>
      <c r="E20" s="34" t="s">
        <v>1313</v>
      </c>
      <c r="F20" s="73">
        <v>159.81594302000002</v>
      </c>
      <c r="G20" s="55">
        <v>39.285391359999998</v>
      </c>
      <c r="H20" s="78">
        <f t="shared" si="0"/>
        <v>3.0680756252494161</v>
      </c>
      <c r="I20" s="84">
        <f t="shared" si="1"/>
        <v>1.4526033635416239E-2</v>
      </c>
      <c r="J20" s="107">
        <v>32.411658972000005</v>
      </c>
      <c r="K20" s="107">
        <v>16.569190476199999</v>
      </c>
    </row>
    <row r="21" spans="1:11" x14ac:dyDescent="0.15">
      <c r="A21" s="34" t="s">
        <v>1766</v>
      </c>
      <c r="B21" s="34" t="s">
        <v>1767</v>
      </c>
      <c r="C21" s="34" t="s">
        <v>552</v>
      </c>
      <c r="D21" s="34" t="s">
        <v>1309</v>
      </c>
      <c r="E21" s="34" t="s">
        <v>1312</v>
      </c>
      <c r="F21" s="73">
        <v>157.18865878600002</v>
      </c>
      <c r="G21" s="55">
        <v>134.548871827</v>
      </c>
      <c r="H21" s="78">
        <f t="shared" si="0"/>
        <v>0.16826441315769447</v>
      </c>
      <c r="I21" s="84">
        <f t="shared" si="1"/>
        <v>1.4287233810869908E-2</v>
      </c>
      <c r="J21" s="107">
        <v>594.66272728999991</v>
      </c>
      <c r="K21" s="107">
        <v>5.5925238095000003</v>
      </c>
    </row>
    <row r="22" spans="1:11" x14ac:dyDescent="0.15">
      <c r="A22" s="34" t="s">
        <v>600</v>
      </c>
      <c r="B22" s="34" t="s">
        <v>1068</v>
      </c>
      <c r="C22" s="34" t="s">
        <v>554</v>
      </c>
      <c r="D22" s="34" t="s">
        <v>1309</v>
      </c>
      <c r="E22" s="34" t="s">
        <v>1312</v>
      </c>
      <c r="F22" s="73">
        <v>149.72415554499997</v>
      </c>
      <c r="G22" s="55">
        <v>267.47314714499998</v>
      </c>
      <c r="H22" s="78">
        <f t="shared" si="0"/>
        <v>-0.44022733817151016</v>
      </c>
      <c r="I22" s="84">
        <f t="shared" si="1"/>
        <v>1.3608768176581651E-2</v>
      </c>
      <c r="J22" s="107">
        <v>295.90180449000002</v>
      </c>
      <c r="K22" s="107">
        <v>7.4281428571000001</v>
      </c>
    </row>
    <row r="23" spans="1:11" x14ac:dyDescent="0.15">
      <c r="A23" s="34" t="s">
        <v>752</v>
      </c>
      <c r="B23" s="34" t="s">
        <v>1262</v>
      </c>
      <c r="C23" s="34" t="s">
        <v>573</v>
      </c>
      <c r="D23" s="34" t="s">
        <v>1310</v>
      </c>
      <c r="E23" s="34" t="s">
        <v>1312</v>
      </c>
      <c r="F23" s="73">
        <v>125.98059683</v>
      </c>
      <c r="G23" s="55">
        <v>286.12229243000002</v>
      </c>
      <c r="H23" s="78">
        <f t="shared" si="0"/>
        <v>-0.55969667459301087</v>
      </c>
      <c r="I23" s="84">
        <f t="shared" si="1"/>
        <v>1.1450662257978724E-2</v>
      </c>
      <c r="J23" s="107">
        <v>116.50133645</v>
      </c>
      <c r="K23" s="107">
        <v>9.9126666666999999</v>
      </c>
    </row>
    <row r="24" spans="1:11" x14ac:dyDescent="0.15">
      <c r="A24" s="34" t="s">
        <v>1983</v>
      </c>
      <c r="B24" s="34" t="s">
        <v>168</v>
      </c>
      <c r="C24" s="34" t="s">
        <v>558</v>
      </c>
      <c r="D24" s="34" t="s">
        <v>1310</v>
      </c>
      <c r="E24" s="34" t="s">
        <v>1313</v>
      </c>
      <c r="F24" s="73">
        <v>98.502341994000005</v>
      </c>
      <c r="G24" s="55">
        <v>34.275315849000002</v>
      </c>
      <c r="H24" s="78">
        <f t="shared" si="0"/>
        <v>1.8738565802851341</v>
      </c>
      <c r="I24" s="84">
        <f t="shared" si="1"/>
        <v>8.9531013360353885E-3</v>
      </c>
      <c r="J24" s="107">
        <v>733.59479999999996</v>
      </c>
      <c r="K24" s="107">
        <v>13.147761904799999</v>
      </c>
    </row>
    <row r="25" spans="1:11" x14ac:dyDescent="0.15">
      <c r="A25" s="34" t="s">
        <v>645</v>
      </c>
      <c r="B25" s="34" t="s">
        <v>646</v>
      </c>
      <c r="C25" s="34" t="s">
        <v>558</v>
      </c>
      <c r="D25" s="34" t="s">
        <v>1310</v>
      </c>
      <c r="E25" s="34" t="s">
        <v>1313</v>
      </c>
      <c r="F25" s="73">
        <v>95.108535873999998</v>
      </c>
      <c r="G25" s="55">
        <v>79.497323136999995</v>
      </c>
      <c r="H25" s="78">
        <f t="shared" si="0"/>
        <v>0.1963740679682604</v>
      </c>
      <c r="I25" s="84">
        <f t="shared" si="1"/>
        <v>8.644630598262799E-3</v>
      </c>
      <c r="J25" s="107">
        <v>1630.8381181900002</v>
      </c>
      <c r="K25" s="107">
        <v>3.7569523810000001</v>
      </c>
    </row>
    <row r="26" spans="1:11" x14ac:dyDescent="0.15">
      <c r="A26" s="34" t="s">
        <v>681</v>
      </c>
      <c r="B26" s="34" t="s">
        <v>1661</v>
      </c>
      <c r="C26" s="34" t="s">
        <v>558</v>
      </c>
      <c r="D26" s="34" t="s">
        <v>1310</v>
      </c>
      <c r="E26" s="34" t="s">
        <v>1313</v>
      </c>
      <c r="F26" s="73">
        <v>88.210152324000006</v>
      </c>
      <c r="G26" s="55">
        <v>109.039269301</v>
      </c>
      <c r="H26" s="78">
        <f t="shared" si="0"/>
        <v>-0.19102399631367462</v>
      </c>
      <c r="I26" s="84">
        <f t="shared" si="1"/>
        <v>8.0176208670449198E-3</v>
      </c>
      <c r="J26" s="107">
        <v>3588.1644944699997</v>
      </c>
      <c r="K26" s="107">
        <v>9.9179523809999992</v>
      </c>
    </row>
    <row r="27" spans="1:11" x14ac:dyDescent="0.15">
      <c r="A27" s="34" t="s">
        <v>1970</v>
      </c>
      <c r="B27" s="34" t="s">
        <v>971</v>
      </c>
      <c r="C27" s="34" t="s">
        <v>556</v>
      </c>
      <c r="D27" s="34" t="s">
        <v>1310</v>
      </c>
      <c r="E27" s="34" t="s">
        <v>1313</v>
      </c>
      <c r="F27" s="73">
        <v>86.906780510000004</v>
      </c>
      <c r="G27" s="55">
        <v>24.79969732</v>
      </c>
      <c r="H27" s="78">
        <f t="shared" si="0"/>
        <v>2.5043484357332471</v>
      </c>
      <c r="I27" s="84">
        <f t="shared" si="1"/>
        <v>7.8991544459116533E-3</v>
      </c>
      <c r="J27" s="107">
        <v>655.54686030999994</v>
      </c>
      <c r="K27" s="107">
        <v>4.9879047619000003</v>
      </c>
    </row>
    <row r="28" spans="1:11" x14ac:dyDescent="0.15">
      <c r="A28" s="34" t="s">
        <v>1617</v>
      </c>
      <c r="B28" s="34" t="s">
        <v>1618</v>
      </c>
      <c r="C28" s="34" t="s">
        <v>554</v>
      </c>
      <c r="D28" s="34" t="s">
        <v>1309</v>
      </c>
      <c r="E28" s="34" t="s">
        <v>1312</v>
      </c>
      <c r="F28" s="73">
        <v>86.66004312199999</v>
      </c>
      <c r="G28" s="55">
        <v>52.820063040000001</v>
      </c>
      <c r="H28" s="78">
        <f t="shared" si="0"/>
        <v>0.6406652725191444</v>
      </c>
      <c r="I28" s="84">
        <f t="shared" si="1"/>
        <v>7.8767279249433771E-3</v>
      </c>
      <c r="J28" s="107">
        <v>1878.745120332595</v>
      </c>
      <c r="K28" s="107">
        <v>16.404666666699999</v>
      </c>
    </row>
    <row r="29" spans="1:11" x14ac:dyDescent="0.15">
      <c r="A29" s="34" t="s">
        <v>651</v>
      </c>
      <c r="B29" s="34" t="s">
        <v>652</v>
      </c>
      <c r="C29" s="34" t="s">
        <v>558</v>
      </c>
      <c r="D29" s="34" t="s">
        <v>1310</v>
      </c>
      <c r="E29" s="34" t="s">
        <v>1313</v>
      </c>
      <c r="F29" s="73">
        <v>85.528139025000002</v>
      </c>
      <c r="G29" s="55">
        <v>186.45498317500002</v>
      </c>
      <c r="H29" s="78">
        <f t="shared" si="0"/>
        <v>-0.54129335902636444</v>
      </c>
      <c r="I29" s="84">
        <f t="shared" si="1"/>
        <v>7.7738465936169412E-3</v>
      </c>
      <c r="J29" s="107">
        <v>748.08873173000006</v>
      </c>
      <c r="K29" s="107">
        <v>4.6719999999999997</v>
      </c>
    </row>
    <row r="30" spans="1:11" x14ac:dyDescent="0.15">
      <c r="A30" s="34" t="s">
        <v>649</v>
      </c>
      <c r="B30" s="34" t="s">
        <v>650</v>
      </c>
      <c r="C30" s="34" t="s">
        <v>558</v>
      </c>
      <c r="D30" s="34" t="s">
        <v>1310</v>
      </c>
      <c r="E30" s="34" t="s">
        <v>1313</v>
      </c>
      <c r="F30" s="73">
        <v>84.877932872999992</v>
      </c>
      <c r="G30" s="55">
        <v>38.495157886000001</v>
      </c>
      <c r="H30" s="78">
        <f t="shared" si="0"/>
        <v>1.2048989414294251</v>
      </c>
      <c r="I30" s="84">
        <f t="shared" si="1"/>
        <v>7.7147478813393766E-3</v>
      </c>
      <c r="J30" s="107">
        <v>757.97506057999999</v>
      </c>
      <c r="K30" s="107">
        <v>4.2192380951999997</v>
      </c>
    </row>
    <row r="31" spans="1:11" x14ac:dyDescent="0.15">
      <c r="A31" s="34" t="s">
        <v>643</v>
      </c>
      <c r="B31" s="34" t="s">
        <v>644</v>
      </c>
      <c r="C31" s="34" t="s">
        <v>558</v>
      </c>
      <c r="D31" s="34" t="s">
        <v>1310</v>
      </c>
      <c r="E31" s="34" t="s">
        <v>1313</v>
      </c>
      <c r="F31" s="73">
        <v>82.714245829999996</v>
      </c>
      <c r="G31" s="55">
        <v>145.71616168900002</v>
      </c>
      <c r="H31" s="78">
        <f t="shared" si="0"/>
        <v>-0.43236052287366822</v>
      </c>
      <c r="I31" s="84">
        <f t="shared" si="1"/>
        <v>7.5180854572456865E-3</v>
      </c>
      <c r="J31" s="107">
        <v>816.03670122000005</v>
      </c>
      <c r="K31" s="107">
        <v>4.0485238094999998</v>
      </c>
    </row>
    <row r="32" spans="1:11" x14ac:dyDescent="0.15">
      <c r="A32" s="34" t="s">
        <v>653</v>
      </c>
      <c r="B32" s="34" t="s">
        <v>654</v>
      </c>
      <c r="C32" s="34" t="s">
        <v>558</v>
      </c>
      <c r="D32" s="34" t="s">
        <v>1310</v>
      </c>
      <c r="E32" s="34" t="s">
        <v>1313</v>
      </c>
      <c r="F32" s="73">
        <v>82.547798129</v>
      </c>
      <c r="G32" s="55">
        <v>67.265036312999996</v>
      </c>
      <c r="H32" s="78">
        <f t="shared" si="0"/>
        <v>0.22720216406166394</v>
      </c>
      <c r="I32" s="84">
        <f t="shared" si="1"/>
        <v>7.5029566480820037E-3</v>
      </c>
      <c r="J32" s="107">
        <v>1230.42760266</v>
      </c>
      <c r="K32" s="107">
        <v>10.310523809499999</v>
      </c>
    </row>
    <row r="33" spans="1:11" x14ac:dyDescent="0.15">
      <c r="A33" s="34" t="s">
        <v>682</v>
      </c>
      <c r="B33" s="34" t="s">
        <v>170</v>
      </c>
      <c r="C33" s="34" t="s">
        <v>558</v>
      </c>
      <c r="D33" s="34" t="s">
        <v>1310</v>
      </c>
      <c r="E33" s="34" t="s">
        <v>1313</v>
      </c>
      <c r="F33" s="73">
        <v>81.593196806999998</v>
      </c>
      <c r="G33" s="55">
        <v>109.387430697</v>
      </c>
      <c r="H33" s="78">
        <f t="shared" si="0"/>
        <v>-0.25408983201177127</v>
      </c>
      <c r="I33" s="84">
        <f t="shared" si="1"/>
        <v>7.4161907682220099E-3</v>
      </c>
      <c r="J33" s="107">
        <v>1100.3948076099998</v>
      </c>
      <c r="K33" s="107">
        <v>22.994476190499999</v>
      </c>
    </row>
    <row r="34" spans="1:11" x14ac:dyDescent="0.15">
      <c r="A34" s="34" t="s">
        <v>787</v>
      </c>
      <c r="B34" s="34" t="s">
        <v>788</v>
      </c>
      <c r="C34" s="34" t="s">
        <v>558</v>
      </c>
      <c r="D34" s="34" t="s">
        <v>1310</v>
      </c>
      <c r="E34" s="34" t="s">
        <v>1313</v>
      </c>
      <c r="F34" s="73">
        <v>78.374855231999987</v>
      </c>
      <c r="G34" s="55">
        <v>60.005973244000003</v>
      </c>
      <c r="H34" s="78">
        <f t="shared" si="0"/>
        <v>0.30611755788556749</v>
      </c>
      <c r="I34" s="84">
        <f t="shared" si="1"/>
        <v>7.1236684010207718E-3</v>
      </c>
      <c r="J34" s="107">
        <v>4999.5292113800006</v>
      </c>
      <c r="K34" s="107">
        <v>20.3994761905</v>
      </c>
    </row>
    <row r="35" spans="1:11" x14ac:dyDescent="0.15">
      <c r="A35" s="34" t="s">
        <v>1527</v>
      </c>
      <c r="B35" s="34" t="s">
        <v>1528</v>
      </c>
      <c r="C35" s="34" t="s">
        <v>554</v>
      </c>
      <c r="D35" s="34" t="s">
        <v>1309</v>
      </c>
      <c r="E35" s="34" t="s">
        <v>1312</v>
      </c>
      <c r="F35" s="73">
        <v>66.704252898999997</v>
      </c>
      <c r="G35" s="55">
        <v>69.299505874999994</v>
      </c>
      <c r="H35" s="78">
        <f t="shared" si="0"/>
        <v>-3.7449804918973317E-2</v>
      </c>
      <c r="I35" s="84">
        <f t="shared" si="1"/>
        <v>6.0629008778863014E-3</v>
      </c>
      <c r="J35" s="107">
        <v>905.77801067962992</v>
      </c>
      <c r="K35" s="107">
        <v>17.524952380999999</v>
      </c>
    </row>
    <row r="36" spans="1:11" x14ac:dyDescent="0.15">
      <c r="A36" s="34" t="s">
        <v>1832</v>
      </c>
      <c r="B36" s="34" t="s">
        <v>1833</v>
      </c>
      <c r="C36" s="34" t="s">
        <v>552</v>
      </c>
      <c r="D36" s="34" t="s">
        <v>1309</v>
      </c>
      <c r="E36" s="34" t="s">
        <v>1312</v>
      </c>
      <c r="F36" s="73">
        <v>65.630796197999999</v>
      </c>
      <c r="G36" s="55">
        <v>30.819672626999999</v>
      </c>
      <c r="H36" s="78">
        <f t="shared" si="0"/>
        <v>1.1295098423759127</v>
      </c>
      <c r="I36" s="84">
        <f t="shared" si="1"/>
        <v>5.9653319629818756E-3</v>
      </c>
      <c r="J36" s="107">
        <v>409.09234735000001</v>
      </c>
      <c r="K36" s="107">
        <v>1.8558571428999999</v>
      </c>
    </row>
    <row r="37" spans="1:11" x14ac:dyDescent="0.15">
      <c r="A37" s="34" t="s">
        <v>1465</v>
      </c>
      <c r="B37" s="34" t="s">
        <v>1466</v>
      </c>
      <c r="C37" s="34" t="s">
        <v>552</v>
      </c>
      <c r="D37" s="34" t="s">
        <v>1309</v>
      </c>
      <c r="E37" s="34" t="s">
        <v>1312</v>
      </c>
      <c r="F37" s="73">
        <v>65.242084450000007</v>
      </c>
      <c r="G37" s="55">
        <v>2.3188835399999999</v>
      </c>
      <c r="H37" s="78">
        <f t="shared" si="0"/>
        <v>27.135127670102833</v>
      </c>
      <c r="I37" s="84">
        <f t="shared" si="1"/>
        <v>5.9300010703360606E-3</v>
      </c>
      <c r="J37" s="107">
        <v>40.83114372</v>
      </c>
      <c r="K37" s="107">
        <v>9.9258571429</v>
      </c>
    </row>
    <row r="38" spans="1:11" x14ac:dyDescent="0.15">
      <c r="A38" s="34" t="s">
        <v>1209</v>
      </c>
      <c r="B38" s="34" t="s">
        <v>1210</v>
      </c>
      <c r="C38" s="34" t="s">
        <v>554</v>
      </c>
      <c r="D38" s="34" t="s">
        <v>1309</v>
      </c>
      <c r="E38" s="34" t="s">
        <v>1312</v>
      </c>
      <c r="F38" s="73">
        <v>60.079054163000002</v>
      </c>
      <c r="G38" s="55">
        <v>62.040632832999997</v>
      </c>
      <c r="H38" s="78">
        <f t="shared" si="0"/>
        <v>-3.1617644444087767E-2</v>
      </c>
      <c r="I38" s="84">
        <f t="shared" si="1"/>
        <v>5.4607215341870964E-3</v>
      </c>
      <c r="J38" s="107">
        <v>285.79369187089901</v>
      </c>
      <c r="K38" s="107">
        <v>28.001190476200001</v>
      </c>
    </row>
    <row r="39" spans="1:11" x14ac:dyDescent="0.15">
      <c r="A39" s="34" t="s">
        <v>235</v>
      </c>
      <c r="B39" s="34" t="s">
        <v>2042</v>
      </c>
      <c r="C39" s="34" t="s">
        <v>558</v>
      </c>
      <c r="D39" s="34" t="s">
        <v>1310</v>
      </c>
      <c r="E39" s="34" t="s">
        <v>1313</v>
      </c>
      <c r="F39" s="73">
        <v>59.547987595999999</v>
      </c>
      <c r="G39" s="55">
        <v>67.433237771999998</v>
      </c>
      <c r="H39" s="78">
        <f t="shared" si="0"/>
        <v>-0.11693417721778376</v>
      </c>
      <c r="I39" s="84">
        <f t="shared" si="1"/>
        <v>5.4124516890820826E-3</v>
      </c>
      <c r="J39" s="107">
        <v>282.2</v>
      </c>
      <c r="K39" s="107">
        <v>21.7714761905</v>
      </c>
    </row>
    <row r="40" spans="1:11" x14ac:dyDescent="0.15">
      <c r="A40" s="34" t="s">
        <v>1945</v>
      </c>
      <c r="B40" s="34" t="s">
        <v>1355</v>
      </c>
      <c r="C40" s="34" t="s">
        <v>553</v>
      </c>
      <c r="D40" s="34" t="s">
        <v>1309</v>
      </c>
      <c r="E40" s="34" t="s">
        <v>1312</v>
      </c>
      <c r="F40" s="73">
        <v>58.297502360000003</v>
      </c>
      <c r="G40" s="55">
        <v>56.342010939999994</v>
      </c>
      <c r="H40" s="78">
        <f t="shared" si="0"/>
        <v>3.4707519085225069E-2</v>
      </c>
      <c r="I40" s="84">
        <f t="shared" si="1"/>
        <v>5.2987922490069827E-3</v>
      </c>
      <c r="J40" s="107">
        <v>193.68925108000002</v>
      </c>
      <c r="K40" s="107">
        <v>21.291476190499999</v>
      </c>
    </row>
    <row r="41" spans="1:11" x14ac:dyDescent="0.15">
      <c r="A41" s="34" t="s">
        <v>1922</v>
      </c>
      <c r="B41" s="34" t="s">
        <v>1072</v>
      </c>
      <c r="C41" s="34" t="s">
        <v>554</v>
      </c>
      <c r="D41" s="34" t="s">
        <v>1309</v>
      </c>
      <c r="E41" s="34" t="s">
        <v>1312</v>
      </c>
      <c r="F41" s="73">
        <v>56.539498305000002</v>
      </c>
      <c r="G41" s="55">
        <v>68.640841471000002</v>
      </c>
      <c r="H41" s="78">
        <f t="shared" si="0"/>
        <v>-0.17629945826221671</v>
      </c>
      <c r="I41" s="84">
        <f t="shared" si="1"/>
        <v>5.139003272065349E-3</v>
      </c>
      <c r="J41" s="107">
        <v>151.30451449</v>
      </c>
      <c r="K41" s="107">
        <v>19.121428571399999</v>
      </c>
    </row>
    <row r="42" spans="1:11" x14ac:dyDescent="0.15">
      <c r="A42" s="34" t="s">
        <v>647</v>
      </c>
      <c r="B42" s="34" t="s">
        <v>648</v>
      </c>
      <c r="C42" s="34" t="s">
        <v>558</v>
      </c>
      <c r="D42" s="34" t="s">
        <v>1310</v>
      </c>
      <c r="E42" s="34" t="s">
        <v>1313</v>
      </c>
      <c r="F42" s="73">
        <v>55.184482596000002</v>
      </c>
      <c r="G42" s="55">
        <v>46.014620139999998</v>
      </c>
      <c r="H42" s="78">
        <f t="shared" si="0"/>
        <v>0.19928149853460919</v>
      </c>
      <c r="I42" s="84">
        <f t="shared" si="1"/>
        <v>5.0158428201510612E-3</v>
      </c>
      <c r="J42" s="107">
        <v>143.38956410000003</v>
      </c>
      <c r="K42" s="107">
        <v>16.474809523800001</v>
      </c>
    </row>
    <row r="43" spans="1:11" x14ac:dyDescent="0.15">
      <c r="A43" s="34" t="s">
        <v>399</v>
      </c>
      <c r="B43" s="34" t="s">
        <v>403</v>
      </c>
      <c r="C43" s="34" t="s">
        <v>559</v>
      </c>
      <c r="D43" s="34" t="s">
        <v>1309</v>
      </c>
      <c r="E43" s="34" t="s">
        <v>1313</v>
      </c>
      <c r="F43" s="73">
        <v>55.158282069999998</v>
      </c>
      <c r="G43" s="55">
        <v>76.032410420000005</v>
      </c>
      <c r="H43" s="78">
        <f t="shared" si="0"/>
        <v>-0.27454250410702685</v>
      </c>
      <c r="I43" s="84">
        <f t="shared" si="1"/>
        <v>5.0134613949018034E-3</v>
      </c>
      <c r="J43" s="107">
        <v>207.27600000000001</v>
      </c>
      <c r="K43" s="107">
        <v>9.9055238095</v>
      </c>
    </row>
    <row r="44" spans="1:11" x14ac:dyDescent="0.15">
      <c r="A44" s="34" t="s">
        <v>145</v>
      </c>
      <c r="B44" s="34" t="s">
        <v>146</v>
      </c>
      <c r="C44" s="34" t="s">
        <v>558</v>
      </c>
      <c r="D44" s="34" t="s">
        <v>1310</v>
      </c>
      <c r="E44" s="34" t="s">
        <v>1313</v>
      </c>
      <c r="F44" s="73">
        <v>54.658118451999997</v>
      </c>
      <c r="G44" s="55">
        <v>31.391846574999999</v>
      </c>
      <c r="H44" s="78">
        <f t="shared" si="0"/>
        <v>0.74115652360281703</v>
      </c>
      <c r="I44" s="84">
        <f t="shared" si="1"/>
        <v>4.9680003889409014E-3</v>
      </c>
      <c r="J44" s="107">
        <v>289.06586196000006</v>
      </c>
      <c r="K44" s="107">
        <v>22.8485714286</v>
      </c>
    </row>
    <row r="45" spans="1:11" x14ac:dyDescent="0.15">
      <c r="A45" s="34" t="s">
        <v>1211</v>
      </c>
      <c r="B45" s="34" t="s">
        <v>1212</v>
      </c>
      <c r="C45" s="34" t="s">
        <v>554</v>
      </c>
      <c r="D45" s="34" t="s">
        <v>1309</v>
      </c>
      <c r="E45" s="34" t="s">
        <v>1312</v>
      </c>
      <c r="F45" s="73">
        <v>54.001218453</v>
      </c>
      <c r="G45" s="55">
        <v>70.009251720999998</v>
      </c>
      <c r="H45" s="78">
        <f t="shared" si="0"/>
        <v>-0.22865596866818427</v>
      </c>
      <c r="I45" s="84">
        <f t="shared" si="1"/>
        <v>4.9082932577231807E-3</v>
      </c>
      <c r="J45" s="107">
        <v>785.60525104145256</v>
      </c>
      <c r="K45" s="107">
        <v>24.933571428600001</v>
      </c>
    </row>
    <row r="46" spans="1:11" x14ac:dyDescent="0.15">
      <c r="A46" s="34" t="s">
        <v>601</v>
      </c>
      <c r="B46" s="34" t="s">
        <v>1765</v>
      </c>
      <c r="C46" s="34" t="s">
        <v>554</v>
      </c>
      <c r="D46" s="34" t="s">
        <v>1309</v>
      </c>
      <c r="E46" s="34" t="s">
        <v>1312</v>
      </c>
      <c r="F46" s="73">
        <v>53.761439179999996</v>
      </c>
      <c r="G46" s="55">
        <v>90.867604510000007</v>
      </c>
      <c r="H46" s="78">
        <f t="shared" si="0"/>
        <v>-0.40835417121529227</v>
      </c>
      <c r="I46" s="84">
        <f t="shared" si="1"/>
        <v>4.8864991756131263E-3</v>
      </c>
      <c r="J46" s="107">
        <v>632.67350684999997</v>
      </c>
      <c r="K46" s="107">
        <v>9.2355238095000001</v>
      </c>
    </row>
    <row r="47" spans="1:11" x14ac:dyDescent="0.15">
      <c r="A47" s="34" t="s">
        <v>659</v>
      </c>
      <c r="B47" s="34" t="s">
        <v>154</v>
      </c>
      <c r="C47" s="34" t="s">
        <v>558</v>
      </c>
      <c r="D47" s="34" t="s">
        <v>1310</v>
      </c>
      <c r="E47" s="34" t="s">
        <v>1313</v>
      </c>
      <c r="F47" s="73">
        <v>52.915495064999995</v>
      </c>
      <c r="G47" s="55">
        <v>44.619648650999999</v>
      </c>
      <c r="H47" s="78">
        <f t="shared" si="0"/>
        <v>0.18592361582421546</v>
      </c>
      <c r="I47" s="84">
        <f t="shared" si="1"/>
        <v>4.8096093958078998E-3</v>
      </c>
      <c r="J47" s="107">
        <v>136.65912809</v>
      </c>
      <c r="K47" s="107">
        <v>25.306428571400001</v>
      </c>
    </row>
    <row r="48" spans="1:11" x14ac:dyDescent="0.15">
      <c r="A48" s="34" t="s">
        <v>668</v>
      </c>
      <c r="B48" s="34" t="s">
        <v>175</v>
      </c>
      <c r="C48" s="34" t="s">
        <v>558</v>
      </c>
      <c r="D48" s="34" t="s">
        <v>1310</v>
      </c>
      <c r="E48" s="34" t="s">
        <v>1313</v>
      </c>
      <c r="F48" s="73">
        <v>51.861072622000002</v>
      </c>
      <c r="G48" s="55">
        <v>49.472673461999996</v>
      </c>
      <c r="H48" s="78">
        <f t="shared" si="0"/>
        <v>4.8277139537133307E-2</v>
      </c>
      <c r="I48" s="84">
        <f t="shared" si="1"/>
        <v>4.7137705477961036E-3</v>
      </c>
      <c r="J48" s="107">
        <v>293.75070152999996</v>
      </c>
      <c r="K48" s="107">
        <v>22.606904761900001</v>
      </c>
    </row>
    <row r="49" spans="1:11" x14ac:dyDescent="0.15">
      <c r="A49" s="34" t="s">
        <v>2038</v>
      </c>
      <c r="B49" s="34" t="s">
        <v>2039</v>
      </c>
      <c r="C49" s="34" t="s">
        <v>558</v>
      </c>
      <c r="D49" s="34" t="s">
        <v>1310</v>
      </c>
      <c r="E49" s="34" t="s">
        <v>1313</v>
      </c>
      <c r="F49" s="73">
        <v>51.415158351999999</v>
      </c>
      <c r="G49" s="55">
        <v>34.033544549999995</v>
      </c>
      <c r="H49" s="78">
        <f t="shared" si="0"/>
        <v>0.5107200566918324</v>
      </c>
      <c r="I49" s="84">
        <f t="shared" si="1"/>
        <v>4.673240388150382E-3</v>
      </c>
      <c r="J49" s="107">
        <v>2545.2961361999996</v>
      </c>
      <c r="K49" s="107">
        <v>17.311619047600001</v>
      </c>
    </row>
    <row r="50" spans="1:11" x14ac:dyDescent="0.15">
      <c r="A50" s="34" t="s">
        <v>609</v>
      </c>
      <c r="B50" s="34" t="s">
        <v>82</v>
      </c>
      <c r="C50" s="34" t="s">
        <v>557</v>
      </c>
      <c r="D50" s="34" t="s">
        <v>1309</v>
      </c>
      <c r="E50" s="34" t="s">
        <v>1313</v>
      </c>
      <c r="F50" s="73">
        <v>49.931070409999997</v>
      </c>
      <c r="G50" s="55">
        <v>17.572984569999999</v>
      </c>
      <c r="H50" s="78">
        <f t="shared" si="0"/>
        <v>1.8413540233365149</v>
      </c>
      <c r="I50" s="84">
        <f t="shared" si="1"/>
        <v>4.5383482681526305E-3</v>
      </c>
      <c r="J50" s="107">
        <v>14.799775936000001</v>
      </c>
      <c r="K50" s="107">
        <v>20.8135714286</v>
      </c>
    </row>
    <row r="51" spans="1:11" x14ac:dyDescent="0.15">
      <c r="A51" s="34" t="s">
        <v>1065</v>
      </c>
      <c r="B51" s="34" t="s">
        <v>1066</v>
      </c>
      <c r="C51" s="34" t="s">
        <v>554</v>
      </c>
      <c r="D51" s="34" t="s">
        <v>1309</v>
      </c>
      <c r="E51" s="34" t="s">
        <v>1312</v>
      </c>
      <c r="F51" s="73">
        <v>49.594075450999995</v>
      </c>
      <c r="G51" s="55">
        <v>56.083453188</v>
      </c>
      <c r="H51" s="78">
        <f t="shared" si="0"/>
        <v>-0.11570931118036998</v>
      </c>
      <c r="I51" s="84">
        <f t="shared" si="1"/>
        <v>4.5077180317888701E-3</v>
      </c>
      <c r="J51" s="107">
        <v>1008.5424894299999</v>
      </c>
      <c r="K51" s="107">
        <v>38.446809523799999</v>
      </c>
    </row>
    <row r="52" spans="1:11" x14ac:dyDescent="0.15">
      <c r="A52" s="34" t="s">
        <v>1611</v>
      </c>
      <c r="B52" s="34" t="s">
        <v>1612</v>
      </c>
      <c r="C52" s="34" t="s">
        <v>554</v>
      </c>
      <c r="D52" s="34" t="s">
        <v>1309</v>
      </c>
      <c r="E52" s="34" t="s">
        <v>1313</v>
      </c>
      <c r="F52" s="73">
        <v>49.554779689999997</v>
      </c>
      <c r="G52" s="55">
        <v>34.343123626999997</v>
      </c>
      <c r="H52" s="78">
        <f t="shared" si="0"/>
        <v>0.44293163977201089</v>
      </c>
      <c r="I52" s="84">
        <f t="shared" si="1"/>
        <v>4.5041463509213125E-3</v>
      </c>
      <c r="J52" s="107">
        <v>379.76120782279776</v>
      </c>
      <c r="K52" s="107">
        <v>27.623000000000001</v>
      </c>
    </row>
    <row r="53" spans="1:11" x14ac:dyDescent="0.15">
      <c r="A53" s="34" t="s">
        <v>1096</v>
      </c>
      <c r="B53" s="34" t="s">
        <v>1097</v>
      </c>
      <c r="C53" s="34" t="s">
        <v>554</v>
      </c>
      <c r="D53" s="34" t="s">
        <v>1309</v>
      </c>
      <c r="E53" s="34" t="s">
        <v>1312</v>
      </c>
      <c r="F53" s="73">
        <v>47.849401715999996</v>
      </c>
      <c r="G53" s="55">
        <v>54.548667056999996</v>
      </c>
      <c r="H53" s="78">
        <f t="shared" si="0"/>
        <v>-0.12281263140673415</v>
      </c>
      <c r="I53" s="84">
        <f t="shared" si="1"/>
        <v>4.3491406778745261E-3</v>
      </c>
      <c r="J53" s="107">
        <v>296.72977466543017</v>
      </c>
      <c r="K53" s="107">
        <v>22.518761904800002</v>
      </c>
    </row>
    <row r="54" spans="1:11" x14ac:dyDescent="0.15">
      <c r="A54" s="34" t="s">
        <v>1739</v>
      </c>
      <c r="B54" s="34" t="s">
        <v>1144</v>
      </c>
      <c r="C54" s="34" t="s">
        <v>554</v>
      </c>
      <c r="D54" s="34" t="s">
        <v>1309</v>
      </c>
      <c r="E54" s="34" t="s">
        <v>1312</v>
      </c>
      <c r="F54" s="73">
        <v>44.575920932999999</v>
      </c>
      <c r="G54" s="55">
        <v>32.342945511000003</v>
      </c>
      <c r="H54" s="78">
        <f t="shared" si="0"/>
        <v>0.37822700526269304</v>
      </c>
      <c r="I54" s="84">
        <f t="shared" si="1"/>
        <v>4.051606582963883E-3</v>
      </c>
      <c r="J54" s="107">
        <v>598.00529652</v>
      </c>
      <c r="K54" s="107">
        <v>8.1843333332999997</v>
      </c>
    </row>
    <row r="55" spans="1:11" x14ac:dyDescent="0.15">
      <c r="A55" s="34" t="s">
        <v>1984</v>
      </c>
      <c r="B55" s="34" t="s">
        <v>642</v>
      </c>
      <c r="C55" s="34" t="s">
        <v>558</v>
      </c>
      <c r="D55" s="34" t="s">
        <v>1309</v>
      </c>
      <c r="E55" s="34" t="s">
        <v>1312</v>
      </c>
      <c r="F55" s="73">
        <v>43.378386524999996</v>
      </c>
      <c r="G55" s="55">
        <v>34.899860534999995</v>
      </c>
      <c r="H55" s="78">
        <f t="shared" si="0"/>
        <v>0.24293867826483573</v>
      </c>
      <c r="I55" s="84">
        <f t="shared" si="1"/>
        <v>3.9427599637752112E-3</v>
      </c>
      <c r="J55" s="107">
        <v>458.20671282000001</v>
      </c>
      <c r="K55" s="107">
        <v>44.1774285714</v>
      </c>
    </row>
    <row r="56" spans="1:11" x14ac:dyDescent="0.15">
      <c r="A56" s="34" t="s">
        <v>686</v>
      </c>
      <c r="B56" s="34" t="s">
        <v>151</v>
      </c>
      <c r="C56" s="34" t="s">
        <v>558</v>
      </c>
      <c r="D56" s="34" t="s">
        <v>1310</v>
      </c>
      <c r="E56" s="34" t="s">
        <v>1313</v>
      </c>
      <c r="F56" s="73">
        <v>43.232437034999997</v>
      </c>
      <c r="G56" s="55">
        <v>27.772942762</v>
      </c>
      <c r="H56" s="78">
        <f t="shared" si="0"/>
        <v>0.55663868267327676</v>
      </c>
      <c r="I56" s="84">
        <f t="shared" si="1"/>
        <v>3.9294942835135967E-3</v>
      </c>
      <c r="J56" s="107">
        <v>512.75565704000007</v>
      </c>
      <c r="K56" s="107">
        <v>17.137095238099999</v>
      </c>
    </row>
    <row r="57" spans="1:11" x14ac:dyDescent="0.15">
      <c r="A57" s="34" t="s">
        <v>887</v>
      </c>
      <c r="B57" s="34" t="s">
        <v>1621</v>
      </c>
      <c r="C57" s="34" t="s">
        <v>554</v>
      </c>
      <c r="D57" s="34" t="s">
        <v>1309</v>
      </c>
      <c r="E57" s="34" t="s">
        <v>1312</v>
      </c>
      <c r="F57" s="73">
        <v>42.851757364000001</v>
      </c>
      <c r="G57" s="55">
        <v>57.487705669</v>
      </c>
      <c r="H57" s="78">
        <f t="shared" si="0"/>
        <v>-0.25459266698292282</v>
      </c>
      <c r="I57" s="84">
        <f t="shared" si="1"/>
        <v>3.8948934445686787E-3</v>
      </c>
      <c r="J57" s="107">
        <v>322.92903278501717</v>
      </c>
      <c r="K57" s="107">
        <v>30.778333333300001</v>
      </c>
    </row>
    <row r="58" spans="1:11" x14ac:dyDescent="0.15">
      <c r="A58" s="34" t="s">
        <v>722</v>
      </c>
      <c r="B58" s="34" t="s">
        <v>109</v>
      </c>
      <c r="C58" s="34" t="s">
        <v>559</v>
      </c>
      <c r="D58" s="34" t="s">
        <v>1309</v>
      </c>
      <c r="E58" s="34" t="s">
        <v>1312</v>
      </c>
      <c r="F58" s="73">
        <v>42.73223376</v>
      </c>
      <c r="G58" s="55">
        <v>17.993131673000001</v>
      </c>
      <c r="H58" s="78">
        <f t="shared" si="0"/>
        <v>1.3749191934232781</v>
      </c>
      <c r="I58" s="84">
        <f t="shared" si="1"/>
        <v>3.884029673037994E-3</v>
      </c>
      <c r="J58" s="107">
        <v>1044.0999999999999</v>
      </c>
      <c r="K58" s="107">
        <v>2.8525238095000001</v>
      </c>
    </row>
    <row r="59" spans="1:11" x14ac:dyDescent="0.15">
      <c r="A59" s="34" t="s">
        <v>1334</v>
      </c>
      <c r="B59" s="34" t="s">
        <v>1335</v>
      </c>
      <c r="C59" s="34" t="s">
        <v>559</v>
      </c>
      <c r="D59" s="34" t="s">
        <v>1309</v>
      </c>
      <c r="E59" s="34" t="s">
        <v>1313</v>
      </c>
      <c r="F59" s="73">
        <v>42.624268575999999</v>
      </c>
      <c r="G59" s="55">
        <v>43.023456428999999</v>
      </c>
      <c r="H59" s="78">
        <f t="shared" si="0"/>
        <v>-9.278377102471147E-3</v>
      </c>
      <c r="I59" s="84">
        <f t="shared" si="1"/>
        <v>3.8742164725236897E-3</v>
      </c>
      <c r="J59" s="107">
        <v>1456.712</v>
      </c>
      <c r="K59" s="107">
        <v>31.115761904799999</v>
      </c>
    </row>
    <row r="60" spans="1:11" x14ac:dyDescent="0.15">
      <c r="A60" s="34" t="s">
        <v>1615</v>
      </c>
      <c r="B60" s="34" t="s">
        <v>1616</v>
      </c>
      <c r="C60" s="34" t="s">
        <v>554</v>
      </c>
      <c r="D60" s="34" t="s">
        <v>1309</v>
      </c>
      <c r="E60" s="34" t="s">
        <v>1312</v>
      </c>
      <c r="F60" s="73">
        <v>41.605360003000001</v>
      </c>
      <c r="G60" s="55">
        <v>80.695846846999999</v>
      </c>
      <c r="H60" s="78">
        <f t="shared" si="0"/>
        <v>-0.48441757997925083</v>
      </c>
      <c r="I60" s="84">
        <f t="shared" si="1"/>
        <v>3.7816055607264873E-3</v>
      </c>
      <c r="J60" s="107">
        <v>1622.6080946905897</v>
      </c>
      <c r="K60" s="107">
        <v>11.986095238100001</v>
      </c>
    </row>
    <row r="61" spans="1:11" x14ac:dyDescent="0.15">
      <c r="A61" s="34" t="s">
        <v>236</v>
      </c>
      <c r="B61" s="34" t="s">
        <v>972</v>
      </c>
      <c r="C61" s="34" t="s">
        <v>559</v>
      </c>
      <c r="D61" s="34" t="s">
        <v>1309</v>
      </c>
      <c r="E61" s="34" t="s">
        <v>1313</v>
      </c>
      <c r="F61" s="73">
        <v>41.534700497000003</v>
      </c>
      <c r="G61" s="55">
        <v>20.507647377999998</v>
      </c>
      <c r="H61" s="78">
        <f t="shared" si="0"/>
        <v>1.0253274172032629</v>
      </c>
      <c r="I61" s="84">
        <f t="shared" si="1"/>
        <v>3.7751831579209711E-3</v>
      </c>
      <c r="J61" s="107">
        <v>822.73680000000002</v>
      </c>
      <c r="K61" s="107">
        <v>22.153380952399999</v>
      </c>
    </row>
    <row r="62" spans="1:11" x14ac:dyDescent="0.15">
      <c r="A62" s="34" t="s">
        <v>1898</v>
      </c>
      <c r="B62" s="34" t="s">
        <v>984</v>
      </c>
      <c r="C62" s="34" t="s">
        <v>1908</v>
      </c>
      <c r="D62" s="34" t="s">
        <v>1309</v>
      </c>
      <c r="E62" s="34" t="s">
        <v>1312</v>
      </c>
      <c r="F62" s="73">
        <v>39.939985573000001</v>
      </c>
      <c r="G62" s="55">
        <v>25.291947897</v>
      </c>
      <c r="H62" s="78">
        <f t="shared" si="0"/>
        <v>0.57915814691906253</v>
      </c>
      <c r="I62" s="84">
        <f t="shared" si="1"/>
        <v>3.6302359005498759E-3</v>
      </c>
      <c r="J62" s="107">
        <v>194.34965550000001</v>
      </c>
      <c r="K62" s="107">
        <v>66.180238095199996</v>
      </c>
    </row>
    <row r="63" spans="1:11" x14ac:dyDescent="0.15">
      <c r="A63" s="34" t="s">
        <v>1463</v>
      </c>
      <c r="B63" s="34" t="s">
        <v>1464</v>
      </c>
      <c r="C63" s="34" t="s">
        <v>552</v>
      </c>
      <c r="D63" s="34" t="s">
        <v>1309</v>
      </c>
      <c r="E63" s="34" t="s">
        <v>1312</v>
      </c>
      <c r="F63" s="73">
        <v>38.93172526</v>
      </c>
      <c r="G63" s="55">
        <v>7.2471379499999999</v>
      </c>
      <c r="H63" s="78">
        <f t="shared" si="0"/>
        <v>4.3720138251266487</v>
      </c>
      <c r="I63" s="84">
        <f t="shared" si="1"/>
        <v>3.5385928332617739E-3</v>
      </c>
      <c r="J63" s="107">
        <v>55.090929819999999</v>
      </c>
      <c r="K63" s="107">
        <v>11.872047619</v>
      </c>
    </row>
    <row r="64" spans="1:11" x14ac:dyDescent="0.15">
      <c r="A64" s="34" t="s">
        <v>1686</v>
      </c>
      <c r="B64" s="34" t="s">
        <v>2041</v>
      </c>
      <c r="C64" s="34" t="s">
        <v>558</v>
      </c>
      <c r="D64" s="34" t="s">
        <v>1310</v>
      </c>
      <c r="E64" s="34" t="s">
        <v>1313</v>
      </c>
      <c r="F64" s="73">
        <v>37.395629837999998</v>
      </c>
      <c r="G64" s="55">
        <v>28.092672879999999</v>
      </c>
      <c r="H64" s="78">
        <f t="shared" si="0"/>
        <v>0.33115243244166526</v>
      </c>
      <c r="I64" s="84">
        <f t="shared" si="1"/>
        <v>3.3989736354174851E-3</v>
      </c>
      <c r="J64" s="107">
        <v>220.36446529765209</v>
      </c>
      <c r="K64" s="107">
        <v>14.0127142857</v>
      </c>
    </row>
    <row r="65" spans="1:11" x14ac:dyDescent="0.15">
      <c r="A65" s="34" t="s">
        <v>1531</v>
      </c>
      <c r="B65" s="34" t="s">
        <v>1532</v>
      </c>
      <c r="C65" s="34" t="s">
        <v>554</v>
      </c>
      <c r="D65" s="34" t="s">
        <v>1309</v>
      </c>
      <c r="E65" s="34" t="s">
        <v>1312</v>
      </c>
      <c r="F65" s="73">
        <v>37.038068768999999</v>
      </c>
      <c r="G65" s="55">
        <v>35.159955246000003</v>
      </c>
      <c r="H65" s="78">
        <f t="shared" si="0"/>
        <v>5.3416266029339132E-2</v>
      </c>
      <c r="I65" s="84">
        <f t="shared" si="1"/>
        <v>3.3664740986575053E-3</v>
      </c>
      <c r="J65" s="107">
        <v>208.07839436131599</v>
      </c>
      <c r="K65" s="107">
        <v>34.290095238100001</v>
      </c>
    </row>
    <row r="66" spans="1:11" x14ac:dyDescent="0.15">
      <c r="A66" s="34" t="s">
        <v>1367</v>
      </c>
      <c r="B66" s="34" t="s">
        <v>1368</v>
      </c>
      <c r="C66" s="34" t="s">
        <v>558</v>
      </c>
      <c r="D66" s="34" t="s">
        <v>1310</v>
      </c>
      <c r="E66" s="34" t="s">
        <v>1313</v>
      </c>
      <c r="F66" s="73">
        <v>36.592618614999999</v>
      </c>
      <c r="G66" s="55">
        <v>32.135825932000003</v>
      </c>
      <c r="H66" s="78">
        <f t="shared" si="0"/>
        <v>0.13868610977762486</v>
      </c>
      <c r="I66" s="84">
        <f t="shared" si="1"/>
        <v>3.3259861235679635E-3</v>
      </c>
      <c r="J66" s="107">
        <v>646.62292036999997</v>
      </c>
      <c r="K66" s="107">
        <v>4.0632857143000001</v>
      </c>
    </row>
    <row r="67" spans="1:11" x14ac:dyDescent="0.15">
      <c r="A67" s="34" t="s">
        <v>1215</v>
      </c>
      <c r="B67" s="34" t="s">
        <v>1216</v>
      </c>
      <c r="C67" s="34" t="s">
        <v>554</v>
      </c>
      <c r="D67" s="34" t="s">
        <v>1309</v>
      </c>
      <c r="E67" s="34" t="s">
        <v>1312</v>
      </c>
      <c r="F67" s="73">
        <v>35.941530800999999</v>
      </c>
      <c r="G67" s="55">
        <v>45.188689502999999</v>
      </c>
      <c r="H67" s="78">
        <f t="shared" si="0"/>
        <v>-0.20463436323786499</v>
      </c>
      <c r="I67" s="84">
        <f t="shared" si="1"/>
        <v>3.2668072750309932E-3</v>
      </c>
      <c r="J67" s="107">
        <v>420.74476548730325</v>
      </c>
      <c r="K67" s="107">
        <v>39.961238095200002</v>
      </c>
    </row>
    <row r="68" spans="1:11" x14ac:dyDescent="0.15">
      <c r="A68" s="34" t="s">
        <v>1924</v>
      </c>
      <c r="B68" s="34" t="s">
        <v>50</v>
      </c>
      <c r="C68" s="34" t="s">
        <v>554</v>
      </c>
      <c r="D68" s="34" t="s">
        <v>1309</v>
      </c>
      <c r="E68" s="34" t="s">
        <v>1312</v>
      </c>
      <c r="F68" s="73">
        <v>35.474645989999999</v>
      </c>
      <c r="G68" s="55">
        <v>33.377999389999999</v>
      </c>
      <c r="H68" s="78">
        <f t="shared" si="0"/>
        <v>6.2815226745679409E-2</v>
      </c>
      <c r="I68" s="84">
        <f t="shared" si="1"/>
        <v>3.2243710553379293E-3</v>
      </c>
      <c r="J68" s="107">
        <v>912.80471377000003</v>
      </c>
      <c r="K68" s="107">
        <v>16.761857142899999</v>
      </c>
    </row>
    <row r="69" spans="1:11" x14ac:dyDescent="0.15">
      <c r="A69" s="34" t="s">
        <v>1633</v>
      </c>
      <c r="B69" s="34" t="s">
        <v>1635</v>
      </c>
      <c r="C69" s="34" t="s">
        <v>554</v>
      </c>
      <c r="D69" s="34" t="s">
        <v>1309</v>
      </c>
      <c r="E69" s="34" t="s">
        <v>1313</v>
      </c>
      <c r="F69" s="73">
        <v>33.200987274999996</v>
      </c>
      <c r="G69" s="55">
        <v>31.871669681</v>
      </c>
      <c r="H69" s="78">
        <f t="shared" si="0"/>
        <v>4.1708439102970951E-2</v>
      </c>
      <c r="I69" s="84">
        <f t="shared" si="1"/>
        <v>3.0177130564834963E-3</v>
      </c>
      <c r="J69" s="107">
        <v>366.74404642833929</v>
      </c>
      <c r="K69" s="107">
        <v>14.1973333333</v>
      </c>
    </row>
    <row r="70" spans="1:11" x14ac:dyDescent="0.15">
      <c r="A70" s="34" t="s">
        <v>1940</v>
      </c>
      <c r="B70" s="34" t="s">
        <v>1085</v>
      </c>
      <c r="C70" s="34" t="s">
        <v>554</v>
      </c>
      <c r="D70" s="34" t="s">
        <v>1309</v>
      </c>
      <c r="E70" s="34" t="s">
        <v>1313</v>
      </c>
      <c r="F70" s="73">
        <v>33.097429050000002</v>
      </c>
      <c r="G70" s="55">
        <v>28.263588011</v>
      </c>
      <c r="H70" s="78">
        <f t="shared" si="0"/>
        <v>0.17102715469524621</v>
      </c>
      <c r="I70" s="84">
        <f t="shared" si="1"/>
        <v>3.0083004144707674E-3</v>
      </c>
      <c r="J70" s="107">
        <v>333.30524470999995</v>
      </c>
      <c r="K70" s="107">
        <v>23.2518571429</v>
      </c>
    </row>
    <row r="71" spans="1:11" x14ac:dyDescent="0.15">
      <c r="A71" s="34" t="s">
        <v>192</v>
      </c>
      <c r="B71" s="34" t="s">
        <v>185</v>
      </c>
      <c r="C71" s="34" t="s">
        <v>552</v>
      </c>
      <c r="D71" s="34" t="s">
        <v>1309</v>
      </c>
      <c r="E71" s="34" t="s">
        <v>1312</v>
      </c>
      <c r="F71" s="73">
        <v>32.441723940000003</v>
      </c>
      <c r="G71" s="55">
        <v>9.0979820599999996</v>
      </c>
      <c r="H71" s="78">
        <f t="shared" ref="H71:H134" si="2">IF(ISERROR(F71/G71-1),"",((F71/G71-1)))</f>
        <v>2.5658153342192898</v>
      </c>
      <c r="I71" s="84">
        <f t="shared" ref="I71:I134" si="3">F71/$F$766</f>
        <v>2.9487018894251006E-3</v>
      </c>
      <c r="J71" s="107">
        <v>23.706829299155803</v>
      </c>
      <c r="K71" s="107">
        <v>12.1091428571</v>
      </c>
    </row>
    <row r="72" spans="1:11" x14ac:dyDescent="0.15">
      <c r="A72" s="34" t="s">
        <v>1322</v>
      </c>
      <c r="B72" s="34" t="s">
        <v>1323</v>
      </c>
      <c r="C72" s="34" t="s">
        <v>559</v>
      </c>
      <c r="D72" s="34" t="s">
        <v>1309</v>
      </c>
      <c r="E72" s="34" t="s">
        <v>1313</v>
      </c>
      <c r="F72" s="73">
        <v>31.443963377999999</v>
      </c>
      <c r="G72" s="55">
        <v>39.439914894000005</v>
      </c>
      <c r="H72" s="78">
        <f t="shared" si="2"/>
        <v>-0.20273754488289808</v>
      </c>
      <c r="I72" s="84">
        <f t="shared" si="3"/>
        <v>2.8580131683261672E-3</v>
      </c>
      <c r="J72" s="107">
        <v>1628.182</v>
      </c>
      <c r="K72" s="107">
        <v>24.659285714300001</v>
      </c>
    </row>
    <row r="73" spans="1:11" x14ac:dyDescent="0.15">
      <c r="A73" s="34" t="s">
        <v>2009</v>
      </c>
      <c r="B73" s="34" t="s">
        <v>1227</v>
      </c>
      <c r="C73" s="34" t="s">
        <v>559</v>
      </c>
      <c r="D73" s="34" t="s">
        <v>1309</v>
      </c>
      <c r="E73" s="34" t="s">
        <v>1313</v>
      </c>
      <c r="F73" s="73">
        <v>31.207492434999999</v>
      </c>
      <c r="G73" s="55">
        <v>52.655509424999998</v>
      </c>
      <c r="H73" s="78">
        <f t="shared" si="2"/>
        <v>-0.40732711969199598</v>
      </c>
      <c r="I73" s="84">
        <f t="shared" si="3"/>
        <v>2.8365197878354189E-3</v>
      </c>
      <c r="J73" s="107">
        <v>177.16579999999999</v>
      </c>
      <c r="K73" s="107">
        <v>17.970333333300001</v>
      </c>
    </row>
    <row r="74" spans="1:11" x14ac:dyDescent="0.15">
      <c r="A74" s="34" t="s">
        <v>663</v>
      </c>
      <c r="B74" s="34" t="s">
        <v>173</v>
      </c>
      <c r="C74" s="34" t="s">
        <v>558</v>
      </c>
      <c r="D74" s="34" t="s">
        <v>1310</v>
      </c>
      <c r="E74" s="34" t="s">
        <v>1313</v>
      </c>
      <c r="F74" s="73">
        <v>30.961593685</v>
      </c>
      <c r="G74" s="55">
        <v>20.73534484</v>
      </c>
      <c r="H74" s="78">
        <f t="shared" si="2"/>
        <v>0.49317958895348668</v>
      </c>
      <c r="I74" s="84">
        <f t="shared" si="3"/>
        <v>2.8141694925775812E-3</v>
      </c>
      <c r="J74" s="107">
        <v>176.45273776000005</v>
      </c>
      <c r="K74" s="107">
        <v>27.097571428599998</v>
      </c>
    </row>
    <row r="75" spans="1:11" x14ac:dyDescent="0.15">
      <c r="A75" s="34" t="s">
        <v>889</v>
      </c>
      <c r="B75" s="34" t="s">
        <v>1669</v>
      </c>
      <c r="C75" s="34" t="s">
        <v>556</v>
      </c>
      <c r="D75" s="34" t="s">
        <v>1310</v>
      </c>
      <c r="E75" s="34" t="s">
        <v>1313</v>
      </c>
      <c r="F75" s="73">
        <v>30.144562144000002</v>
      </c>
      <c r="G75" s="55">
        <v>35.787117009999996</v>
      </c>
      <c r="H75" s="78">
        <f t="shared" si="2"/>
        <v>-0.1576700035496934</v>
      </c>
      <c r="I75" s="84">
        <f t="shared" si="3"/>
        <v>2.7399076422171529E-3</v>
      </c>
      <c r="J75" s="107">
        <v>149.74526653999999</v>
      </c>
      <c r="K75" s="107">
        <v>8.6181904762000006</v>
      </c>
    </row>
    <row r="76" spans="1:11" x14ac:dyDescent="0.15">
      <c r="A76" s="34" t="s">
        <v>727</v>
      </c>
      <c r="B76" s="34" t="s">
        <v>1652</v>
      </c>
      <c r="C76" s="34" t="s">
        <v>556</v>
      </c>
      <c r="D76" s="34" t="s">
        <v>1310</v>
      </c>
      <c r="E76" s="34" t="s">
        <v>1313</v>
      </c>
      <c r="F76" s="73">
        <v>29.780724752000001</v>
      </c>
      <c r="G76" s="55">
        <v>76.883711730000002</v>
      </c>
      <c r="H76" s="78">
        <f t="shared" si="2"/>
        <v>-0.61265235403067075</v>
      </c>
      <c r="I76" s="84">
        <f t="shared" si="3"/>
        <v>2.7068376362206128E-3</v>
      </c>
      <c r="J76" s="107">
        <v>1564.9340435699999</v>
      </c>
      <c r="K76" s="107">
        <v>12.858523809499999</v>
      </c>
    </row>
    <row r="77" spans="1:11" x14ac:dyDescent="0.15">
      <c r="A77" s="34" t="s">
        <v>1741</v>
      </c>
      <c r="B77" s="34" t="s">
        <v>1146</v>
      </c>
      <c r="C77" s="34" t="s">
        <v>554</v>
      </c>
      <c r="D77" s="34" t="s">
        <v>1309</v>
      </c>
      <c r="E77" s="34" t="s">
        <v>1312</v>
      </c>
      <c r="F77" s="73">
        <v>29.779692602000001</v>
      </c>
      <c r="G77" s="55">
        <v>13.420299414999999</v>
      </c>
      <c r="H77" s="78">
        <f t="shared" si="2"/>
        <v>1.2190035915826849</v>
      </c>
      <c r="I77" s="84">
        <f t="shared" si="3"/>
        <v>2.7067438217654748E-3</v>
      </c>
      <c r="J77" s="107">
        <v>89.230564920000006</v>
      </c>
      <c r="K77" s="107">
        <v>16.1727142857</v>
      </c>
    </row>
    <row r="78" spans="1:11" x14ac:dyDescent="0.15">
      <c r="A78" s="34" t="s">
        <v>1991</v>
      </c>
      <c r="B78" s="34" t="s">
        <v>89</v>
      </c>
      <c r="C78" s="34" t="s">
        <v>559</v>
      </c>
      <c r="D78" s="34" t="s">
        <v>1309</v>
      </c>
      <c r="E78" s="34" t="s">
        <v>1313</v>
      </c>
      <c r="F78" s="73">
        <v>29.762386051</v>
      </c>
      <c r="G78" s="55">
        <v>39.407583893000002</v>
      </c>
      <c r="H78" s="78">
        <f t="shared" si="2"/>
        <v>-0.2447548641446472</v>
      </c>
      <c r="I78" s="84">
        <f t="shared" si="3"/>
        <v>2.7051707900817234E-3</v>
      </c>
      <c r="J78" s="107">
        <v>237.13929999999999</v>
      </c>
      <c r="K78" s="107">
        <v>18.4126190476</v>
      </c>
    </row>
    <row r="79" spans="1:11" x14ac:dyDescent="0.15">
      <c r="A79" s="34" t="s">
        <v>1987</v>
      </c>
      <c r="B79" s="34" t="s">
        <v>85</v>
      </c>
      <c r="C79" s="34" t="s">
        <v>559</v>
      </c>
      <c r="D79" s="34" t="s">
        <v>1309</v>
      </c>
      <c r="E79" s="34" t="s">
        <v>1313</v>
      </c>
      <c r="F79" s="73">
        <v>29.436457956000002</v>
      </c>
      <c r="G79" s="55">
        <v>58.166822420999999</v>
      </c>
      <c r="H79" s="78">
        <f t="shared" si="2"/>
        <v>-0.49393044469672553</v>
      </c>
      <c r="I79" s="84">
        <f t="shared" si="3"/>
        <v>2.6755464460943112E-3</v>
      </c>
      <c r="J79" s="107">
        <v>62.77787</v>
      </c>
      <c r="K79" s="107">
        <v>11.2501904762</v>
      </c>
    </row>
    <row r="80" spans="1:11" x14ac:dyDescent="0.15">
      <c r="A80" s="34" t="s">
        <v>853</v>
      </c>
      <c r="B80" s="34" t="s">
        <v>974</v>
      </c>
      <c r="C80" s="34" t="s">
        <v>559</v>
      </c>
      <c r="D80" s="34" t="s">
        <v>1309</v>
      </c>
      <c r="E80" s="34" t="s">
        <v>1313</v>
      </c>
      <c r="F80" s="73">
        <v>29.134850687</v>
      </c>
      <c r="G80" s="55">
        <v>28.33167971</v>
      </c>
      <c r="H80" s="78">
        <f t="shared" si="2"/>
        <v>2.834886548278015E-2</v>
      </c>
      <c r="I80" s="84">
        <f t="shared" si="3"/>
        <v>2.6481326771586816E-3</v>
      </c>
      <c r="J80" s="107">
        <v>193.85380000000001</v>
      </c>
      <c r="K80" s="107">
        <v>34.038285714300002</v>
      </c>
    </row>
    <row r="81" spans="1:11" x14ac:dyDescent="0.15">
      <c r="A81" s="34" t="s">
        <v>9</v>
      </c>
      <c r="B81" s="34" t="s">
        <v>10</v>
      </c>
      <c r="C81" s="34" t="s">
        <v>559</v>
      </c>
      <c r="D81" s="34" t="s">
        <v>1309</v>
      </c>
      <c r="E81" s="34" t="s">
        <v>1313</v>
      </c>
      <c r="F81" s="73">
        <v>28.265404689</v>
      </c>
      <c r="G81" s="55">
        <v>83.631006294000002</v>
      </c>
      <c r="H81" s="78">
        <f t="shared" si="2"/>
        <v>-0.66202242515611265</v>
      </c>
      <c r="I81" s="84">
        <f t="shared" si="3"/>
        <v>2.5691067578888782E-3</v>
      </c>
      <c r="J81" s="107">
        <v>1030.2950000000001</v>
      </c>
      <c r="K81" s="107">
        <v>20.2441904762</v>
      </c>
    </row>
    <row r="82" spans="1:11" x14ac:dyDescent="0.15">
      <c r="A82" s="34" t="s">
        <v>1738</v>
      </c>
      <c r="B82" s="34" t="s">
        <v>1141</v>
      </c>
      <c r="C82" s="34" t="s">
        <v>554</v>
      </c>
      <c r="D82" s="34" t="s">
        <v>1309</v>
      </c>
      <c r="E82" s="34" t="s">
        <v>1312</v>
      </c>
      <c r="F82" s="73">
        <v>27.706750862</v>
      </c>
      <c r="G82" s="55">
        <v>37.214817936999999</v>
      </c>
      <c r="H82" s="78">
        <f t="shared" si="2"/>
        <v>-0.25549143062035018</v>
      </c>
      <c r="I82" s="84">
        <f t="shared" si="3"/>
        <v>2.5183294441352656E-3</v>
      </c>
      <c r="J82" s="107">
        <v>986.63501847999999</v>
      </c>
      <c r="K82" s="107">
        <v>5.3090476190000002</v>
      </c>
    </row>
    <row r="83" spans="1:11" x14ac:dyDescent="0.15">
      <c r="A83" s="34" t="s">
        <v>53</v>
      </c>
      <c r="B83" s="34" t="s">
        <v>54</v>
      </c>
      <c r="C83" s="34" t="s">
        <v>554</v>
      </c>
      <c r="D83" s="34" t="s">
        <v>1309</v>
      </c>
      <c r="E83" s="34" t="s">
        <v>1312</v>
      </c>
      <c r="F83" s="73">
        <v>27.485555129999998</v>
      </c>
      <c r="G83" s="55">
        <v>54.355234490000001</v>
      </c>
      <c r="H83" s="78">
        <f t="shared" si="2"/>
        <v>-0.49433471517712524</v>
      </c>
      <c r="I83" s="84">
        <f t="shared" si="3"/>
        <v>2.4982244622271687E-3</v>
      </c>
      <c r="J83" s="107">
        <v>685.57695427210365</v>
      </c>
      <c r="K83" s="107">
        <v>27.512666666699999</v>
      </c>
    </row>
    <row r="84" spans="1:11" x14ac:dyDescent="0.15">
      <c r="A84" s="34" t="s">
        <v>1088</v>
      </c>
      <c r="B84" s="34" t="s">
        <v>1089</v>
      </c>
      <c r="C84" s="34" t="s">
        <v>554</v>
      </c>
      <c r="D84" s="34" t="s">
        <v>1309</v>
      </c>
      <c r="E84" s="34" t="s">
        <v>1313</v>
      </c>
      <c r="F84" s="73">
        <v>27.136368419</v>
      </c>
      <c r="G84" s="55">
        <v>14.207098583000001</v>
      </c>
      <c r="H84" s="78">
        <f t="shared" si="2"/>
        <v>0.91005702258383492</v>
      </c>
      <c r="I84" s="84">
        <f t="shared" si="3"/>
        <v>2.4664860898647094E-3</v>
      </c>
      <c r="J84" s="107">
        <v>483.6136957450467</v>
      </c>
      <c r="K84" s="107">
        <v>24.477523809499999</v>
      </c>
    </row>
    <row r="85" spans="1:11" x14ac:dyDescent="0.15">
      <c r="A85" s="34" t="s">
        <v>1213</v>
      </c>
      <c r="B85" s="34" t="s">
        <v>1214</v>
      </c>
      <c r="C85" s="34" t="s">
        <v>554</v>
      </c>
      <c r="D85" s="34" t="s">
        <v>1309</v>
      </c>
      <c r="E85" s="34" t="s">
        <v>1312</v>
      </c>
      <c r="F85" s="73">
        <v>26.589385853</v>
      </c>
      <c r="G85" s="55">
        <v>5.329388056</v>
      </c>
      <c r="H85" s="78">
        <f t="shared" si="2"/>
        <v>3.9892005561623147</v>
      </c>
      <c r="I85" s="84">
        <f t="shared" si="3"/>
        <v>2.4167696035019689E-3</v>
      </c>
      <c r="J85" s="107">
        <v>108.99468526869289</v>
      </c>
      <c r="K85" s="107">
        <v>38.2207619048</v>
      </c>
    </row>
    <row r="86" spans="1:11" x14ac:dyDescent="0.15">
      <c r="A86" s="34" t="s">
        <v>1137</v>
      </c>
      <c r="B86" s="34" t="s">
        <v>1138</v>
      </c>
      <c r="C86" s="34" t="s">
        <v>554</v>
      </c>
      <c r="D86" s="34" t="s">
        <v>1309</v>
      </c>
      <c r="E86" s="34" t="s">
        <v>1312</v>
      </c>
      <c r="F86" s="73">
        <v>26.479786315999998</v>
      </c>
      <c r="G86" s="55">
        <v>26.768690089000003</v>
      </c>
      <c r="H86" s="78">
        <f t="shared" si="2"/>
        <v>-1.0792600311762102E-2</v>
      </c>
      <c r="I86" s="84">
        <f t="shared" si="3"/>
        <v>2.4068078529356392E-3</v>
      </c>
      <c r="J86" s="107">
        <v>362.84031943999997</v>
      </c>
      <c r="K86" s="107">
        <v>16.627857142900002</v>
      </c>
    </row>
    <row r="87" spans="1:11" x14ac:dyDescent="0.15">
      <c r="A87" s="34" t="s">
        <v>1946</v>
      </c>
      <c r="B87" s="34" t="s">
        <v>1350</v>
      </c>
      <c r="C87" s="34" t="s">
        <v>553</v>
      </c>
      <c r="D87" s="34" t="s">
        <v>1309</v>
      </c>
      <c r="E87" s="34" t="s">
        <v>1312</v>
      </c>
      <c r="F87" s="73">
        <v>26.29797765</v>
      </c>
      <c r="G87" s="55">
        <v>8.7988833300000007</v>
      </c>
      <c r="H87" s="78">
        <f t="shared" si="2"/>
        <v>1.9887858110740511</v>
      </c>
      <c r="I87" s="84">
        <f t="shared" si="3"/>
        <v>2.3902828508136939E-3</v>
      </c>
      <c r="J87" s="107">
        <v>74.400201330000002</v>
      </c>
      <c r="K87" s="107">
        <v>19.705857142900001</v>
      </c>
    </row>
    <row r="88" spans="1:11" x14ac:dyDescent="0.15">
      <c r="A88" s="34" t="s">
        <v>1687</v>
      </c>
      <c r="B88" s="34" t="s">
        <v>8</v>
      </c>
      <c r="C88" s="34" t="s">
        <v>559</v>
      </c>
      <c r="D88" s="34" t="s">
        <v>1309</v>
      </c>
      <c r="E88" s="34" t="s">
        <v>1312</v>
      </c>
      <c r="F88" s="73">
        <v>25.893720123000001</v>
      </c>
      <c r="G88" s="55">
        <v>54.259610454000004</v>
      </c>
      <c r="H88" s="78">
        <f t="shared" si="2"/>
        <v>-0.5227809432035625</v>
      </c>
      <c r="I88" s="84">
        <f t="shared" si="3"/>
        <v>2.3535389670458692E-3</v>
      </c>
      <c r="J88" s="107">
        <v>743.73140000000001</v>
      </c>
      <c r="K88" s="107">
        <v>35.720952380999996</v>
      </c>
    </row>
    <row r="89" spans="1:11" x14ac:dyDescent="0.15">
      <c r="A89" s="34" t="s">
        <v>740</v>
      </c>
      <c r="B89" s="34" t="s">
        <v>83</v>
      </c>
      <c r="C89" s="34" t="s">
        <v>557</v>
      </c>
      <c r="D89" s="34" t="s">
        <v>1309</v>
      </c>
      <c r="E89" s="34" t="s">
        <v>1313</v>
      </c>
      <c r="F89" s="73">
        <v>25.8212571</v>
      </c>
      <c r="G89" s="55">
        <v>51.528580990000002</v>
      </c>
      <c r="H89" s="78">
        <f t="shared" si="2"/>
        <v>-0.498894465869125</v>
      </c>
      <c r="I89" s="84">
        <f t="shared" si="3"/>
        <v>2.3469526384885852E-3</v>
      </c>
      <c r="J89" s="107">
        <v>44.275228499999997</v>
      </c>
      <c r="K89" s="107">
        <v>21.225190476200002</v>
      </c>
    </row>
    <row r="90" spans="1:11" x14ac:dyDescent="0.15">
      <c r="A90" s="34" t="s">
        <v>1965</v>
      </c>
      <c r="B90" s="34" t="s">
        <v>966</v>
      </c>
      <c r="C90" s="34" t="s">
        <v>556</v>
      </c>
      <c r="D90" s="34" t="s">
        <v>1310</v>
      </c>
      <c r="E90" s="34" t="s">
        <v>1313</v>
      </c>
      <c r="F90" s="73">
        <v>25.642413899999998</v>
      </c>
      <c r="G90" s="55">
        <v>17.886162339999998</v>
      </c>
      <c r="H90" s="78">
        <f t="shared" si="2"/>
        <v>0.43364537414793469</v>
      </c>
      <c r="I90" s="84">
        <f t="shared" si="3"/>
        <v>2.3306971742991303E-3</v>
      </c>
      <c r="J90" s="107">
        <v>214.06621912</v>
      </c>
      <c r="K90" s="107">
        <v>6.7302857142999999</v>
      </c>
    </row>
    <row r="91" spans="1:11" x14ac:dyDescent="0.15">
      <c r="A91" s="34" t="s">
        <v>1737</v>
      </c>
      <c r="B91" s="34" t="s">
        <v>1147</v>
      </c>
      <c r="C91" s="34" t="s">
        <v>554</v>
      </c>
      <c r="D91" s="34" t="s">
        <v>1309</v>
      </c>
      <c r="E91" s="34" t="s">
        <v>1312</v>
      </c>
      <c r="F91" s="73">
        <v>25.494055024999998</v>
      </c>
      <c r="G91" s="55">
        <v>44.969849068000002</v>
      </c>
      <c r="H91" s="78">
        <f t="shared" si="2"/>
        <v>-0.43308559949912628</v>
      </c>
      <c r="I91" s="84">
        <f t="shared" si="3"/>
        <v>2.3172124995686949E-3</v>
      </c>
      <c r="J91" s="107">
        <v>614.46649048999996</v>
      </c>
      <c r="K91" s="107">
        <v>13.5770952381</v>
      </c>
    </row>
    <row r="92" spans="1:11" x14ac:dyDescent="0.15">
      <c r="A92" s="34" t="s">
        <v>658</v>
      </c>
      <c r="B92" s="34" t="s">
        <v>169</v>
      </c>
      <c r="C92" s="34" t="s">
        <v>558</v>
      </c>
      <c r="D92" s="34" t="s">
        <v>1310</v>
      </c>
      <c r="E92" s="34" t="s">
        <v>1313</v>
      </c>
      <c r="F92" s="73">
        <v>25.099437824999999</v>
      </c>
      <c r="G92" s="55">
        <v>13.939804540999999</v>
      </c>
      <c r="H92" s="78">
        <f t="shared" si="2"/>
        <v>0.80055880634316567</v>
      </c>
      <c r="I92" s="84">
        <f t="shared" si="3"/>
        <v>2.281344846992904E-3</v>
      </c>
      <c r="J92" s="107">
        <v>403.26314143999997</v>
      </c>
      <c r="K92" s="107">
        <v>24.718285714299999</v>
      </c>
    </row>
    <row r="93" spans="1:11" x14ac:dyDescent="0.15">
      <c r="A93" s="34" t="s">
        <v>2034</v>
      </c>
      <c r="B93" s="34" t="s">
        <v>2035</v>
      </c>
      <c r="C93" s="34" t="s">
        <v>558</v>
      </c>
      <c r="D93" s="34" t="s">
        <v>1310</v>
      </c>
      <c r="E93" s="34" t="s">
        <v>1313</v>
      </c>
      <c r="F93" s="73">
        <v>24.718955250999997</v>
      </c>
      <c r="G93" s="55">
        <v>25.272616434</v>
      </c>
      <c r="H93" s="78">
        <f t="shared" si="2"/>
        <v>-2.1907552961360377E-2</v>
      </c>
      <c r="I93" s="84">
        <f t="shared" si="3"/>
        <v>2.2467619226414701E-3</v>
      </c>
      <c r="J93" s="107">
        <v>229.92173964</v>
      </c>
      <c r="K93" s="107">
        <v>57.923142857099997</v>
      </c>
    </row>
    <row r="94" spans="1:11" x14ac:dyDescent="0.15">
      <c r="A94" s="34" t="s">
        <v>1537</v>
      </c>
      <c r="B94" s="34" t="s">
        <v>1538</v>
      </c>
      <c r="C94" s="34" t="s">
        <v>551</v>
      </c>
      <c r="D94" s="34" t="s">
        <v>1309</v>
      </c>
      <c r="E94" s="34" t="s">
        <v>1312</v>
      </c>
      <c r="F94" s="73">
        <v>24.449072820000001</v>
      </c>
      <c r="G94" s="55">
        <v>18.82921713</v>
      </c>
      <c r="H94" s="78">
        <f t="shared" si="2"/>
        <v>0.29846464944344731</v>
      </c>
      <c r="I94" s="84">
        <f t="shared" si="3"/>
        <v>2.2222316962057804E-3</v>
      </c>
      <c r="J94" s="107">
        <v>44.347451319999998</v>
      </c>
      <c r="K94" s="107">
        <v>12.3476666667</v>
      </c>
    </row>
    <row r="95" spans="1:11" x14ac:dyDescent="0.15">
      <c r="A95" s="34" t="s">
        <v>685</v>
      </c>
      <c r="B95" s="34" t="s">
        <v>639</v>
      </c>
      <c r="C95" s="34" t="s">
        <v>558</v>
      </c>
      <c r="D95" s="34" t="s">
        <v>1310</v>
      </c>
      <c r="E95" s="34" t="s">
        <v>1313</v>
      </c>
      <c r="F95" s="73">
        <v>24.342328425000002</v>
      </c>
      <c r="G95" s="55">
        <v>10.848328197000001</v>
      </c>
      <c r="H95" s="78">
        <f t="shared" si="2"/>
        <v>1.2438783177422339</v>
      </c>
      <c r="I95" s="84">
        <f t="shared" si="3"/>
        <v>2.2125294559732895E-3</v>
      </c>
      <c r="J95" s="107">
        <v>199.30531002000001</v>
      </c>
      <c r="K95" s="107">
        <v>39.297666666700003</v>
      </c>
    </row>
    <row r="96" spans="1:11" x14ac:dyDescent="0.15">
      <c r="A96" s="34" t="s">
        <v>794</v>
      </c>
      <c r="B96" s="34" t="s">
        <v>795</v>
      </c>
      <c r="C96" s="34" t="s">
        <v>558</v>
      </c>
      <c r="D96" s="34" t="s">
        <v>1310</v>
      </c>
      <c r="E96" s="34" t="s">
        <v>1313</v>
      </c>
      <c r="F96" s="73">
        <v>24.062577486000002</v>
      </c>
      <c r="G96" s="55">
        <v>24.716231409999999</v>
      </c>
      <c r="H96" s="78">
        <f t="shared" si="2"/>
        <v>-2.6446342614171114E-2</v>
      </c>
      <c r="I96" s="84">
        <f t="shared" si="3"/>
        <v>2.1871022584568018E-3</v>
      </c>
      <c r="J96" s="107">
        <v>1569.48</v>
      </c>
      <c r="K96" s="107">
        <v>29.4186190476</v>
      </c>
    </row>
    <row r="97" spans="1:11" x14ac:dyDescent="0.15">
      <c r="A97" s="34" t="s">
        <v>1384</v>
      </c>
      <c r="B97" s="34" t="s">
        <v>1385</v>
      </c>
      <c r="C97" s="34" t="s">
        <v>1491</v>
      </c>
      <c r="D97" s="34" t="s">
        <v>1310</v>
      </c>
      <c r="E97" s="34" t="s">
        <v>1313</v>
      </c>
      <c r="F97" s="73">
        <v>23.890387449999999</v>
      </c>
      <c r="G97" s="55">
        <v>2.8534476899999999</v>
      </c>
      <c r="H97" s="78">
        <f t="shared" si="2"/>
        <v>7.3724637860804805</v>
      </c>
      <c r="I97" s="84">
        <f t="shared" si="3"/>
        <v>2.1714515154373361E-3</v>
      </c>
      <c r="J97" s="107">
        <v>145.792</v>
      </c>
      <c r="K97" s="107">
        <v>35.865380952400002</v>
      </c>
    </row>
    <row r="98" spans="1:11" x14ac:dyDescent="0.15">
      <c r="A98" s="34" t="s">
        <v>1899</v>
      </c>
      <c r="B98" s="34" t="s">
        <v>977</v>
      </c>
      <c r="C98" s="34" t="s">
        <v>1908</v>
      </c>
      <c r="D98" s="34" t="s">
        <v>1309</v>
      </c>
      <c r="E98" s="34" t="s">
        <v>1312</v>
      </c>
      <c r="F98" s="73">
        <v>23.524105556000002</v>
      </c>
      <c r="G98" s="55">
        <v>67.696259941999998</v>
      </c>
      <c r="H98" s="78">
        <f t="shared" si="2"/>
        <v>-0.65250509295262837</v>
      </c>
      <c r="I98" s="84">
        <f t="shared" si="3"/>
        <v>2.1381593231081762E-3</v>
      </c>
      <c r="J98" s="107">
        <v>211.19411475000001</v>
      </c>
      <c r="K98" s="107">
        <v>73.807952381000007</v>
      </c>
    </row>
    <row r="99" spans="1:11" x14ac:dyDescent="0.15">
      <c r="A99" s="34" t="s">
        <v>1094</v>
      </c>
      <c r="B99" s="34" t="s">
        <v>1095</v>
      </c>
      <c r="C99" s="34" t="s">
        <v>554</v>
      </c>
      <c r="D99" s="34" t="s">
        <v>1309</v>
      </c>
      <c r="E99" s="34" t="s">
        <v>1312</v>
      </c>
      <c r="F99" s="73">
        <v>23.399702455</v>
      </c>
      <c r="G99" s="55">
        <v>16.409861016000001</v>
      </c>
      <c r="H99" s="78">
        <f t="shared" si="2"/>
        <v>0.42595372576189039</v>
      </c>
      <c r="I99" s="84">
        <f t="shared" si="3"/>
        <v>2.1268520430250495E-3</v>
      </c>
      <c r="J99" s="107">
        <v>259.2931588809887</v>
      </c>
      <c r="K99" s="107">
        <v>143.63347619050001</v>
      </c>
    </row>
    <row r="100" spans="1:11" x14ac:dyDescent="0.15">
      <c r="A100" s="34" t="s">
        <v>1494</v>
      </c>
      <c r="B100" s="34" t="s">
        <v>1495</v>
      </c>
      <c r="C100" s="34" t="s">
        <v>556</v>
      </c>
      <c r="D100" s="34" t="s">
        <v>1310</v>
      </c>
      <c r="E100" s="34" t="s">
        <v>1313</v>
      </c>
      <c r="F100" s="73">
        <v>22.613937109999998</v>
      </c>
      <c r="G100" s="55">
        <v>27.057619769999999</v>
      </c>
      <c r="H100" s="78">
        <f t="shared" si="2"/>
        <v>-0.16423036090288001</v>
      </c>
      <c r="I100" s="84">
        <f t="shared" si="3"/>
        <v>2.0554320481526605E-3</v>
      </c>
      <c r="J100" s="107">
        <v>58.20529872760126</v>
      </c>
      <c r="K100" s="107">
        <v>19.066285714300001</v>
      </c>
    </row>
    <row r="101" spans="1:11" x14ac:dyDescent="0.15">
      <c r="A101" s="34" t="s">
        <v>784</v>
      </c>
      <c r="B101" s="34" t="s">
        <v>785</v>
      </c>
      <c r="C101" s="34" t="s">
        <v>558</v>
      </c>
      <c r="D101" s="34" t="s">
        <v>1310</v>
      </c>
      <c r="E101" s="34" t="s">
        <v>1313</v>
      </c>
      <c r="F101" s="73">
        <v>22.580730011999997</v>
      </c>
      <c r="G101" s="55">
        <v>30.836883891999999</v>
      </c>
      <c r="H101" s="78">
        <f t="shared" si="2"/>
        <v>-0.26773632215614018</v>
      </c>
      <c r="I101" s="84">
        <f t="shared" si="3"/>
        <v>2.0524137796785178E-3</v>
      </c>
      <c r="J101" s="107">
        <v>858.17145930999993</v>
      </c>
      <c r="K101" s="107">
        <v>35.113714285699999</v>
      </c>
    </row>
    <row r="102" spans="1:11" x14ac:dyDescent="0.15">
      <c r="A102" s="34" t="s">
        <v>1619</v>
      </c>
      <c r="B102" s="34" t="s">
        <v>1620</v>
      </c>
      <c r="C102" s="34" t="s">
        <v>554</v>
      </c>
      <c r="D102" s="34" t="s">
        <v>1309</v>
      </c>
      <c r="E102" s="34" t="s">
        <v>1312</v>
      </c>
      <c r="F102" s="73">
        <v>21.844208093999999</v>
      </c>
      <c r="G102" s="55">
        <v>50.655844318000007</v>
      </c>
      <c r="H102" s="78">
        <f t="shared" si="2"/>
        <v>-0.56877220411391116</v>
      </c>
      <c r="I102" s="84">
        <f t="shared" si="3"/>
        <v>1.9854696316046905E-3</v>
      </c>
      <c r="J102" s="107">
        <v>145.15288341722572</v>
      </c>
      <c r="K102" s="107">
        <v>15.1293333333</v>
      </c>
    </row>
    <row r="103" spans="1:11" x14ac:dyDescent="0.15">
      <c r="A103" s="34" t="s">
        <v>1361</v>
      </c>
      <c r="B103" s="34" t="s">
        <v>1362</v>
      </c>
      <c r="C103" s="34" t="s">
        <v>559</v>
      </c>
      <c r="D103" s="34" t="s">
        <v>1309</v>
      </c>
      <c r="E103" s="34" t="s">
        <v>1313</v>
      </c>
      <c r="F103" s="73">
        <v>21.591893217999999</v>
      </c>
      <c r="G103" s="55">
        <v>29.925017477000001</v>
      </c>
      <c r="H103" s="78">
        <f t="shared" si="2"/>
        <v>-0.27846681344145374</v>
      </c>
      <c r="I103" s="84">
        <f t="shared" si="3"/>
        <v>1.9625361600984518E-3</v>
      </c>
      <c r="J103" s="107">
        <v>362.69139999999999</v>
      </c>
      <c r="K103" s="107">
        <v>11.0177142857</v>
      </c>
    </row>
    <row r="104" spans="1:11" x14ac:dyDescent="0.15">
      <c r="A104" s="34" t="s">
        <v>1944</v>
      </c>
      <c r="B104" s="34" t="s">
        <v>1357</v>
      </c>
      <c r="C104" s="34" t="s">
        <v>553</v>
      </c>
      <c r="D104" s="34" t="s">
        <v>1309</v>
      </c>
      <c r="E104" s="34" t="s">
        <v>1312</v>
      </c>
      <c r="F104" s="73">
        <v>21.45605286</v>
      </c>
      <c r="G104" s="55">
        <v>104.27036905</v>
      </c>
      <c r="H104" s="78">
        <f t="shared" si="2"/>
        <v>-0.79422674863928666</v>
      </c>
      <c r="I104" s="84">
        <f t="shared" si="3"/>
        <v>1.9501893217788978E-3</v>
      </c>
      <c r="J104" s="107">
        <v>106.2464478</v>
      </c>
      <c r="K104" s="107">
        <v>19.2137142857</v>
      </c>
    </row>
    <row r="105" spans="1:11" x14ac:dyDescent="0.15">
      <c r="A105" s="34" t="s">
        <v>603</v>
      </c>
      <c r="B105" s="34" t="s">
        <v>1506</v>
      </c>
      <c r="C105" s="34" t="s">
        <v>553</v>
      </c>
      <c r="D105" s="34" t="s">
        <v>1309</v>
      </c>
      <c r="E105" s="34" t="s">
        <v>1312</v>
      </c>
      <c r="F105" s="73">
        <v>21.386339460000002</v>
      </c>
      <c r="G105" s="55">
        <v>109.19186025</v>
      </c>
      <c r="H105" s="78">
        <f t="shared" si="2"/>
        <v>-0.80413980116251382</v>
      </c>
      <c r="I105" s="84">
        <f t="shared" si="3"/>
        <v>1.9438529126941516E-3</v>
      </c>
      <c r="J105" s="107">
        <v>632.31658623999999</v>
      </c>
      <c r="K105" s="107">
        <v>10.9347142857</v>
      </c>
    </row>
    <row r="106" spans="1:11" x14ac:dyDescent="0.15">
      <c r="A106" s="34" t="s">
        <v>1018</v>
      </c>
      <c r="B106" s="34" t="s">
        <v>1019</v>
      </c>
      <c r="C106" s="34" t="s">
        <v>553</v>
      </c>
      <c r="D106" s="34" t="s">
        <v>1310</v>
      </c>
      <c r="E106" s="34" t="s">
        <v>1312</v>
      </c>
      <c r="F106" s="73">
        <v>21.35590784</v>
      </c>
      <c r="G106" s="55">
        <v>5.76691179</v>
      </c>
      <c r="H106" s="78">
        <f t="shared" si="2"/>
        <v>2.7031792088500111</v>
      </c>
      <c r="I106" s="84">
        <f t="shared" si="3"/>
        <v>1.9410869137121546E-3</v>
      </c>
      <c r="J106" s="107">
        <v>10.56492018</v>
      </c>
      <c r="K106" s="107">
        <v>13.8807619048</v>
      </c>
    </row>
    <row r="107" spans="1:11" x14ac:dyDescent="0.15">
      <c r="A107" s="34" t="s">
        <v>1001</v>
      </c>
      <c r="B107" s="34" t="s">
        <v>1002</v>
      </c>
      <c r="C107" s="34" t="s">
        <v>551</v>
      </c>
      <c r="D107" s="34" t="s">
        <v>1309</v>
      </c>
      <c r="E107" s="34" t="s">
        <v>1312</v>
      </c>
      <c r="F107" s="73">
        <v>20.82507609</v>
      </c>
      <c r="G107" s="55">
        <v>18.80691689</v>
      </c>
      <c r="H107" s="78">
        <f t="shared" si="2"/>
        <v>0.10730941237226888</v>
      </c>
      <c r="I107" s="84">
        <f t="shared" si="3"/>
        <v>1.8928384116570004E-3</v>
      </c>
      <c r="J107" s="107">
        <v>98.133823269999993</v>
      </c>
      <c r="K107" s="107">
        <v>7.7427619048</v>
      </c>
    </row>
    <row r="108" spans="1:11" x14ac:dyDescent="0.15">
      <c r="A108" s="34" t="s">
        <v>1920</v>
      </c>
      <c r="B108" s="34" t="s">
        <v>1070</v>
      </c>
      <c r="C108" s="34" t="s">
        <v>554</v>
      </c>
      <c r="D108" s="34" t="s">
        <v>1309</v>
      </c>
      <c r="E108" s="34" t="s">
        <v>1312</v>
      </c>
      <c r="F108" s="73">
        <v>20.561268192</v>
      </c>
      <c r="G108" s="55">
        <v>32.818591984000001</v>
      </c>
      <c r="H108" s="78">
        <f t="shared" si="2"/>
        <v>-0.37348719280753406</v>
      </c>
      <c r="I108" s="84">
        <f t="shared" si="3"/>
        <v>1.8688603133069697E-3</v>
      </c>
      <c r="J108" s="107">
        <v>298.89218026999998</v>
      </c>
      <c r="K108" s="107">
        <v>16.607666666699998</v>
      </c>
    </row>
    <row r="109" spans="1:11" x14ac:dyDescent="0.15">
      <c r="A109" s="34" t="s">
        <v>51</v>
      </c>
      <c r="B109" s="34" t="s">
        <v>52</v>
      </c>
      <c r="C109" s="34" t="s">
        <v>554</v>
      </c>
      <c r="D109" s="34" t="s">
        <v>1309</v>
      </c>
      <c r="E109" s="34" t="s">
        <v>1312</v>
      </c>
      <c r="F109" s="73">
        <v>20.50881905</v>
      </c>
      <c r="G109" s="55">
        <v>23.282245109999998</v>
      </c>
      <c r="H109" s="78">
        <f t="shared" si="2"/>
        <v>-0.11912193376955638</v>
      </c>
      <c r="I109" s="84">
        <f t="shared" si="3"/>
        <v>1.8640930917992547E-3</v>
      </c>
      <c r="J109" s="107">
        <v>218.8985056940443</v>
      </c>
      <c r="K109" s="107">
        <v>20.3518095238</v>
      </c>
    </row>
    <row r="110" spans="1:11" x14ac:dyDescent="0.15">
      <c r="A110" s="34" t="s">
        <v>1025</v>
      </c>
      <c r="B110" s="34" t="s">
        <v>1026</v>
      </c>
      <c r="C110" s="34" t="s">
        <v>560</v>
      </c>
      <c r="D110" s="34" t="s">
        <v>1310</v>
      </c>
      <c r="E110" s="34" t="s">
        <v>1313</v>
      </c>
      <c r="F110" s="73">
        <v>19.857343289999999</v>
      </c>
      <c r="G110" s="55">
        <v>32.674776805</v>
      </c>
      <c r="H110" s="78">
        <f t="shared" si="2"/>
        <v>-0.39227302428087696</v>
      </c>
      <c r="I110" s="84">
        <f t="shared" si="3"/>
        <v>1.8048789819702115E-3</v>
      </c>
      <c r="J110" s="107">
        <v>664.447</v>
      </c>
      <c r="K110" s="107">
        <v>10.801285714300001</v>
      </c>
    </row>
    <row r="111" spans="1:11" x14ac:dyDescent="0.15">
      <c r="A111" s="34" t="s">
        <v>1135</v>
      </c>
      <c r="B111" s="34" t="s">
        <v>1136</v>
      </c>
      <c r="C111" s="34" t="s">
        <v>554</v>
      </c>
      <c r="D111" s="34" t="s">
        <v>1309</v>
      </c>
      <c r="E111" s="34" t="s">
        <v>1312</v>
      </c>
      <c r="F111" s="73">
        <v>19.7266412</v>
      </c>
      <c r="G111" s="55">
        <v>18.151744579999999</v>
      </c>
      <c r="H111" s="78">
        <f t="shared" si="2"/>
        <v>8.6762823984161574E-2</v>
      </c>
      <c r="I111" s="84">
        <f t="shared" si="3"/>
        <v>1.7929991724863631E-3</v>
      </c>
      <c r="J111" s="107">
        <v>116.60959172483992</v>
      </c>
      <c r="K111" s="107">
        <v>26.148095238100002</v>
      </c>
    </row>
    <row r="112" spans="1:11" x14ac:dyDescent="0.15">
      <c r="A112" s="34" t="s">
        <v>11</v>
      </c>
      <c r="B112" s="34" t="s">
        <v>12</v>
      </c>
      <c r="C112" s="34" t="s">
        <v>559</v>
      </c>
      <c r="D112" s="34" t="s">
        <v>1309</v>
      </c>
      <c r="E112" s="34" t="s">
        <v>1312</v>
      </c>
      <c r="F112" s="73">
        <v>19.588733359999999</v>
      </c>
      <c r="G112" s="55">
        <v>12.114890138</v>
      </c>
      <c r="H112" s="78">
        <f t="shared" si="2"/>
        <v>0.61691382562003372</v>
      </c>
      <c r="I112" s="84">
        <f t="shared" si="3"/>
        <v>1.780464416037334E-3</v>
      </c>
      <c r="J112" s="107">
        <v>816.94600000000003</v>
      </c>
      <c r="K112" s="107">
        <v>22.945</v>
      </c>
    </row>
    <row r="113" spans="1:11" x14ac:dyDescent="0.15">
      <c r="A113" s="34" t="s">
        <v>1529</v>
      </c>
      <c r="B113" s="34" t="s">
        <v>1530</v>
      </c>
      <c r="C113" s="34" t="s">
        <v>554</v>
      </c>
      <c r="D113" s="34" t="s">
        <v>1309</v>
      </c>
      <c r="E113" s="34" t="s">
        <v>1312</v>
      </c>
      <c r="F113" s="73">
        <v>19.320854153999999</v>
      </c>
      <c r="G113" s="55">
        <v>35.978410038</v>
      </c>
      <c r="H113" s="78">
        <f t="shared" si="2"/>
        <v>-0.46298754909976492</v>
      </c>
      <c r="I113" s="84">
        <f t="shared" si="3"/>
        <v>1.7561162672666093E-3</v>
      </c>
      <c r="J113" s="107">
        <v>359.6156907463286</v>
      </c>
      <c r="K113" s="107">
        <v>15.411904761900001</v>
      </c>
    </row>
    <row r="114" spans="1:11" x14ac:dyDescent="0.15">
      <c r="A114" s="34" t="s">
        <v>714</v>
      </c>
      <c r="B114" s="34" t="s">
        <v>781</v>
      </c>
      <c r="C114" s="34" t="s">
        <v>558</v>
      </c>
      <c r="D114" s="34" t="s">
        <v>1310</v>
      </c>
      <c r="E114" s="34" t="s">
        <v>1313</v>
      </c>
      <c r="F114" s="73">
        <v>19.233591785000002</v>
      </c>
      <c r="G114" s="55">
        <v>22.960902949999998</v>
      </c>
      <c r="H114" s="78">
        <f t="shared" si="2"/>
        <v>-0.16233295237197964</v>
      </c>
      <c r="I114" s="84">
        <f t="shared" si="3"/>
        <v>1.7481847925761185E-3</v>
      </c>
      <c r="J114" s="107">
        <v>103.39805242</v>
      </c>
      <c r="K114" s="107">
        <v>21.5797142857</v>
      </c>
    </row>
    <row r="115" spans="1:11" x14ac:dyDescent="0.15">
      <c r="A115" s="34" t="s">
        <v>888</v>
      </c>
      <c r="B115" s="34" t="s">
        <v>233</v>
      </c>
      <c r="C115" s="34" t="s">
        <v>554</v>
      </c>
      <c r="D115" s="34" t="s">
        <v>1309</v>
      </c>
      <c r="E115" s="34" t="s">
        <v>1312</v>
      </c>
      <c r="F115" s="73">
        <v>19.051604027</v>
      </c>
      <c r="G115" s="55">
        <v>17.785328754999998</v>
      </c>
      <c r="H115" s="78">
        <f t="shared" si="2"/>
        <v>7.1197743344722397E-2</v>
      </c>
      <c r="I115" s="84">
        <f t="shared" si="3"/>
        <v>1.7316435123759873E-3</v>
      </c>
      <c r="J115" s="107">
        <v>817.24360340999999</v>
      </c>
      <c r="K115" s="107">
        <v>15.7757619048</v>
      </c>
    </row>
    <row r="116" spans="1:11" x14ac:dyDescent="0.15">
      <c r="A116" s="34" t="s">
        <v>767</v>
      </c>
      <c r="B116" s="34" t="s">
        <v>768</v>
      </c>
      <c r="C116" s="34" t="s">
        <v>558</v>
      </c>
      <c r="D116" s="34" t="s">
        <v>1310</v>
      </c>
      <c r="E116" s="34" t="s">
        <v>1313</v>
      </c>
      <c r="F116" s="73">
        <v>18.997472756000001</v>
      </c>
      <c r="G116" s="55">
        <v>48.119868158000003</v>
      </c>
      <c r="H116" s="78">
        <f t="shared" si="2"/>
        <v>-0.60520522014685441</v>
      </c>
      <c r="I116" s="84">
        <f t="shared" si="3"/>
        <v>1.7267233983472173E-3</v>
      </c>
      <c r="J116" s="107">
        <v>538.04959070000007</v>
      </c>
      <c r="K116" s="107">
        <v>32.434714285699997</v>
      </c>
    </row>
    <row r="117" spans="1:11" x14ac:dyDescent="0.15">
      <c r="A117" s="34" t="s">
        <v>910</v>
      </c>
      <c r="B117" s="34" t="s">
        <v>793</v>
      </c>
      <c r="C117" s="34" t="s">
        <v>558</v>
      </c>
      <c r="D117" s="34" t="s">
        <v>1310</v>
      </c>
      <c r="E117" s="34" t="s">
        <v>1313</v>
      </c>
      <c r="F117" s="73">
        <v>18.938700522000001</v>
      </c>
      <c r="G117" s="55">
        <v>25.826763207999999</v>
      </c>
      <c r="H117" s="78">
        <f t="shared" si="2"/>
        <v>-0.26670251438501502</v>
      </c>
      <c r="I117" s="84">
        <f t="shared" si="3"/>
        <v>1.7213814566624274E-3</v>
      </c>
      <c r="J117" s="107">
        <v>1666.0427239999999</v>
      </c>
      <c r="K117" s="107">
        <v>27.035142857099999</v>
      </c>
    </row>
    <row r="118" spans="1:11" x14ac:dyDescent="0.15">
      <c r="A118" s="34" t="s">
        <v>227</v>
      </c>
      <c r="B118" s="34" t="s">
        <v>2031</v>
      </c>
      <c r="C118" s="34" t="s">
        <v>558</v>
      </c>
      <c r="D118" s="34" t="s">
        <v>1310</v>
      </c>
      <c r="E118" s="34" t="s">
        <v>1313</v>
      </c>
      <c r="F118" s="73">
        <v>18.531190263999999</v>
      </c>
      <c r="G118" s="55">
        <v>18.406514616999999</v>
      </c>
      <c r="H118" s="78">
        <f t="shared" si="2"/>
        <v>6.773452203974184E-3</v>
      </c>
      <c r="I118" s="84">
        <f t="shared" si="3"/>
        <v>1.6843419247945437E-3</v>
      </c>
      <c r="J118" s="107">
        <v>1308.77794537</v>
      </c>
      <c r="K118" s="107">
        <v>33.670523809499997</v>
      </c>
    </row>
    <row r="119" spans="1:11" x14ac:dyDescent="0.15">
      <c r="A119" s="34" t="s">
        <v>1696</v>
      </c>
      <c r="B119" s="34" t="s">
        <v>229</v>
      </c>
      <c r="C119" s="34" t="s">
        <v>559</v>
      </c>
      <c r="D119" s="34" t="s">
        <v>1309</v>
      </c>
      <c r="E119" s="34" t="s">
        <v>1313</v>
      </c>
      <c r="F119" s="73">
        <v>18.514985940000003</v>
      </c>
      <c r="G119" s="55">
        <v>4.8444607199999998</v>
      </c>
      <c r="H119" s="78">
        <f t="shared" si="2"/>
        <v>2.8218879272902853</v>
      </c>
      <c r="I119" s="84">
        <f t="shared" si="3"/>
        <v>1.6828690770234443E-3</v>
      </c>
      <c r="J119" s="107">
        <v>110.5578</v>
      </c>
      <c r="K119" s="107">
        <v>46.960380952400001</v>
      </c>
    </row>
    <row r="120" spans="1:11" x14ac:dyDescent="0.15">
      <c r="A120" s="34" t="s">
        <v>929</v>
      </c>
      <c r="B120" s="34" t="s">
        <v>941</v>
      </c>
      <c r="C120" s="34" t="s">
        <v>556</v>
      </c>
      <c r="D120" s="34" t="s">
        <v>1310</v>
      </c>
      <c r="E120" s="34" t="s">
        <v>1313</v>
      </c>
      <c r="F120" s="73">
        <v>18.514605840000002</v>
      </c>
      <c r="G120" s="55">
        <v>3.75367958</v>
      </c>
      <c r="H120" s="78">
        <f t="shared" si="2"/>
        <v>3.9323884592195268</v>
      </c>
      <c r="I120" s="84">
        <f t="shared" si="3"/>
        <v>1.6828345288721117E-3</v>
      </c>
      <c r="J120" s="107">
        <v>247.57133796000002</v>
      </c>
      <c r="K120" s="107">
        <v>15.6974285714</v>
      </c>
    </row>
    <row r="121" spans="1:11" x14ac:dyDescent="0.15">
      <c r="A121" s="34" t="s">
        <v>715</v>
      </c>
      <c r="B121" s="34" t="s">
        <v>1662</v>
      </c>
      <c r="C121" s="34" t="s">
        <v>558</v>
      </c>
      <c r="D121" s="34" t="s">
        <v>1310</v>
      </c>
      <c r="E121" s="34" t="s">
        <v>1313</v>
      </c>
      <c r="F121" s="73">
        <v>18.499275798999999</v>
      </c>
      <c r="G121" s="55">
        <v>9.12670621</v>
      </c>
      <c r="H121" s="78">
        <f t="shared" si="2"/>
        <v>1.026938894858981</v>
      </c>
      <c r="I121" s="84">
        <f t="shared" si="3"/>
        <v>1.6814411466663671E-3</v>
      </c>
      <c r="J121" s="107">
        <v>800.96049526000002</v>
      </c>
      <c r="K121" s="107">
        <v>6.2596190476000002</v>
      </c>
    </row>
    <row r="122" spans="1:11" x14ac:dyDescent="0.15">
      <c r="A122" s="34" t="s">
        <v>687</v>
      </c>
      <c r="B122" s="34" t="s">
        <v>159</v>
      </c>
      <c r="C122" s="34" t="s">
        <v>558</v>
      </c>
      <c r="D122" s="34" t="s">
        <v>1310</v>
      </c>
      <c r="E122" s="34" t="s">
        <v>1313</v>
      </c>
      <c r="F122" s="73">
        <v>18.238132374000003</v>
      </c>
      <c r="G122" s="55">
        <v>18.596450255000001</v>
      </c>
      <c r="H122" s="78">
        <f t="shared" si="2"/>
        <v>-1.9268079449929254E-2</v>
      </c>
      <c r="I122" s="84">
        <f t="shared" si="3"/>
        <v>1.6577052283121951E-3</v>
      </c>
      <c r="J122" s="107">
        <v>280.21684813999997</v>
      </c>
      <c r="K122" s="107">
        <v>21.150571428599999</v>
      </c>
    </row>
    <row r="123" spans="1:11" x14ac:dyDescent="0.15">
      <c r="A123" s="34" t="s">
        <v>1932</v>
      </c>
      <c r="B123" s="34" t="s">
        <v>1079</v>
      </c>
      <c r="C123" s="34" t="s">
        <v>554</v>
      </c>
      <c r="D123" s="34" t="s">
        <v>1309</v>
      </c>
      <c r="E123" s="34" t="s">
        <v>1312</v>
      </c>
      <c r="F123" s="73">
        <v>17.901119521000002</v>
      </c>
      <c r="G123" s="55">
        <v>23.927007397999997</v>
      </c>
      <c r="H123" s="78">
        <f t="shared" si="2"/>
        <v>-0.25184461126984414</v>
      </c>
      <c r="I123" s="84">
        <f t="shared" si="3"/>
        <v>1.6270733655221793E-3</v>
      </c>
      <c r="J123" s="107">
        <v>133.70342123</v>
      </c>
      <c r="K123" s="107">
        <v>15.324571428600001</v>
      </c>
    </row>
    <row r="124" spans="1:11" x14ac:dyDescent="0.15">
      <c r="A124" s="34" t="s">
        <v>676</v>
      </c>
      <c r="B124" s="34" t="s">
        <v>1849</v>
      </c>
      <c r="C124" s="34" t="s">
        <v>558</v>
      </c>
      <c r="D124" s="34" t="s">
        <v>1310</v>
      </c>
      <c r="E124" s="34" t="s">
        <v>1313</v>
      </c>
      <c r="F124" s="73">
        <v>17.7654505</v>
      </c>
      <c r="G124" s="55">
        <v>12.49615406</v>
      </c>
      <c r="H124" s="78">
        <f t="shared" si="2"/>
        <v>0.42167345366419084</v>
      </c>
      <c r="I124" s="84">
        <f t="shared" si="3"/>
        <v>1.6147421004112674E-3</v>
      </c>
      <c r="J124" s="107">
        <v>135.18748907000003</v>
      </c>
      <c r="K124" s="107">
        <v>23.6696666667</v>
      </c>
    </row>
    <row r="125" spans="1:11" x14ac:dyDescent="0.15">
      <c r="A125" s="34" t="s">
        <v>932</v>
      </c>
      <c r="B125" s="34" t="s">
        <v>944</v>
      </c>
      <c r="C125" s="34" t="s">
        <v>554</v>
      </c>
      <c r="D125" s="34" t="s">
        <v>1309</v>
      </c>
      <c r="E125" s="34" t="s">
        <v>1312</v>
      </c>
      <c r="F125" s="73">
        <v>17.747405079999997</v>
      </c>
      <c r="G125" s="55">
        <v>29.499536460000002</v>
      </c>
      <c r="H125" s="78">
        <f t="shared" si="2"/>
        <v>-0.39838359480445895</v>
      </c>
      <c r="I125" s="84">
        <f t="shared" si="3"/>
        <v>1.6131019112478342E-3</v>
      </c>
      <c r="J125" s="107">
        <v>690.56512233000069</v>
      </c>
      <c r="K125" s="107">
        <v>45.93</v>
      </c>
    </row>
    <row r="126" spans="1:11" x14ac:dyDescent="0.15">
      <c r="A126" s="34" t="s">
        <v>1943</v>
      </c>
      <c r="B126" s="34" t="s">
        <v>1351</v>
      </c>
      <c r="C126" s="34" t="s">
        <v>553</v>
      </c>
      <c r="D126" s="34" t="s">
        <v>1309</v>
      </c>
      <c r="E126" s="34" t="s">
        <v>1312</v>
      </c>
      <c r="F126" s="73">
        <v>17.561099179999999</v>
      </c>
      <c r="G126" s="55">
        <v>47.914190420000004</v>
      </c>
      <c r="H126" s="78">
        <f t="shared" si="2"/>
        <v>-0.63348855472532895</v>
      </c>
      <c r="I126" s="84">
        <f t="shared" si="3"/>
        <v>1.5961681453247575E-3</v>
      </c>
      <c r="J126" s="107">
        <v>154.10820511</v>
      </c>
      <c r="K126" s="107">
        <v>18.762476190499999</v>
      </c>
    </row>
    <row r="127" spans="1:11" x14ac:dyDescent="0.15">
      <c r="A127" s="34" t="s">
        <v>1250</v>
      </c>
      <c r="B127" s="34" t="s">
        <v>1643</v>
      </c>
      <c r="C127" s="34" t="s">
        <v>555</v>
      </c>
      <c r="D127" s="34" t="s">
        <v>1309</v>
      </c>
      <c r="E127" s="34" t="s">
        <v>1312</v>
      </c>
      <c r="F127" s="73">
        <v>17.454839547999999</v>
      </c>
      <c r="G127" s="55">
        <v>15.595833710000001</v>
      </c>
      <c r="H127" s="78">
        <f t="shared" si="2"/>
        <v>0.1191988753257871</v>
      </c>
      <c r="I127" s="84">
        <f t="shared" si="3"/>
        <v>1.5865099663011177E-3</v>
      </c>
      <c r="J127" s="107">
        <v>393.06509228000004</v>
      </c>
      <c r="K127" s="107">
        <v>47.538952381000001</v>
      </c>
    </row>
    <row r="128" spans="1:11" x14ac:dyDescent="0.15">
      <c r="A128" s="34" t="s">
        <v>1207</v>
      </c>
      <c r="B128" s="34" t="s">
        <v>1208</v>
      </c>
      <c r="C128" s="34" t="s">
        <v>554</v>
      </c>
      <c r="D128" s="34" t="s">
        <v>1309</v>
      </c>
      <c r="E128" s="34" t="s">
        <v>1312</v>
      </c>
      <c r="F128" s="73">
        <v>17.030357385000002</v>
      </c>
      <c r="G128" s="55">
        <v>11.555453463999999</v>
      </c>
      <c r="H128" s="78">
        <f t="shared" si="2"/>
        <v>0.47379394829087285</v>
      </c>
      <c r="I128" s="84">
        <f t="shared" si="3"/>
        <v>1.5479278194836343E-3</v>
      </c>
      <c r="J128" s="107">
        <v>101.84579023000001</v>
      </c>
      <c r="K128" s="107">
        <v>29.105809523800001</v>
      </c>
    </row>
    <row r="129" spans="1:11" x14ac:dyDescent="0.15">
      <c r="A129" s="34" t="s">
        <v>796</v>
      </c>
      <c r="B129" s="34" t="s">
        <v>2028</v>
      </c>
      <c r="C129" s="34" t="s">
        <v>558</v>
      </c>
      <c r="D129" s="34" t="s">
        <v>1310</v>
      </c>
      <c r="E129" s="34" t="s">
        <v>1313</v>
      </c>
      <c r="F129" s="73">
        <v>16.978428129999998</v>
      </c>
      <c r="G129" s="55">
        <v>27.717956749999999</v>
      </c>
      <c r="H129" s="78">
        <f t="shared" si="2"/>
        <v>-0.38745744200643517</v>
      </c>
      <c r="I129" s="84">
        <f t="shared" si="3"/>
        <v>1.5432078516848162E-3</v>
      </c>
      <c r="J129" s="107">
        <v>400.15237716000001</v>
      </c>
      <c r="K129" s="107">
        <v>55.168619047599996</v>
      </c>
    </row>
    <row r="130" spans="1:11" x14ac:dyDescent="0.15">
      <c r="A130" s="34" t="s">
        <v>112</v>
      </c>
      <c r="B130" s="34" t="s">
        <v>113</v>
      </c>
      <c r="C130" s="34" t="s">
        <v>559</v>
      </c>
      <c r="D130" s="34" t="s">
        <v>1309</v>
      </c>
      <c r="E130" s="34" t="s">
        <v>1312</v>
      </c>
      <c r="F130" s="73">
        <v>16.962875684</v>
      </c>
      <c r="G130" s="55">
        <v>7.688499373</v>
      </c>
      <c r="H130" s="78">
        <f t="shared" si="2"/>
        <v>1.2062661204823901</v>
      </c>
      <c r="I130" s="84">
        <f t="shared" si="3"/>
        <v>1.541794254584052E-3</v>
      </c>
      <c r="J130" s="107">
        <v>1194.0119999999999</v>
      </c>
      <c r="K130" s="107">
        <v>11.6045714286</v>
      </c>
    </row>
    <row r="131" spans="1:11" x14ac:dyDescent="0.15">
      <c r="A131" s="34" t="s">
        <v>2029</v>
      </c>
      <c r="B131" s="34" t="s">
        <v>2030</v>
      </c>
      <c r="C131" s="34" t="s">
        <v>558</v>
      </c>
      <c r="D131" s="34" t="s">
        <v>1310</v>
      </c>
      <c r="E131" s="34" t="s">
        <v>1313</v>
      </c>
      <c r="F131" s="73">
        <v>16.908345280999999</v>
      </c>
      <c r="G131" s="55">
        <v>30.868314855000001</v>
      </c>
      <c r="H131" s="78">
        <f t="shared" si="2"/>
        <v>-0.45224268443467652</v>
      </c>
      <c r="I131" s="84">
        <f t="shared" si="3"/>
        <v>1.5368378625422912E-3</v>
      </c>
      <c r="J131" s="107">
        <v>268.54552648999999</v>
      </c>
      <c r="K131" s="107">
        <v>56.964571428600003</v>
      </c>
    </row>
    <row r="132" spans="1:11" x14ac:dyDescent="0.15">
      <c r="A132" s="34" t="s">
        <v>1613</v>
      </c>
      <c r="B132" s="34" t="s">
        <v>1614</v>
      </c>
      <c r="C132" s="34" t="s">
        <v>554</v>
      </c>
      <c r="D132" s="34" t="s">
        <v>1309</v>
      </c>
      <c r="E132" s="34" t="s">
        <v>1312</v>
      </c>
      <c r="F132" s="73">
        <v>16.694355593000001</v>
      </c>
      <c r="G132" s="55">
        <v>35.864527725000002</v>
      </c>
      <c r="H132" s="78">
        <f t="shared" si="2"/>
        <v>-0.53451622948981692</v>
      </c>
      <c r="I132" s="84">
        <f t="shared" si="3"/>
        <v>1.5173878543217022E-3</v>
      </c>
      <c r="J132" s="107">
        <v>149.79957834216529</v>
      </c>
      <c r="K132" s="107">
        <v>28.132047619000002</v>
      </c>
    </row>
    <row r="133" spans="1:11" x14ac:dyDescent="0.15">
      <c r="A133" s="34" t="s">
        <v>1707</v>
      </c>
      <c r="B133" s="34" t="s">
        <v>1708</v>
      </c>
      <c r="C133" s="34" t="s">
        <v>558</v>
      </c>
      <c r="D133" s="34" t="s">
        <v>1310</v>
      </c>
      <c r="E133" s="34" t="s">
        <v>1313</v>
      </c>
      <c r="F133" s="73">
        <v>16.532197889999999</v>
      </c>
      <c r="G133" s="55">
        <v>16.716491909999998</v>
      </c>
      <c r="H133" s="78">
        <f t="shared" si="2"/>
        <v>-1.1024682749958603E-2</v>
      </c>
      <c r="I133" s="84">
        <f t="shared" si="3"/>
        <v>1.5026489728089541E-3</v>
      </c>
      <c r="J133" s="107">
        <v>195.85223468999999</v>
      </c>
      <c r="K133" s="107">
        <v>65.719571428600005</v>
      </c>
    </row>
    <row r="134" spans="1:11" x14ac:dyDescent="0.15">
      <c r="A134" s="34" t="s">
        <v>1900</v>
      </c>
      <c r="B134" s="34" t="s">
        <v>983</v>
      </c>
      <c r="C134" s="34" t="s">
        <v>1908</v>
      </c>
      <c r="D134" s="34" t="s">
        <v>1309</v>
      </c>
      <c r="E134" s="34" t="s">
        <v>1312</v>
      </c>
      <c r="F134" s="73">
        <v>16.243214602999998</v>
      </c>
      <c r="G134" s="55">
        <v>11.132151589999999</v>
      </c>
      <c r="H134" s="78">
        <f t="shared" si="2"/>
        <v>0.45912624991481987</v>
      </c>
      <c r="I134" s="84">
        <f t="shared" si="3"/>
        <v>1.4763826262373244E-3</v>
      </c>
      <c r="J134" s="107">
        <v>297.24420824000003</v>
      </c>
      <c r="K134" s="107">
        <v>54.574619047600002</v>
      </c>
    </row>
    <row r="135" spans="1:11" x14ac:dyDescent="0.15">
      <c r="A135" s="34" t="s">
        <v>1960</v>
      </c>
      <c r="B135" s="34" t="s">
        <v>1352</v>
      </c>
      <c r="C135" s="34" t="s">
        <v>553</v>
      </c>
      <c r="D135" s="34" t="s">
        <v>1309</v>
      </c>
      <c r="E135" s="34" t="s">
        <v>1312</v>
      </c>
      <c r="F135" s="73">
        <v>16.07250672</v>
      </c>
      <c r="G135" s="55">
        <v>7.0202243600000003</v>
      </c>
      <c r="H135" s="78">
        <f t="shared" ref="H135:H198" si="4">IF(ISERROR(F135/G135-1),"",((F135/G135-1)))</f>
        <v>1.2894577004658578</v>
      </c>
      <c r="I135" s="84">
        <f t="shared" ref="I135:I198" si="5">F135/$F$766</f>
        <v>1.4608665994665889E-3</v>
      </c>
      <c r="J135" s="107">
        <v>136.65053165999998</v>
      </c>
      <c r="K135" s="107">
        <v>22.470047618999999</v>
      </c>
    </row>
    <row r="136" spans="1:11" x14ac:dyDescent="0.15">
      <c r="A136" s="34" t="s">
        <v>107</v>
      </c>
      <c r="B136" s="34" t="s">
        <v>108</v>
      </c>
      <c r="C136" s="34" t="s">
        <v>559</v>
      </c>
      <c r="D136" s="34" t="s">
        <v>1309</v>
      </c>
      <c r="E136" s="34" t="s">
        <v>1313</v>
      </c>
      <c r="F136" s="73">
        <v>15.732972884</v>
      </c>
      <c r="G136" s="55">
        <v>19.269480019</v>
      </c>
      <c r="H136" s="78">
        <f t="shared" si="4"/>
        <v>-0.18352893443481344</v>
      </c>
      <c r="I136" s="84">
        <f t="shared" si="5"/>
        <v>1.4300055988123507E-3</v>
      </c>
      <c r="J136" s="107">
        <v>418.90050000000002</v>
      </c>
      <c r="K136" s="107">
        <v>39.861666666700003</v>
      </c>
    </row>
    <row r="137" spans="1:11" x14ac:dyDescent="0.15">
      <c r="A137" s="34" t="s">
        <v>5</v>
      </c>
      <c r="B137" s="34" t="s">
        <v>6</v>
      </c>
      <c r="C137" s="34" t="s">
        <v>558</v>
      </c>
      <c r="D137" s="34" t="s">
        <v>1310</v>
      </c>
      <c r="E137" s="34" t="s">
        <v>1312</v>
      </c>
      <c r="F137" s="73">
        <v>15.405819791999999</v>
      </c>
      <c r="G137" s="55">
        <v>19.248627607</v>
      </c>
      <c r="H137" s="78">
        <f t="shared" si="4"/>
        <v>-0.19964061300674318</v>
      </c>
      <c r="I137" s="84">
        <f t="shared" si="5"/>
        <v>1.4002699120684585E-3</v>
      </c>
      <c r="J137" s="107">
        <v>95.155432300000029</v>
      </c>
      <c r="K137" s="107">
        <v>29.549952381000001</v>
      </c>
    </row>
    <row r="138" spans="1:11" x14ac:dyDescent="0.15">
      <c r="A138" s="34" t="s">
        <v>2032</v>
      </c>
      <c r="B138" s="34" t="s">
        <v>2033</v>
      </c>
      <c r="C138" s="34" t="s">
        <v>558</v>
      </c>
      <c r="D138" s="34" t="s">
        <v>1310</v>
      </c>
      <c r="E138" s="34" t="s">
        <v>1313</v>
      </c>
      <c r="F138" s="73">
        <v>15.3213127</v>
      </c>
      <c r="G138" s="55">
        <v>14.943904789999999</v>
      </c>
      <c r="H138" s="78">
        <f t="shared" si="4"/>
        <v>2.5254972867101655E-2</v>
      </c>
      <c r="I138" s="84">
        <f t="shared" si="5"/>
        <v>1.3925888707553926E-3</v>
      </c>
      <c r="J138" s="107">
        <v>363.16183975999996</v>
      </c>
      <c r="K138" s="107">
        <v>37.925619047600001</v>
      </c>
    </row>
    <row r="139" spans="1:11" x14ac:dyDescent="0.15">
      <c r="A139" s="34" t="s">
        <v>1947</v>
      </c>
      <c r="B139" s="34" t="s">
        <v>1349</v>
      </c>
      <c r="C139" s="34" t="s">
        <v>553</v>
      </c>
      <c r="D139" s="34" t="s">
        <v>1309</v>
      </c>
      <c r="E139" s="34" t="s">
        <v>1312</v>
      </c>
      <c r="F139" s="73">
        <v>15.10271403</v>
      </c>
      <c r="G139" s="55">
        <v>4.8380464999999999</v>
      </c>
      <c r="H139" s="78">
        <f t="shared" si="4"/>
        <v>2.1216554098849607</v>
      </c>
      <c r="I139" s="84">
        <f t="shared" si="5"/>
        <v>1.3727199417044287E-3</v>
      </c>
      <c r="J139" s="107">
        <v>85.211482029999999</v>
      </c>
      <c r="K139" s="107">
        <v>24.333571428599999</v>
      </c>
    </row>
    <row r="140" spans="1:11" x14ac:dyDescent="0.15">
      <c r="A140" s="34" t="s">
        <v>886</v>
      </c>
      <c r="B140" s="34" t="s">
        <v>1626</v>
      </c>
      <c r="C140" s="34" t="s">
        <v>554</v>
      </c>
      <c r="D140" s="34" t="s">
        <v>1309</v>
      </c>
      <c r="E140" s="34" t="s">
        <v>1312</v>
      </c>
      <c r="F140" s="73">
        <v>14.836795111999999</v>
      </c>
      <c r="G140" s="55">
        <v>20.303804151000001</v>
      </c>
      <c r="H140" s="78">
        <f t="shared" si="4"/>
        <v>-0.26926033162759511</v>
      </c>
      <c r="I140" s="84">
        <f t="shared" si="5"/>
        <v>1.3485499679573283E-3</v>
      </c>
      <c r="J140" s="107">
        <v>141.67974152553788</v>
      </c>
      <c r="K140" s="107">
        <v>23.317571428600001</v>
      </c>
    </row>
    <row r="141" spans="1:11" x14ac:dyDescent="0.15">
      <c r="A141" s="34" t="s">
        <v>1005</v>
      </c>
      <c r="B141" s="34" t="s">
        <v>1006</v>
      </c>
      <c r="C141" s="34" t="s">
        <v>551</v>
      </c>
      <c r="D141" s="34" t="s">
        <v>1309</v>
      </c>
      <c r="E141" s="34" t="s">
        <v>1312</v>
      </c>
      <c r="F141" s="73">
        <v>14.764692</v>
      </c>
      <c r="G141" s="55">
        <v>21.24778873</v>
      </c>
      <c r="H141" s="78">
        <f t="shared" si="4"/>
        <v>-0.30511865551667694</v>
      </c>
      <c r="I141" s="84">
        <f t="shared" si="5"/>
        <v>1.3419963525273641E-3</v>
      </c>
      <c r="J141" s="107">
        <v>125.44948901000001</v>
      </c>
      <c r="K141" s="107">
        <v>15.3557142857</v>
      </c>
    </row>
    <row r="142" spans="1:11" x14ac:dyDescent="0.15">
      <c r="A142" s="34" t="s">
        <v>1966</v>
      </c>
      <c r="B142" s="34" t="s">
        <v>970</v>
      </c>
      <c r="C142" s="34" t="s">
        <v>556</v>
      </c>
      <c r="D142" s="34" t="s">
        <v>1310</v>
      </c>
      <c r="E142" s="34" t="s">
        <v>1313</v>
      </c>
      <c r="F142" s="73">
        <v>14.552510659999999</v>
      </c>
      <c r="G142" s="55">
        <v>5.0364730499999997</v>
      </c>
      <c r="H142" s="78">
        <f t="shared" si="4"/>
        <v>1.889424904199577</v>
      </c>
      <c r="I142" s="84">
        <f t="shared" si="5"/>
        <v>1.3227107091590927E-3</v>
      </c>
      <c r="J142" s="107">
        <v>28.65898812</v>
      </c>
      <c r="K142" s="107">
        <v>16.956904761899999</v>
      </c>
    </row>
    <row r="143" spans="1:11" x14ac:dyDescent="0.15">
      <c r="A143" s="34" t="s">
        <v>1453</v>
      </c>
      <c r="B143" s="34" t="s">
        <v>1454</v>
      </c>
      <c r="C143" s="34" t="s">
        <v>552</v>
      </c>
      <c r="D143" s="34" t="s">
        <v>1309</v>
      </c>
      <c r="E143" s="34" t="s">
        <v>1312</v>
      </c>
      <c r="F143" s="73">
        <v>14.529987119999999</v>
      </c>
      <c r="G143" s="55">
        <v>2.05341767</v>
      </c>
      <c r="H143" s="78">
        <f t="shared" si="4"/>
        <v>6.0760017955820942</v>
      </c>
      <c r="I143" s="84">
        <f t="shared" si="5"/>
        <v>1.3206634935093518E-3</v>
      </c>
      <c r="J143" s="107">
        <v>52.579865499999997</v>
      </c>
      <c r="K143" s="107">
        <v>6.4827142857000002</v>
      </c>
    </row>
    <row r="144" spans="1:11" x14ac:dyDescent="0.15">
      <c r="A144" s="34" t="s">
        <v>920</v>
      </c>
      <c r="B144" s="34" t="s">
        <v>921</v>
      </c>
      <c r="C144" s="34" t="s">
        <v>558</v>
      </c>
      <c r="D144" s="34" t="s">
        <v>1310</v>
      </c>
      <c r="E144" s="34" t="s">
        <v>1313</v>
      </c>
      <c r="F144" s="73">
        <v>14.38228889</v>
      </c>
      <c r="G144" s="55">
        <v>22.568533379999998</v>
      </c>
      <c r="H144" s="78">
        <f t="shared" si="4"/>
        <v>-0.36272824432865292</v>
      </c>
      <c r="I144" s="84">
        <f t="shared" si="5"/>
        <v>1.3072388663017713E-3</v>
      </c>
      <c r="J144" s="107">
        <v>272.98035289999922</v>
      </c>
      <c r="K144" s="107">
        <v>15.5839047619</v>
      </c>
    </row>
    <row r="145" spans="1:11" x14ac:dyDescent="0.15">
      <c r="A145" s="34" t="s">
        <v>789</v>
      </c>
      <c r="B145" s="34" t="s">
        <v>790</v>
      </c>
      <c r="C145" s="34" t="s">
        <v>558</v>
      </c>
      <c r="D145" s="34" t="s">
        <v>1310</v>
      </c>
      <c r="E145" s="34" t="s">
        <v>1313</v>
      </c>
      <c r="F145" s="73">
        <v>14.254114552999999</v>
      </c>
      <c r="G145" s="55">
        <v>18.90731139</v>
      </c>
      <c r="H145" s="78">
        <f t="shared" si="4"/>
        <v>-0.24610568583860415</v>
      </c>
      <c r="I145" s="84">
        <f t="shared" si="5"/>
        <v>1.2955888100228043E-3</v>
      </c>
      <c r="J145" s="107">
        <v>1031.74682985</v>
      </c>
      <c r="K145" s="107">
        <v>31.426857142900001</v>
      </c>
    </row>
    <row r="146" spans="1:11" x14ac:dyDescent="0.15">
      <c r="A146" s="34" t="s">
        <v>893</v>
      </c>
      <c r="B146" s="34" t="s">
        <v>973</v>
      </c>
      <c r="C146" s="34" t="s">
        <v>559</v>
      </c>
      <c r="D146" s="34" t="s">
        <v>1309</v>
      </c>
      <c r="E146" s="34" t="s">
        <v>1313</v>
      </c>
      <c r="F146" s="73">
        <v>14.184498244999999</v>
      </c>
      <c r="G146" s="55">
        <v>10.260674960999999</v>
      </c>
      <c r="H146" s="78">
        <f t="shared" si="4"/>
        <v>0.38241375922287135</v>
      </c>
      <c r="I146" s="84">
        <f t="shared" si="5"/>
        <v>1.2892612258502104E-3</v>
      </c>
      <c r="J146" s="107">
        <v>59.863430000000001</v>
      </c>
      <c r="K146" s="107">
        <v>29.867952380999998</v>
      </c>
    </row>
    <row r="147" spans="1:11" x14ac:dyDescent="0.15">
      <c r="A147" s="34" t="s">
        <v>1921</v>
      </c>
      <c r="B147" s="34" t="s">
        <v>1071</v>
      </c>
      <c r="C147" s="34" t="s">
        <v>554</v>
      </c>
      <c r="D147" s="34" t="s">
        <v>1309</v>
      </c>
      <c r="E147" s="34" t="s">
        <v>1312</v>
      </c>
      <c r="F147" s="73">
        <v>14.146734827</v>
      </c>
      <c r="G147" s="55">
        <v>42.207682531000003</v>
      </c>
      <c r="H147" s="78">
        <f t="shared" si="4"/>
        <v>-0.66483033470009301</v>
      </c>
      <c r="I147" s="84">
        <f t="shared" si="5"/>
        <v>1.2858288231143481E-3</v>
      </c>
      <c r="J147" s="107">
        <v>251.74209563999997</v>
      </c>
      <c r="K147" s="107">
        <v>19.5782380952</v>
      </c>
    </row>
    <row r="148" spans="1:11" x14ac:dyDescent="0.15">
      <c r="A148" s="34" t="s">
        <v>736</v>
      </c>
      <c r="B148" s="34" t="s">
        <v>919</v>
      </c>
      <c r="C148" s="34" t="s">
        <v>558</v>
      </c>
      <c r="D148" s="34" t="s">
        <v>1310</v>
      </c>
      <c r="E148" s="34" t="s">
        <v>1313</v>
      </c>
      <c r="F148" s="73">
        <v>13.45646324</v>
      </c>
      <c r="G148" s="55">
        <v>14.82223883</v>
      </c>
      <c r="H148" s="78">
        <f t="shared" si="4"/>
        <v>-9.2143677191038775E-2</v>
      </c>
      <c r="I148" s="84">
        <f t="shared" si="5"/>
        <v>1.2230884725532071E-3</v>
      </c>
      <c r="J148" s="107">
        <v>1021.74768203</v>
      </c>
      <c r="K148" s="107">
        <v>21.997904761899999</v>
      </c>
    </row>
    <row r="149" spans="1:11" x14ac:dyDescent="0.15">
      <c r="A149" s="34" t="s">
        <v>3</v>
      </c>
      <c r="B149" s="34" t="s">
        <v>4</v>
      </c>
      <c r="C149" s="34" t="s">
        <v>558</v>
      </c>
      <c r="D149" s="34" t="s">
        <v>1310</v>
      </c>
      <c r="E149" s="34" t="s">
        <v>1313</v>
      </c>
      <c r="F149" s="73">
        <v>13.40093274</v>
      </c>
      <c r="G149" s="55">
        <v>13.091978361999999</v>
      </c>
      <c r="H149" s="78">
        <f t="shared" si="4"/>
        <v>2.3598754096382679E-2</v>
      </c>
      <c r="I149" s="84">
        <f t="shared" si="5"/>
        <v>1.218041179426197E-3</v>
      </c>
      <c r="J149" s="107">
        <v>102.735</v>
      </c>
      <c r="K149" s="107">
        <v>15.9358095238</v>
      </c>
    </row>
    <row r="150" spans="1:11" x14ac:dyDescent="0.15">
      <c r="A150" s="34" t="s">
        <v>743</v>
      </c>
      <c r="B150" s="34" t="s">
        <v>908</v>
      </c>
      <c r="C150" s="34" t="s">
        <v>558</v>
      </c>
      <c r="D150" s="34" t="s">
        <v>1310</v>
      </c>
      <c r="E150" s="34" t="s">
        <v>1313</v>
      </c>
      <c r="F150" s="73">
        <v>13.265851080000001</v>
      </c>
      <c r="G150" s="55">
        <v>10.645410589999999</v>
      </c>
      <c r="H150" s="78">
        <f t="shared" si="4"/>
        <v>0.24615682672320505</v>
      </c>
      <c r="I150" s="84">
        <f t="shared" si="5"/>
        <v>1.2057633008891208E-3</v>
      </c>
      <c r="J150" s="107">
        <v>65.988822079999991</v>
      </c>
      <c r="K150" s="107">
        <v>51.211047618999999</v>
      </c>
    </row>
    <row r="151" spans="1:11" x14ac:dyDescent="0.15">
      <c r="A151" s="34" t="s">
        <v>720</v>
      </c>
      <c r="B151" s="34" t="s">
        <v>1664</v>
      </c>
      <c r="C151" s="34" t="s">
        <v>558</v>
      </c>
      <c r="D151" s="34" t="s">
        <v>1310</v>
      </c>
      <c r="E151" s="34" t="s">
        <v>1313</v>
      </c>
      <c r="F151" s="73">
        <v>12.85491588</v>
      </c>
      <c r="G151" s="55">
        <v>23.002062219999999</v>
      </c>
      <c r="H151" s="78">
        <f t="shared" si="4"/>
        <v>-0.44114072220781952</v>
      </c>
      <c r="I151" s="84">
        <f t="shared" si="5"/>
        <v>1.1684124682726934E-3</v>
      </c>
      <c r="J151" s="107">
        <v>419.02288692000002</v>
      </c>
      <c r="K151" s="107">
        <v>8.0094761904999991</v>
      </c>
    </row>
    <row r="152" spans="1:11" x14ac:dyDescent="0.15">
      <c r="A152" s="34" t="s">
        <v>617</v>
      </c>
      <c r="B152" s="34" t="s">
        <v>618</v>
      </c>
      <c r="C152" s="34" t="s">
        <v>559</v>
      </c>
      <c r="D152" s="34" t="s">
        <v>1309</v>
      </c>
      <c r="E152" s="34" t="s">
        <v>1313</v>
      </c>
      <c r="F152" s="73">
        <v>12.83595238</v>
      </c>
      <c r="G152" s="55">
        <v>16.67200412</v>
      </c>
      <c r="H152" s="78">
        <f t="shared" si="4"/>
        <v>-0.23008941890784518</v>
      </c>
      <c r="I152" s="84">
        <f t="shared" si="5"/>
        <v>1.166688832735213E-3</v>
      </c>
      <c r="J152" s="107">
        <v>146.60400000000001</v>
      </c>
      <c r="K152" s="107">
        <v>11.365809523799999</v>
      </c>
    </row>
    <row r="153" spans="1:11" x14ac:dyDescent="0.15">
      <c r="A153" s="34" t="s">
        <v>934</v>
      </c>
      <c r="B153" s="34" t="s">
        <v>946</v>
      </c>
      <c r="C153" s="34" t="s">
        <v>558</v>
      </c>
      <c r="D153" s="34" t="s">
        <v>1310</v>
      </c>
      <c r="E153" s="34" t="s">
        <v>1313</v>
      </c>
      <c r="F153" s="73">
        <v>12.743893509999999</v>
      </c>
      <c r="G153" s="55">
        <v>17.32097615</v>
      </c>
      <c r="H153" s="78">
        <f t="shared" si="4"/>
        <v>-0.26425084824102141</v>
      </c>
      <c r="I153" s="84">
        <f t="shared" si="5"/>
        <v>1.158321393187013E-3</v>
      </c>
      <c r="J153" s="107">
        <v>779.11869627999999</v>
      </c>
      <c r="K153" s="107">
        <v>51.3039047619</v>
      </c>
    </row>
    <row r="154" spans="1:11" x14ac:dyDescent="0.15">
      <c r="A154" s="34" t="s">
        <v>594</v>
      </c>
      <c r="B154" s="34" t="s">
        <v>987</v>
      </c>
      <c r="C154" s="34" t="s">
        <v>551</v>
      </c>
      <c r="D154" s="34" t="s">
        <v>1309</v>
      </c>
      <c r="E154" s="34" t="s">
        <v>1312</v>
      </c>
      <c r="F154" s="73">
        <v>12.73561952</v>
      </c>
      <c r="G154" s="55">
        <v>48.395360170000004</v>
      </c>
      <c r="H154" s="78">
        <f t="shared" si="4"/>
        <v>-0.73684213785653907</v>
      </c>
      <c r="I154" s="84">
        <f t="shared" si="5"/>
        <v>1.1575693514647174E-3</v>
      </c>
      <c r="J154" s="107">
        <v>453.04854983999996</v>
      </c>
      <c r="K154" s="107">
        <v>11.1494285714</v>
      </c>
    </row>
    <row r="155" spans="1:11" x14ac:dyDescent="0.15">
      <c r="A155" s="34" t="s">
        <v>1941</v>
      </c>
      <c r="B155" s="34" t="s">
        <v>1665</v>
      </c>
      <c r="C155" s="34" t="s">
        <v>554</v>
      </c>
      <c r="D155" s="34" t="s">
        <v>1309</v>
      </c>
      <c r="E155" s="34" t="s">
        <v>1312</v>
      </c>
      <c r="F155" s="73">
        <v>12.631432919</v>
      </c>
      <c r="G155" s="55">
        <v>21.329212640000001</v>
      </c>
      <c r="H155" s="78">
        <f t="shared" si="4"/>
        <v>-0.40778719157633192</v>
      </c>
      <c r="I155" s="84">
        <f t="shared" si="5"/>
        <v>1.1480995949317517E-3</v>
      </c>
      <c r="J155" s="107">
        <v>342.51159383999999</v>
      </c>
      <c r="K155" s="107">
        <v>62.147476190500001</v>
      </c>
    </row>
    <row r="156" spans="1:11" x14ac:dyDescent="0.15">
      <c r="A156" s="34" t="s">
        <v>1967</v>
      </c>
      <c r="B156" s="34" t="s">
        <v>967</v>
      </c>
      <c r="C156" s="34" t="s">
        <v>556</v>
      </c>
      <c r="D156" s="34" t="s">
        <v>1310</v>
      </c>
      <c r="E156" s="34" t="s">
        <v>1313</v>
      </c>
      <c r="F156" s="73">
        <v>12.57611341</v>
      </c>
      <c r="G156" s="55">
        <v>6.0146970000000001E-2</v>
      </c>
      <c r="H156" s="78">
        <f t="shared" si="4"/>
        <v>208.08972488555949</v>
      </c>
      <c r="I156" s="84">
        <f t="shared" si="5"/>
        <v>1.1430714792554067E-3</v>
      </c>
      <c r="J156" s="107">
        <v>55.653303009999995</v>
      </c>
      <c r="K156" s="107">
        <v>5.7415238095000003</v>
      </c>
    </row>
    <row r="157" spans="1:11" x14ac:dyDescent="0.15">
      <c r="A157" s="34" t="s">
        <v>684</v>
      </c>
      <c r="B157" s="34" t="s">
        <v>638</v>
      </c>
      <c r="C157" s="34" t="s">
        <v>558</v>
      </c>
      <c r="D157" s="34" t="s">
        <v>1310</v>
      </c>
      <c r="E157" s="34" t="s">
        <v>1313</v>
      </c>
      <c r="F157" s="73">
        <v>12.383777516</v>
      </c>
      <c r="G157" s="55">
        <v>10.346662068000001</v>
      </c>
      <c r="H157" s="78">
        <f t="shared" si="4"/>
        <v>0.19688624549750777</v>
      </c>
      <c r="I157" s="84">
        <f t="shared" si="5"/>
        <v>1.1255896334974264E-3</v>
      </c>
      <c r="J157" s="107">
        <v>158.20038708999999</v>
      </c>
      <c r="K157" s="107">
        <v>40.343380952399997</v>
      </c>
    </row>
    <row r="158" spans="1:11" x14ac:dyDescent="0.15">
      <c r="A158" s="34" t="s">
        <v>1680</v>
      </c>
      <c r="B158" s="34" t="s">
        <v>232</v>
      </c>
      <c r="C158" s="34" t="s">
        <v>554</v>
      </c>
      <c r="D158" s="34" t="s">
        <v>1309</v>
      </c>
      <c r="E158" s="34" t="s">
        <v>1313</v>
      </c>
      <c r="F158" s="73">
        <v>12.382539145999999</v>
      </c>
      <c r="G158" s="55">
        <v>9.8314635299999988</v>
      </c>
      <c r="H158" s="78">
        <f t="shared" si="4"/>
        <v>0.25948075871060072</v>
      </c>
      <c r="I158" s="84">
        <f t="shared" si="5"/>
        <v>1.1254770752386369E-3</v>
      </c>
      <c r="J158" s="107">
        <v>53.816090359999997</v>
      </c>
      <c r="K158" s="107">
        <v>1.1075714286</v>
      </c>
    </row>
    <row r="159" spans="1:11" x14ac:dyDescent="0.15">
      <c r="A159" s="34" t="s">
        <v>1740</v>
      </c>
      <c r="B159" s="34" t="s">
        <v>1145</v>
      </c>
      <c r="C159" s="34" t="s">
        <v>554</v>
      </c>
      <c r="D159" s="34" t="s">
        <v>1309</v>
      </c>
      <c r="E159" s="34" t="s">
        <v>1312</v>
      </c>
      <c r="F159" s="73">
        <v>12.21920667</v>
      </c>
      <c r="G159" s="55">
        <v>27.681067563999999</v>
      </c>
      <c r="H159" s="78">
        <f t="shared" si="4"/>
        <v>-0.55857169736143342</v>
      </c>
      <c r="I159" s="84">
        <f t="shared" si="5"/>
        <v>1.1106314159427125E-3</v>
      </c>
      <c r="J159" s="107">
        <v>347.95189106999999</v>
      </c>
      <c r="K159" s="107">
        <v>11.422000000000001</v>
      </c>
    </row>
    <row r="160" spans="1:11" x14ac:dyDescent="0.15">
      <c r="A160" s="34" t="s">
        <v>1936</v>
      </c>
      <c r="B160" s="34" t="s">
        <v>1082</v>
      </c>
      <c r="C160" s="34" t="s">
        <v>554</v>
      </c>
      <c r="D160" s="34" t="s">
        <v>1309</v>
      </c>
      <c r="E160" s="34" t="s">
        <v>1312</v>
      </c>
      <c r="F160" s="73">
        <v>12.018244722999999</v>
      </c>
      <c r="G160" s="55">
        <v>14.399253751</v>
      </c>
      <c r="H160" s="78">
        <f t="shared" si="4"/>
        <v>-0.16535641840707505</v>
      </c>
      <c r="I160" s="84">
        <f t="shared" si="5"/>
        <v>1.0923655286576408E-3</v>
      </c>
      <c r="J160" s="107">
        <v>77.514856030000004</v>
      </c>
      <c r="K160" s="107">
        <v>16.828285714300002</v>
      </c>
    </row>
    <row r="161" spans="1:11" x14ac:dyDescent="0.15">
      <c r="A161" s="34" t="s">
        <v>1934</v>
      </c>
      <c r="B161" s="34" t="s">
        <v>1080</v>
      </c>
      <c r="C161" s="34" t="s">
        <v>554</v>
      </c>
      <c r="D161" s="34" t="s">
        <v>1309</v>
      </c>
      <c r="E161" s="34" t="s">
        <v>1312</v>
      </c>
      <c r="F161" s="73">
        <v>11.958059163000001</v>
      </c>
      <c r="G161" s="55">
        <v>10.316331880000002</v>
      </c>
      <c r="H161" s="78">
        <f t="shared" si="4"/>
        <v>0.15913866499223173</v>
      </c>
      <c r="I161" s="84">
        <f t="shared" si="5"/>
        <v>1.0868951265662994E-3</v>
      </c>
      <c r="J161" s="107">
        <v>37.497212320000003</v>
      </c>
      <c r="K161" s="107">
        <v>22.0727619048</v>
      </c>
    </row>
    <row r="162" spans="1:11" x14ac:dyDescent="0.15">
      <c r="A162" s="34" t="s">
        <v>141</v>
      </c>
      <c r="B162" s="34" t="s">
        <v>142</v>
      </c>
      <c r="C162" s="34" t="s">
        <v>558</v>
      </c>
      <c r="D162" s="34" t="s">
        <v>1310</v>
      </c>
      <c r="E162" s="34" t="s">
        <v>1313</v>
      </c>
      <c r="F162" s="73">
        <v>11.957391062000001</v>
      </c>
      <c r="G162" s="55">
        <v>11.841217123</v>
      </c>
      <c r="H162" s="78">
        <f t="shared" si="4"/>
        <v>9.8109795465493033E-3</v>
      </c>
      <c r="I162" s="84">
        <f t="shared" si="5"/>
        <v>1.0868344013506889E-3</v>
      </c>
      <c r="J162" s="107">
        <v>78.862030990000008</v>
      </c>
      <c r="K162" s="107">
        <v>40.599333333300002</v>
      </c>
    </row>
    <row r="163" spans="1:11" x14ac:dyDescent="0.15">
      <c r="A163" s="34" t="s">
        <v>1393</v>
      </c>
      <c r="B163" s="34" t="s">
        <v>1768</v>
      </c>
      <c r="C163" s="34" t="s">
        <v>552</v>
      </c>
      <c r="D163" s="34" t="s">
        <v>1309</v>
      </c>
      <c r="E163" s="34" t="s">
        <v>1312</v>
      </c>
      <c r="F163" s="73">
        <v>11.823797392000001</v>
      </c>
      <c r="G163" s="55">
        <v>37.300314622000002</v>
      </c>
      <c r="H163" s="78">
        <f t="shared" si="4"/>
        <v>-0.68301078658928427</v>
      </c>
      <c r="I163" s="84">
        <f t="shared" si="5"/>
        <v>1.0746917696005146E-3</v>
      </c>
      <c r="J163" s="107">
        <v>272.46340944999997</v>
      </c>
      <c r="K163" s="107">
        <v>9.4564285714</v>
      </c>
    </row>
    <row r="164" spans="1:11" x14ac:dyDescent="0.15">
      <c r="A164" s="34" t="s">
        <v>758</v>
      </c>
      <c r="B164" s="34" t="s">
        <v>759</v>
      </c>
      <c r="C164" s="34" t="s">
        <v>558</v>
      </c>
      <c r="D164" s="34" t="s">
        <v>1310</v>
      </c>
      <c r="E164" s="34" t="s">
        <v>1313</v>
      </c>
      <c r="F164" s="73">
        <v>11.544105477</v>
      </c>
      <c r="G164" s="55">
        <v>22.860499119</v>
      </c>
      <c r="H164" s="78">
        <f t="shared" si="4"/>
        <v>-0.49501953492321737</v>
      </c>
      <c r="I164" s="84">
        <f t="shared" si="5"/>
        <v>1.0492699369092945E-3</v>
      </c>
      <c r="J164" s="107">
        <v>984.19428777999997</v>
      </c>
      <c r="K164" s="107">
        <v>36.971476190499999</v>
      </c>
    </row>
    <row r="165" spans="1:11" x14ac:dyDescent="0.15">
      <c r="A165" s="34" t="s">
        <v>1990</v>
      </c>
      <c r="B165" s="34" t="s">
        <v>88</v>
      </c>
      <c r="C165" s="34" t="s">
        <v>559</v>
      </c>
      <c r="D165" s="34" t="s">
        <v>1309</v>
      </c>
      <c r="E165" s="34" t="s">
        <v>1313</v>
      </c>
      <c r="F165" s="73">
        <v>11.140778909</v>
      </c>
      <c r="G165" s="55">
        <v>19.227442359999998</v>
      </c>
      <c r="H165" s="78">
        <f t="shared" si="4"/>
        <v>-0.42057925851974831</v>
      </c>
      <c r="I165" s="84">
        <f t="shared" si="5"/>
        <v>1.0126106701170458E-3</v>
      </c>
      <c r="J165" s="107">
        <v>318.03370000000001</v>
      </c>
      <c r="K165" s="107">
        <v>20.9813333333</v>
      </c>
    </row>
    <row r="166" spans="1:11" x14ac:dyDescent="0.15">
      <c r="A166" s="34" t="s">
        <v>166</v>
      </c>
      <c r="B166" s="34" t="s">
        <v>167</v>
      </c>
      <c r="C166" s="34" t="s">
        <v>558</v>
      </c>
      <c r="D166" s="34" t="s">
        <v>1310</v>
      </c>
      <c r="E166" s="34" t="s">
        <v>1313</v>
      </c>
      <c r="F166" s="73">
        <v>11.108779744000001</v>
      </c>
      <c r="G166" s="55">
        <v>20.567441467000002</v>
      </c>
      <c r="H166" s="78">
        <f t="shared" si="4"/>
        <v>-0.45988518981207316</v>
      </c>
      <c r="I166" s="84">
        <f t="shared" si="5"/>
        <v>1.0097021934137107E-3</v>
      </c>
      <c r="J166" s="107">
        <v>181.0852609233541</v>
      </c>
      <c r="K166" s="107">
        <v>11.586</v>
      </c>
    </row>
    <row r="167" spans="1:11" x14ac:dyDescent="0.15">
      <c r="A167" s="34" t="s">
        <v>2008</v>
      </c>
      <c r="B167" s="34" t="s">
        <v>106</v>
      </c>
      <c r="C167" s="34" t="s">
        <v>559</v>
      </c>
      <c r="D167" s="34" t="s">
        <v>1309</v>
      </c>
      <c r="E167" s="34" t="s">
        <v>1313</v>
      </c>
      <c r="F167" s="73">
        <v>11.10336392</v>
      </c>
      <c r="G167" s="55">
        <v>20.106106065999999</v>
      </c>
      <c r="H167" s="78">
        <f t="shared" si="4"/>
        <v>-0.44776159622592926</v>
      </c>
      <c r="I167" s="84">
        <f t="shared" si="5"/>
        <v>1.0092099368834741E-3</v>
      </c>
      <c r="J167" s="107">
        <v>455.58150000000001</v>
      </c>
      <c r="K167" s="107">
        <v>9.6839999999999993</v>
      </c>
    </row>
    <row r="168" spans="1:11" x14ac:dyDescent="0.15">
      <c r="A168" s="34" t="s">
        <v>1952</v>
      </c>
      <c r="B168" s="34" t="s">
        <v>1353</v>
      </c>
      <c r="C168" s="34" t="s">
        <v>553</v>
      </c>
      <c r="D168" s="34" t="s">
        <v>1309</v>
      </c>
      <c r="E168" s="34" t="s">
        <v>1312</v>
      </c>
      <c r="F168" s="73">
        <v>11.069616760000001</v>
      </c>
      <c r="G168" s="55">
        <v>10.18579341</v>
      </c>
      <c r="H168" s="78">
        <f t="shared" si="4"/>
        <v>8.6770201831533056E-2</v>
      </c>
      <c r="I168" s="84">
        <f t="shared" si="5"/>
        <v>1.0061425809489138E-3</v>
      </c>
      <c r="J168" s="107">
        <v>161.51946569</v>
      </c>
      <c r="K168" s="107">
        <v>23.499571428599999</v>
      </c>
    </row>
    <row r="169" spans="1:11" x14ac:dyDescent="0.15">
      <c r="A169" s="34" t="s">
        <v>1059</v>
      </c>
      <c r="B169" s="34" t="s">
        <v>1060</v>
      </c>
      <c r="C169" s="34" t="s">
        <v>554</v>
      </c>
      <c r="D169" s="34" t="s">
        <v>1309</v>
      </c>
      <c r="E169" s="34" t="s">
        <v>1312</v>
      </c>
      <c r="F169" s="73">
        <v>11.067234747999999</v>
      </c>
      <c r="G169" s="55">
        <v>11.969825106</v>
      </c>
      <c r="H169" s="78">
        <f t="shared" si="4"/>
        <v>-7.5405475853408066E-2</v>
      </c>
      <c r="I169" s="84">
        <f t="shared" si="5"/>
        <v>1.0059260744741643E-3</v>
      </c>
      <c r="J169" s="107">
        <v>180.27335725</v>
      </c>
      <c r="K169" s="107">
        <v>21.522190476199999</v>
      </c>
    </row>
    <row r="170" spans="1:11" x14ac:dyDescent="0.15">
      <c r="A170" s="34" t="s">
        <v>1222</v>
      </c>
      <c r="B170" s="34" t="s">
        <v>1223</v>
      </c>
      <c r="C170" s="34" t="s">
        <v>559</v>
      </c>
      <c r="D170" s="34" t="s">
        <v>1309</v>
      </c>
      <c r="E170" s="34" t="s">
        <v>1313</v>
      </c>
      <c r="F170" s="73">
        <v>11.032349646</v>
      </c>
      <c r="G170" s="55">
        <v>25.74095647</v>
      </c>
      <c r="H170" s="78">
        <f t="shared" si="4"/>
        <v>-0.571408713625007</v>
      </c>
      <c r="I170" s="84">
        <f t="shared" si="5"/>
        <v>1.0027552884095759E-3</v>
      </c>
      <c r="J170" s="107">
        <v>247.8921</v>
      </c>
      <c r="K170" s="107">
        <v>34.430999999999997</v>
      </c>
    </row>
    <row r="171" spans="1:11" x14ac:dyDescent="0.15">
      <c r="A171" s="34" t="s">
        <v>666</v>
      </c>
      <c r="B171" s="34" t="s">
        <v>627</v>
      </c>
      <c r="C171" s="34" t="s">
        <v>558</v>
      </c>
      <c r="D171" s="34" t="s">
        <v>1310</v>
      </c>
      <c r="E171" s="34" t="s">
        <v>1313</v>
      </c>
      <c r="F171" s="73">
        <v>10.834463599999999</v>
      </c>
      <c r="G171" s="55">
        <v>8.4457683670000012</v>
      </c>
      <c r="H171" s="78">
        <f t="shared" si="4"/>
        <v>0.28282746213278886</v>
      </c>
      <c r="I171" s="84">
        <f t="shared" si="5"/>
        <v>9.8476897674468883E-4</v>
      </c>
      <c r="J171" s="107">
        <v>136.80411588999999</v>
      </c>
      <c r="K171" s="107">
        <v>22.255523809500001</v>
      </c>
    </row>
    <row r="172" spans="1:11" x14ac:dyDescent="0.15">
      <c r="A172" s="34" t="s">
        <v>667</v>
      </c>
      <c r="B172" s="34" t="s">
        <v>171</v>
      </c>
      <c r="C172" s="34" t="s">
        <v>558</v>
      </c>
      <c r="D172" s="34" t="s">
        <v>1310</v>
      </c>
      <c r="E172" s="34" t="s">
        <v>1313</v>
      </c>
      <c r="F172" s="73">
        <v>10.786348558</v>
      </c>
      <c r="G172" s="55">
        <v>3.9270675389999998</v>
      </c>
      <c r="H172" s="78">
        <f t="shared" si="4"/>
        <v>1.7466674435517011</v>
      </c>
      <c r="I172" s="84">
        <f t="shared" si="5"/>
        <v>9.8039569141874366E-4</v>
      </c>
      <c r="J172" s="107">
        <v>34.906639249999998</v>
      </c>
      <c r="K172" s="107">
        <v>28.0698095238</v>
      </c>
    </row>
    <row r="173" spans="1:11" x14ac:dyDescent="0.15">
      <c r="A173" s="34" t="s">
        <v>221</v>
      </c>
      <c r="B173" s="34" t="s">
        <v>1836</v>
      </c>
      <c r="C173" s="34" t="s">
        <v>559</v>
      </c>
      <c r="D173" s="34" t="s">
        <v>1309</v>
      </c>
      <c r="E173" s="34" t="s">
        <v>1313</v>
      </c>
      <c r="F173" s="73">
        <v>10.75609251</v>
      </c>
      <c r="G173" s="55">
        <v>2.97138152</v>
      </c>
      <c r="H173" s="78">
        <f t="shared" si="4"/>
        <v>2.6198961451439597</v>
      </c>
      <c r="I173" s="84">
        <f t="shared" si="5"/>
        <v>9.7764565057414671E-4</v>
      </c>
      <c r="J173" s="107">
        <v>174.21854519389998</v>
      </c>
      <c r="K173" s="107">
        <v>56.461238095200002</v>
      </c>
    </row>
    <row r="174" spans="1:11" x14ac:dyDescent="0.15">
      <c r="A174" s="34" t="s">
        <v>883</v>
      </c>
      <c r="B174" s="34" t="s">
        <v>1228</v>
      </c>
      <c r="C174" s="34" t="s">
        <v>559</v>
      </c>
      <c r="D174" s="34" t="s">
        <v>1309</v>
      </c>
      <c r="E174" s="34" t="s">
        <v>1313</v>
      </c>
      <c r="F174" s="73">
        <v>10.710661140000001</v>
      </c>
      <c r="G174" s="55">
        <v>15.516680001000001</v>
      </c>
      <c r="H174" s="78">
        <f t="shared" si="4"/>
        <v>-0.30973242089739994</v>
      </c>
      <c r="I174" s="84">
        <f t="shared" si="5"/>
        <v>9.735162902847266E-4</v>
      </c>
      <c r="J174" s="107">
        <v>667.48389999999995</v>
      </c>
      <c r="K174" s="107">
        <v>30.771000000000001</v>
      </c>
    </row>
    <row r="175" spans="1:11" x14ac:dyDescent="0.15">
      <c r="A175" s="34" t="s">
        <v>1363</v>
      </c>
      <c r="B175" s="34" t="s">
        <v>1364</v>
      </c>
      <c r="C175" s="34" t="s">
        <v>559</v>
      </c>
      <c r="D175" s="34" t="s">
        <v>1309</v>
      </c>
      <c r="E175" s="34" t="s">
        <v>1313</v>
      </c>
      <c r="F175" s="73">
        <v>10.675133562999999</v>
      </c>
      <c r="G175" s="55">
        <v>26.281587116999997</v>
      </c>
      <c r="H175" s="78">
        <f t="shared" si="4"/>
        <v>-0.59381701282055033</v>
      </c>
      <c r="I175" s="84">
        <f t="shared" si="5"/>
        <v>9.7028710820980506E-4</v>
      </c>
      <c r="J175" s="107">
        <v>655.24559999999997</v>
      </c>
      <c r="K175" s="107">
        <v>13.213952381</v>
      </c>
    </row>
    <row r="176" spans="1:11" x14ac:dyDescent="0.15">
      <c r="A176" s="34" t="s">
        <v>689</v>
      </c>
      <c r="B176" s="34" t="s">
        <v>636</v>
      </c>
      <c r="C176" s="34" t="s">
        <v>558</v>
      </c>
      <c r="D176" s="34" t="s">
        <v>1310</v>
      </c>
      <c r="E176" s="34" t="s">
        <v>1313</v>
      </c>
      <c r="F176" s="73">
        <v>10.633173717</v>
      </c>
      <c r="G176" s="55">
        <v>4.5259549800000007</v>
      </c>
      <c r="H176" s="78">
        <f t="shared" si="4"/>
        <v>1.3493768196960718</v>
      </c>
      <c r="I176" s="84">
        <f t="shared" si="5"/>
        <v>9.6647328261258918E-4</v>
      </c>
      <c r="J176" s="107">
        <v>77.957369180000001</v>
      </c>
      <c r="K176" s="107">
        <v>43.338904761899997</v>
      </c>
    </row>
    <row r="177" spans="1:11" x14ac:dyDescent="0.15">
      <c r="A177" s="34" t="s">
        <v>1622</v>
      </c>
      <c r="B177" s="34" t="s">
        <v>1623</v>
      </c>
      <c r="C177" s="34" t="s">
        <v>554</v>
      </c>
      <c r="D177" s="34" t="s">
        <v>1309</v>
      </c>
      <c r="E177" s="34" t="s">
        <v>1312</v>
      </c>
      <c r="F177" s="73">
        <v>10.609455222999999</v>
      </c>
      <c r="G177" s="55">
        <v>10.355443294000001</v>
      </c>
      <c r="H177" s="78">
        <f t="shared" si="4"/>
        <v>2.4529314852911765E-2</v>
      </c>
      <c r="I177" s="84">
        <f t="shared" si="5"/>
        <v>9.6431745488279681E-4</v>
      </c>
      <c r="J177" s="107">
        <v>157.05557765287719</v>
      </c>
      <c r="K177" s="107">
        <v>28.9751428571</v>
      </c>
    </row>
    <row r="178" spans="1:11" x14ac:dyDescent="0.15">
      <c r="A178" s="34" t="s">
        <v>1959</v>
      </c>
      <c r="B178" s="34" t="s">
        <v>906</v>
      </c>
      <c r="C178" s="34" t="s">
        <v>553</v>
      </c>
      <c r="D178" s="34" t="s">
        <v>1309</v>
      </c>
      <c r="E178" s="34" t="s">
        <v>1312</v>
      </c>
      <c r="F178" s="73">
        <v>10.52786365</v>
      </c>
      <c r="G178" s="55">
        <v>7.41422545</v>
      </c>
      <c r="H178" s="78">
        <f t="shared" si="4"/>
        <v>0.41995461575827853</v>
      </c>
      <c r="I178" s="84">
        <f t="shared" si="5"/>
        <v>9.5690141170607713E-4</v>
      </c>
      <c r="J178" s="107">
        <v>49.801437369999995</v>
      </c>
      <c r="K178" s="107">
        <v>27.0882857143</v>
      </c>
    </row>
    <row r="179" spans="1:11" x14ac:dyDescent="0.15">
      <c r="A179" s="34" t="s">
        <v>884</v>
      </c>
      <c r="B179" s="34" t="s">
        <v>1151</v>
      </c>
      <c r="C179" s="34" t="s">
        <v>554</v>
      </c>
      <c r="D179" s="34" t="s">
        <v>1309</v>
      </c>
      <c r="E179" s="34" t="s">
        <v>1312</v>
      </c>
      <c r="F179" s="73">
        <v>10.521296365</v>
      </c>
      <c r="G179" s="55">
        <v>34.060399859999997</v>
      </c>
      <c r="H179" s="78">
        <f t="shared" si="4"/>
        <v>-0.69109885943071248</v>
      </c>
      <c r="I179" s="84">
        <f t="shared" si="5"/>
        <v>9.5630449627323165E-4</v>
      </c>
      <c r="J179" s="107">
        <v>275.60008539999995</v>
      </c>
      <c r="K179" s="107">
        <v>18.387142857099999</v>
      </c>
    </row>
    <row r="180" spans="1:11" x14ac:dyDescent="0.15">
      <c r="A180" s="34" t="s">
        <v>710</v>
      </c>
      <c r="B180" s="34" t="s">
        <v>1656</v>
      </c>
      <c r="C180" s="34" t="s">
        <v>558</v>
      </c>
      <c r="D180" s="34" t="s">
        <v>1310</v>
      </c>
      <c r="E180" s="34" t="s">
        <v>1313</v>
      </c>
      <c r="F180" s="73">
        <v>10.331903208</v>
      </c>
      <c r="G180" s="55">
        <v>18.821551176</v>
      </c>
      <c r="H180" s="78">
        <f t="shared" si="4"/>
        <v>-0.45105995189309578</v>
      </c>
      <c r="I180" s="84">
        <f t="shared" si="5"/>
        <v>9.3909012255736666E-4</v>
      </c>
      <c r="J180" s="107">
        <v>147.33848990000001</v>
      </c>
      <c r="K180" s="107">
        <v>21.771809523799998</v>
      </c>
    </row>
    <row r="181" spans="1:11" x14ac:dyDescent="0.15">
      <c r="A181" s="34" t="s">
        <v>709</v>
      </c>
      <c r="B181" s="34" t="s">
        <v>161</v>
      </c>
      <c r="C181" s="34" t="s">
        <v>558</v>
      </c>
      <c r="D181" s="34" t="s">
        <v>1310</v>
      </c>
      <c r="E181" s="34" t="s">
        <v>1313</v>
      </c>
      <c r="F181" s="73">
        <v>10.322198369000001</v>
      </c>
      <c r="G181" s="55">
        <v>9.7369204810000003</v>
      </c>
      <c r="H181" s="78">
        <f t="shared" si="4"/>
        <v>6.0109137087241749E-2</v>
      </c>
      <c r="I181" s="84">
        <f t="shared" si="5"/>
        <v>9.3820802772329463E-4</v>
      </c>
      <c r="J181" s="107">
        <v>89.047237440000004</v>
      </c>
      <c r="K181" s="107">
        <v>34.569904761899998</v>
      </c>
    </row>
    <row r="182" spans="1:11" x14ac:dyDescent="0.15">
      <c r="A182" s="34" t="s">
        <v>1968</v>
      </c>
      <c r="B182" s="34" t="s">
        <v>968</v>
      </c>
      <c r="C182" s="34" t="s">
        <v>556</v>
      </c>
      <c r="D182" s="34" t="s">
        <v>1310</v>
      </c>
      <c r="E182" s="34" t="s">
        <v>1313</v>
      </c>
      <c r="F182" s="73">
        <v>10.22777891</v>
      </c>
      <c r="G182" s="55">
        <v>23.062719300000001</v>
      </c>
      <c r="H182" s="78">
        <f t="shared" si="4"/>
        <v>-0.55652328864792633</v>
      </c>
      <c r="I182" s="84">
        <f t="shared" si="5"/>
        <v>9.2962602888541795E-4</v>
      </c>
      <c r="J182" s="107">
        <v>202.92542383</v>
      </c>
      <c r="K182" s="107">
        <v>5.6980000000000004</v>
      </c>
    </row>
    <row r="183" spans="1:11" x14ac:dyDescent="0.15">
      <c r="A183" s="34" t="s">
        <v>118</v>
      </c>
      <c r="B183" s="34" t="s">
        <v>119</v>
      </c>
      <c r="C183" s="34" t="s">
        <v>559</v>
      </c>
      <c r="D183" s="34" t="s">
        <v>1309</v>
      </c>
      <c r="E183" s="34" t="s">
        <v>1312</v>
      </c>
      <c r="F183" s="73">
        <v>10.061803249</v>
      </c>
      <c r="G183" s="55">
        <v>6.4457040729999999</v>
      </c>
      <c r="H183" s="78">
        <f t="shared" si="4"/>
        <v>0.56100918302272795</v>
      </c>
      <c r="I183" s="84">
        <f t="shared" si="5"/>
        <v>9.1454012450825129E-4</v>
      </c>
      <c r="J183" s="107">
        <v>492.779</v>
      </c>
      <c r="K183" s="107">
        <v>18.836285714300001</v>
      </c>
    </row>
    <row r="184" spans="1:11" x14ac:dyDescent="0.15">
      <c r="A184" s="34" t="s">
        <v>1745</v>
      </c>
      <c r="B184" s="34" t="s">
        <v>1148</v>
      </c>
      <c r="C184" s="34" t="s">
        <v>554</v>
      </c>
      <c r="D184" s="34" t="s">
        <v>1309</v>
      </c>
      <c r="E184" s="34" t="s">
        <v>1312</v>
      </c>
      <c r="F184" s="73">
        <v>10.042182096000001</v>
      </c>
      <c r="G184" s="55">
        <v>22.372888839999998</v>
      </c>
      <c r="H184" s="78">
        <f t="shared" si="4"/>
        <v>-0.55114504131242081</v>
      </c>
      <c r="I184" s="84">
        <f t="shared" si="5"/>
        <v>9.1275671339758398E-4</v>
      </c>
      <c r="J184" s="107">
        <v>359.94242852999997</v>
      </c>
      <c r="K184" s="107">
        <v>48.713476190500003</v>
      </c>
    </row>
    <row r="185" spans="1:11" x14ac:dyDescent="0.15">
      <c r="A185" s="34" t="s">
        <v>1957</v>
      </c>
      <c r="B185" s="34" t="s">
        <v>1354</v>
      </c>
      <c r="C185" s="34" t="s">
        <v>553</v>
      </c>
      <c r="D185" s="34" t="s">
        <v>1309</v>
      </c>
      <c r="E185" s="34" t="s">
        <v>1312</v>
      </c>
      <c r="F185" s="73">
        <v>9.99914083</v>
      </c>
      <c r="G185" s="55">
        <v>11.7139247</v>
      </c>
      <c r="H185" s="78">
        <f t="shared" si="4"/>
        <v>-0.14638850034608808</v>
      </c>
      <c r="I185" s="84">
        <f t="shared" si="5"/>
        <v>9.0884459508315106E-4</v>
      </c>
      <c r="J185" s="107">
        <v>21.457911710000001</v>
      </c>
      <c r="K185" s="107">
        <v>25.057428571399999</v>
      </c>
    </row>
    <row r="186" spans="1:11" x14ac:dyDescent="0.15">
      <c r="A186" s="34" t="s">
        <v>578</v>
      </c>
      <c r="B186" s="34" t="s">
        <v>579</v>
      </c>
      <c r="C186" s="34" t="s">
        <v>554</v>
      </c>
      <c r="D186" s="34" t="s">
        <v>1309</v>
      </c>
      <c r="E186" s="34" t="s">
        <v>1312</v>
      </c>
      <c r="F186" s="73">
        <v>9.86233966</v>
      </c>
      <c r="G186" s="55">
        <v>17.659963899999997</v>
      </c>
      <c r="H186" s="78">
        <f t="shared" si="4"/>
        <v>-0.44154247903077526</v>
      </c>
      <c r="I186" s="84">
        <f t="shared" si="5"/>
        <v>8.964104263811236E-4</v>
      </c>
      <c r="J186" s="107">
        <v>52.006865233364799</v>
      </c>
      <c r="K186" s="107">
        <v>37.844952380999999</v>
      </c>
    </row>
    <row r="187" spans="1:11" x14ac:dyDescent="0.15">
      <c r="A187" s="34" t="s">
        <v>1969</v>
      </c>
      <c r="B187" s="34" t="s">
        <v>969</v>
      </c>
      <c r="C187" s="34" t="s">
        <v>556</v>
      </c>
      <c r="D187" s="34" t="s">
        <v>1310</v>
      </c>
      <c r="E187" s="34" t="s">
        <v>1313</v>
      </c>
      <c r="F187" s="73">
        <v>9.7991964300000003</v>
      </c>
      <c r="G187" s="55">
        <v>2.7096703399999997</v>
      </c>
      <c r="H187" s="78">
        <f t="shared" si="4"/>
        <v>2.616379559293549</v>
      </c>
      <c r="I187" s="84">
        <f t="shared" si="5"/>
        <v>8.9067119495341777E-4</v>
      </c>
      <c r="J187" s="107">
        <v>219.36669688999999</v>
      </c>
      <c r="K187" s="107">
        <v>5.4208571429000001</v>
      </c>
    </row>
    <row r="188" spans="1:11" x14ac:dyDescent="0.15">
      <c r="A188" s="34" t="s">
        <v>799</v>
      </c>
      <c r="B188" s="34" t="s">
        <v>800</v>
      </c>
      <c r="C188" s="34" t="s">
        <v>554</v>
      </c>
      <c r="D188" s="34" t="s">
        <v>1309</v>
      </c>
      <c r="E188" s="34" t="s">
        <v>1312</v>
      </c>
      <c r="F188" s="73">
        <v>9.7341283499999989</v>
      </c>
      <c r="G188" s="55">
        <v>17.48877229</v>
      </c>
      <c r="H188" s="78">
        <f t="shared" si="4"/>
        <v>-0.44340699343624435</v>
      </c>
      <c r="I188" s="84">
        <f t="shared" si="5"/>
        <v>8.8475700954230587E-4</v>
      </c>
      <c r="J188" s="107">
        <v>15.595887189999999</v>
      </c>
      <c r="K188" s="107">
        <v>43.482523809500002</v>
      </c>
    </row>
    <row r="189" spans="1:11" x14ac:dyDescent="0.15">
      <c r="A189" s="34" t="s">
        <v>1689</v>
      </c>
      <c r="B189" s="34" t="s">
        <v>1360</v>
      </c>
      <c r="C189" s="34" t="s">
        <v>559</v>
      </c>
      <c r="D189" s="34" t="s">
        <v>1309</v>
      </c>
      <c r="E189" s="34" t="s">
        <v>1313</v>
      </c>
      <c r="F189" s="73">
        <v>9.7062567150000003</v>
      </c>
      <c r="G189" s="55">
        <v>14.858131090000001</v>
      </c>
      <c r="H189" s="78">
        <f t="shared" si="4"/>
        <v>-0.34673771174810653</v>
      </c>
      <c r="I189" s="84">
        <f t="shared" si="5"/>
        <v>8.822236934047954E-4</v>
      </c>
      <c r="J189" s="107">
        <v>247.3349</v>
      </c>
      <c r="K189" s="107">
        <v>14.966095238099999</v>
      </c>
    </row>
    <row r="190" spans="1:11" x14ac:dyDescent="0.15">
      <c r="A190" s="34" t="s">
        <v>1502</v>
      </c>
      <c r="B190" s="34" t="s">
        <v>1503</v>
      </c>
      <c r="C190" s="34" t="s">
        <v>556</v>
      </c>
      <c r="D190" s="34" t="s">
        <v>1310</v>
      </c>
      <c r="E190" s="34" t="s">
        <v>1313</v>
      </c>
      <c r="F190" s="73">
        <v>9.6899451400000007</v>
      </c>
      <c r="G190" s="55">
        <v>6.0390272000000005</v>
      </c>
      <c r="H190" s="78">
        <f t="shared" si="4"/>
        <v>0.60455398180687103</v>
      </c>
      <c r="I190" s="84">
        <f t="shared" si="5"/>
        <v>8.807410973469856E-4</v>
      </c>
      <c r="J190" s="107">
        <v>123.76956788</v>
      </c>
      <c r="K190" s="107">
        <v>41.3674761905</v>
      </c>
    </row>
    <row r="191" spans="1:11" x14ac:dyDescent="0.15">
      <c r="A191" s="34" t="s">
        <v>1401</v>
      </c>
      <c r="B191" s="34" t="s">
        <v>1773</v>
      </c>
      <c r="C191" s="34" t="s">
        <v>552</v>
      </c>
      <c r="D191" s="34" t="s">
        <v>1309</v>
      </c>
      <c r="E191" s="34" t="s">
        <v>1312</v>
      </c>
      <c r="F191" s="73">
        <v>9.6345667959999997</v>
      </c>
      <c r="G191" s="55">
        <v>28.377244454</v>
      </c>
      <c r="H191" s="78">
        <f t="shared" si="4"/>
        <v>-0.66048265145624696</v>
      </c>
      <c r="I191" s="84">
        <f t="shared" si="5"/>
        <v>8.7570763402401166E-4</v>
      </c>
      <c r="J191" s="107">
        <v>71.248326340000006</v>
      </c>
      <c r="K191" s="107">
        <v>25.460047619000001</v>
      </c>
    </row>
    <row r="192" spans="1:11" x14ac:dyDescent="0.15">
      <c r="A192" s="34" t="s">
        <v>680</v>
      </c>
      <c r="B192" s="34" t="s">
        <v>631</v>
      </c>
      <c r="C192" s="34" t="s">
        <v>558</v>
      </c>
      <c r="D192" s="34" t="s">
        <v>1310</v>
      </c>
      <c r="E192" s="34" t="s">
        <v>1313</v>
      </c>
      <c r="F192" s="73">
        <v>9.5689564990000004</v>
      </c>
      <c r="G192" s="55">
        <v>7.8129235669999995</v>
      </c>
      <c r="H192" s="78">
        <f t="shared" si="4"/>
        <v>0.22476002957677488</v>
      </c>
      <c r="I192" s="84">
        <f t="shared" si="5"/>
        <v>8.6974416527964261E-4</v>
      </c>
      <c r="J192" s="107">
        <v>110.62787899999999</v>
      </c>
      <c r="K192" s="107">
        <v>26.902999999999999</v>
      </c>
    </row>
    <row r="193" spans="1:11" x14ac:dyDescent="0.15">
      <c r="A193" s="34" t="s">
        <v>721</v>
      </c>
      <c r="B193" s="34" t="s">
        <v>139</v>
      </c>
      <c r="C193" s="34" t="s">
        <v>558</v>
      </c>
      <c r="D193" s="34" t="s">
        <v>1310</v>
      </c>
      <c r="E193" s="34" t="s">
        <v>1313</v>
      </c>
      <c r="F193" s="73">
        <v>9.56064662</v>
      </c>
      <c r="G193" s="55">
        <v>11.94044457</v>
      </c>
      <c r="H193" s="78">
        <f t="shared" si="4"/>
        <v>-0.1993056402589205</v>
      </c>
      <c r="I193" s="84">
        <f t="shared" si="5"/>
        <v>8.6898886152471529E-4</v>
      </c>
      <c r="J193" s="107">
        <v>301.75485794000002</v>
      </c>
      <c r="K193" s="107">
        <v>9.3720476189999999</v>
      </c>
    </row>
    <row r="194" spans="1:11" x14ac:dyDescent="0.15">
      <c r="A194" s="34" t="s">
        <v>1688</v>
      </c>
      <c r="B194" s="34" t="s">
        <v>1224</v>
      </c>
      <c r="C194" s="34" t="s">
        <v>559</v>
      </c>
      <c r="D194" s="34" t="s">
        <v>1309</v>
      </c>
      <c r="E194" s="34" t="s">
        <v>1313</v>
      </c>
      <c r="F194" s="73">
        <v>9.4696836400000013</v>
      </c>
      <c r="G194" s="55">
        <v>18.531420276999999</v>
      </c>
      <c r="H194" s="78">
        <f t="shared" si="4"/>
        <v>-0.48899309937117119</v>
      </c>
      <c r="I194" s="84">
        <f t="shared" si="5"/>
        <v>8.6072102990486044E-4</v>
      </c>
      <c r="J194" s="107">
        <v>492.81020000000001</v>
      </c>
      <c r="K194" s="107">
        <v>18.983142857099999</v>
      </c>
    </row>
    <row r="195" spans="1:11" x14ac:dyDescent="0.15">
      <c r="A195" s="34" t="s">
        <v>690</v>
      </c>
      <c r="B195" s="34" t="s">
        <v>140</v>
      </c>
      <c r="C195" s="34" t="s">
        <v>558</v>
      </c>
      <c r="D195" s="34" t="s">
        <v>1310</v>
      </c>
      <c r="E195" s="34" t="s">
        <v>1312</v>
      </c>
      <c r="F195" s="73">
        <v>9.4316349420000005</v>
      </c>
      <c r="G195" s="55">
        <v>19.06066062</v>
      </c>
      <c r="H195" s="78">
        <f t="shared" si="4"/>
        <v>-0.50517796156007522</v>
      </c>
      <c r="I195" s="84">
        <f t="shared" si="5"/>
        <v>8.5726269742258335E-4</v>
      </c>
      <c r="J195" s="107">
        <v>708.16959274999999</v>
      </c>
      <c r="K195" s="107">
        <v>17.903952381</v>
      </c>
    </row>
    <row r="196" spans="1:11" x14ac:dyDescent="0.15">
      <c r="A196" s="34" t="s">
        <v>1492</v>
      </c>
      <c r="B196" s="34" t="s">
        <v>1493</v>
      </c>
      <c r="C196" s="34" t="s">
        <v>556</v>
      </c>
      <c r="D196" s="34" t="s">
        <v>1310</v>
      </c>
      <c r="E196" s="34" t="s">
        <v>1313</v>
      </c>
      <c r="F196" s="73">
        <v>9.2662322899999996</v>
      </c>
      <c r="G196" s="55">
        <v>0.1401685</v>
      </c>
      <c r="H196" s="78">
        <f t="shared" si="4"/>
        <v>65.107808031048336</v>
      </c>
      <c r="I196" s="84">
        <f t="shared" si="5"/>
        <v>8.422288751334118E-4</v>
      </c>
      <c r="J196" s="107">
        <v>28.46186986</v>
      </c>
      <c r="K196" s="107">
        <v>27.8055714286</v>
      </c>
    </row>
    <row r="197" spans="1:11" x14ac:dyDescent="0.15">
      <c r="A197" s="34" t="s">
        <v>120</v>
      </c>
      <c r="B197" s="34" t="s">
        <v>121</v>
      </c>
      <c r="C197" s="34" t="s">
        <v>559</v>
      </c>
      <c r="D197" s="34" t="s">
        <v>1309</v>
      </c>
      <c r="E197" s="34" t="s">
        <v>1312</v>
      </c>
      <c r="F197" s="73">
        <v>9.2031579899999993</v>
      </c>
      <c r="G197" s="55">
        <v>3.344752444</v>
      </c>
      <c r="H197" s="78">
        <f t="shared" si="4"/>
        <v>1.7515214187253614</v>
      </c>
      <c r="I197" s="84">
        <f t="shared" si="5"/>
        <v>8.3649590890978742E-4</v>
      </c>
      <c r="J197" s="107">
        <v>257.57600000000002</v>
      </c>
      <c r="K197" s="107">
        <v>22.474761904800001</v>
      </c>
    </row>
    <row r="198" spans="1:11" x14ac:dyDescent="0.15">
      <c r="A198" s="34" t="s">
        <v>1954</v>
      </c>
      <c r="B198" s="34" t="s">
        <v>1356</v>
      </c>
      <c r="C198" s="34" t="s">
        <v>553</v>
      </c>
      <c r="D198" s="34" t="s">
        <v>1309</v>
      </c>
      <c r="E198" s="34" t="s">
        <v>1312</v>
      </c>
      <c r="F198" s="73">
        <v>9.1762840500000014</v>
      </c>
      <c r="G198" s="55">
        <v>26.688416399999998</v>
      </c>
      <c r="H198" s="78">
        <f t="shared" si="4"/>
        <v>-0.65616978120889924</v>
      </c>
      <c r="I198" s="84">
        <f t="shared" si="5"/>
        <v>8.3405327553429695E-4</v>
      </c>
      <c r="J198" s="107">
        <v>148.05976102000002</v>
      </c>
      <c r="K198" s="107">
        <v>25.3718095238</v>
      </c>
    </row>
    <row r="199" spans="1:11" x14ac:dyDescent="0.15">
      <c r="A199" s="34" t="s">
        <v>1358</v>
      </c>
      <c r="B199" s="34" t="s">
        <v>1359</v>
      </c>
      <c r="C199" s="34" t="s">
        <v>559</v>
      </c>
      <c r="D199" s="34" t="s">
        <v>1309</v>
      </c>
      <c r="E199" s="34" t="s">
        <v>1313</v>
      </c>
      <c r="F199" s="73">
        <v>8.8964940179999985</v>
      </c>
      <c r="G199" s="55">
        <v>21.227414721999999</v>
      </c>
      <c r="H199" s="78">
        <f t="shared" ref="H199:H262" si="6">IF(ISERROR(F199/G199-1),"",((F199/G199-1)))</f>
        <v>-0.58089601892124376</v>
      </c>
      <c r="I199" s="84">
        <f t="shared" ref="I199:I262" si="7">F199/$F$766</f>
        <v>8.0862252476634881E-4</v>
      </c>
      <c r="J199" s="107">
        <v>178.3288</v>
      </c>
      <c r="K199" s="107">
        <v>36.935190476199999</v>
      </c>
    </row>
    <row r="200" spans="1:11" x14ac:dyDescent="0.15">
      <c r="A200" s="34" t="s">
        <v>924</v>
      </c>
      <c r="B200" s="34" t="s">
        <v>925</v>
      </c>
      <c r="C200" s="34" t="s">
        <v>552</v>
      </c>
      <c r="D200" s="34" t="s">
        <v>1309</v>
      </c>
      <c r="E200" s="34" t="s">
        <v>1312</v>
      </c>
      <c r="F200" s="73">
        <v>8.4825710000000001</v>
      </c>
      <c r="G200" s="55">
        <v>3.6310156899999999</v>
      </c>
      <c r="H200" s="78">
        <f t="shared" si="6"/>
        <v>1.3361427556926917</v>
      </c>
      <c r="I200" s="84">
        <f t="shared" si="7"/>
        <v>7.7100012259344081E-4</v>
      </c>
      <c r="J200" s="107">
        <v>468.74250466876077</v>
      </c>
      <c r="K200" s="107">
        <v>51.762904761900003</v>
      </c>
    </row>
    <row r="201" spans="1:11" x14ac:dyDescent="0.15">
      <c r="A201" s="34" t="s">
        <v>1395</v>
      </c>
      <c r="B201" s="34" t="s">
        <v>815</v>
      </c>
      <c r="C201" s="34" t="s">
        <v>552</v>
      </c>
      <c r="D201" s="34" t="s">
        <v>1309</v>
      </c>
      <c r="E201" s="34" t="s">
        <v>1312</v>
      </c>
      <c r="F201" s="73">
        <v>8.4246290399999992</v>
      </c>
      <c r="G201" s="55">
        <v>2.9455900000000001E-3</v>
      </c>
      <c r="H201" s="78">
        <f t="shared" si="6"/>
        <v>2859.0820344990302</v>
      </c>
      <c r="I201" s="84">
        <f t="shared" si="7"/>
        <v>7.6573364639615296E-4</v>
      </c>
      <c r="J201" s="107">
        <v>60.914295780000003</v>
      </c>
      <c r="K201" s="107">
        <v>20.826476190499999</v>
      </c>
    </row>
    <row r="202" spans="1:11" x14ac:dyDescent="0.15">
      <c r="A202" s="34" t="s">
        <v>1391</v>
      </c>
      <c r="B202" s="34" t="s">
        <v>72</v>
      </c>
      <c r="C202" s="34" t="s">
        <v>552</v>
      </c>
      <c r="D202" s="34" t="s">
        <v>1309</v>
      </c>
      <c r="E202" s="34" t="s">
        <v>1312</v>
      </c>
      <c r="F202" s="73">
        <v>8.0678836999999994</v>
      </c>
      <c r="G202" s="55">
        <v>3.6299459399999998</v>
      </c>
      <c r="H202" s="78">
        <f t="shared" si="6"/>
        <v>1.2225905931811205</v>
      </c>
      <c r="I202" s="84">
        <f t="shared" si="7"/>
        <v>7.333082530956266E-4</v>
      </c>
      <c r="J202" s="107">
        <v>14.281861119999999</v>
      </c>
      <c r="K202" s="107">
        <v>32.245190476200001</v>
      </c>
    </row>
    <row r="203" spans="1:11" x14ac:dyDescent="0.15">
      <c r="A203" s="34" t="s">
        <v>664</v>
      </c>
      <c r="B203" s="34" t="s">
        <v>1841</v>
      </c>
      <c r="C203" s="34" t="s">
        <v>558</v>
      </c>
      <c r="D203" s="34" t="s">
        <v>1310</v>
      </c>
      <c r="E203" s="34" t="s">
        <v>1313</v>
      </c>
      <c r="F203" s="73">
        <v>7.8787543580000001</v>
      </c>
      <c r="G203" s="55">
        <v>7.6262359650000002</v>
      </c>
      <c r="H203" s="78">
        <f t="shared" si="6"/>
        <v>3.3111799078721527E-2</v>
      </c>
      <c r="I203" s="84">
        <f t="shared" si="7"/>
        <v>7.1611785812362863E-4</v>
      </c>
      <c r="J203" s="107">
        <v>161.57701627</v>
      </c>
      <c r="K203" s="107">
        <v>22.395285714300002</v>
      </c>
    </row>
    <row r="204" spans="1:11" x14ac:dyDescent="0.15">
      <c r="A204" s="34" t="s">
        <v>1979</v>
      </c>
      <c r="B204" s="34" t="s">
        <v>157</v>
      </c>
      <c r="C204" s="34" t="s">
        <v>558</v>
      </c>
      <c r="D204" s="34" t="s">
        <v>1310</v>
      </c>
      <c r="E204" s="34" t="s">
        <v>1313</v>
      </c>
      <c r="F204" s="73">
        <v>7.8481406600000003</v>
      </c>
      <c r="G204" s="55">
        <v>2.6397171200000003</v>
      </c>
      <c r="H204" s="78">
        <f t="shared" si="6"/>
        <v>1.9730991251062537</v>
      </c>
      <c r="I204" s="84">
        <f t="shared" si="7"/>
        <v>7.133353096591314E-4</v>
      </c>
      <c r="J204" s="107">
        <v>156.70333794999999</v>
      </c>
      <c r="K204" s="107">
        <v>50.8937142857</v>
      </c>
    </row>
    <row r="205" spans="1:11" x14ac:dyDescent="0.15">
      <c r="A205" s="34" t="s">
        <v>1565</v>
      </c>
      <c r="B205" s="34" t="s">
        <v>1566</v>
      </c>
      <c r="C205" s="34" t="s">
        <v>551</v>
      </c>
      <c r="D205" s="34" t="s">
        <v>1309</v>
      </c>
      <c r="E205" s="34" t="s">
        <v>1312</v>
      </c>
      <c r="F205" s="73">
        <v>7.8068165199999999</v>
      </c>
      <c r="G205" s="55">
        <v>0.10222105000000001</v>
      </c>
      <c r="H205" s="78">
        <f t="shared" si="6"/>
        <v>75.371906960454808</v>
      </c>
      <c r="I205" s="84">
        <f t="shared" si="7"/>
        <v>7.0957926482248122E-4</v>
      </c>
      <c r="J205" s="107">
        <v>19.740039729999999</v>
      </c>
      <c r="K205" s="107">
        <v>66.714523809499994</v>
      </c>
    </row>
    <row r="206" spans="1:11" x14ac:dyDescent="0.15">
      <c r="A206" s="34" t="s">
        <v>1971</v>
      </c>
      <c r="B206" s="34" t="s">
        <v>952</v>
      </c>
      <c r="C206" s="34" t="s">
        <v>557</v>
      </c>
      <c r="D206" s="34" t="s">
        <v>1309</v>
      </c>
      <c r="E206" s="34" t="s">
        <v>1312</v>
      </c>
      <c r="F206" s="73">
        <v>7.6305576200000003</v>
      </c>
      <c r="G206" s="55">
        <v>8.4081725500000015</v>
      </c>
      <c r="H206" s="78">
        <f t="shared" si="6"/>
        <v>-9.2483226929019335E-2</v>
      </c>
      <c r="I206" s="84">
        <f t="shared" si="7"/>
        <v>6.935586935230267E-4</v>
      </c>
      <c r="J206" s="107">
        <v>102.19848126003707</v>
      </c>
      <c r="K206" s="107">
        <v>110.9355714286</v>
      </c>
    </row>
    <row r="207" spans="1:11" x14ac:dyDescent="0.15">
      <c r="A207" s="34" t="s">
        <v>2000</v>
      </c>
      <c r="B207" s="34" t="s">
        <v>98</v>
      </c>
      <c r="C207" s="34" t="s">
        <v>559</v>
      </c>
      <c r="D207" s="34" t="s">
        <v>1309</v>
      </c>
      <c r="E207" s="34" t="s">
        <v>1313</v>
      </c>
      <c r="F207" s="73">
        <v>7.4679052699999993</v>
      </c>
      <c r="G207" s="55">
        <v>8.6532198110000014</v>
      </c>
      <c r="H207" s="78">
        <f t="shared" si="6"/>
        <v>-0.13697959451962916</v>
      </c>
      <c r="I207" s="84">
        <f t="shared" si="7"/>
        <v>6.7877485242224351E-4</v>
      </c>
      <c r="J207" s="107">
        <v>205.23159999999999</v>
      </c>
      <c r="K207" s="107">
        <v>16.739571428600001</v>
      </c>
    </row>
    <row r="208" spans="1:11" x14ac:dyDescent="0.15">
      <c r="A208" s="34" t="s">
        <v>585</v>
      </c>
      <c r="B208" s="34" t="s">
        <v>586</v>
      </c>
      <c r="C208" s="34" t="s">
        <v>554</v>
      </c>
      <c r="D208" s="34" t="s">
        <v>1309</v>
      </c>
      <c r="E208" s="34" t="s">
        <v>1312</v>
      </c>
      <c r="F208" s="73">
        <v>7.4625175099999996</v>
      </c>
      <c r="G208" s="55">
        <v>16.352826010000001</v>
      </c>
      <c r="H208" s="78">
        <f t="shared" si="6"/>
        <v>-0.54365578735830999</v>
      </c>
      <c r="I208" s="84">
        <f t="shared" si="7"/>
        <v>6.7828514669263584E-4</v>
      </c>
      <c r="J208" s="107">
        <v>68.6742836387578</v>
      </c>
      <c r="K208" s="107">
        <v>18.030619047599998</v>
      </c>
    </row>
    <row r="209" spans="1:13" x14ac:dyDescent="0.15">
      <c r="A209" s="34" t="s">
        <v>1330</v>
      </c>
      <c r="B209" s="34" t="s">
        <v>1331</v>
      </c>
      <c r="C209" s="34" t="s">
        <v>559</v>
      </c>
      <c r="D209" s="34" t="s">
        <v>1309</v>
      </c>
      <c r="E209" s="34" t="s">
        <v>1313</v>
      </c>
      <c r="F209" s="73">
        <v>7.2964170769999992</v>
      </c>
      <c r="G209" s="55">
        <v>7.4144404289999999</v>
      </c>
      <c r="H209" s="78">
        <f t="shared" si="6"/>
        <v>-1.5918039011868945E-2</v>
      </c>
      <c r="I209" s="84">
        <f t="shared" si="7"/>
        <v>6.6318790150531894E-4</v>
      </c>
      <c r="J209" s="107">
        <v>926.33199999999999</v>
      </c>
      <c r="K209" s="107">
        <v>11.8473809524</v>
      </c>
    </row>
    <row r="210" spans="1:13" x14ac:dyDescent="0.15">
      <c r="A210" s="34" t="s">
        <v>1974</v>
      </c>
      <c r="B210" s="34" t="s">
        <v>1659</v>
      </c>
      <c r="C210" s="34" t="s">
        <v>558</v>
      </c>
      <c r="D210" s="34" t="s">
        <v>1310</v>
      </c>
      <c r="E210" s="34" t="s">
        <v>1313</v>
      </c>
      <c r="F210" s="73">
        <v>7.2243451670000001</v>
      </c>
      <c r="G210" s="55">
        <v>17.616616897</v>
      </c>
      <c r="H210" s="78">
        <f t="shared" si="6"/>
        <v>-0.58991302307140137</v>
      </c>
      <c r="I210" s="84">
        <f t="shared" si="7"/>
        <v>6.5663712209592252E-4</v>
      </c>
      <c r="J210" s="107">
        <v>453.82347352999994</v>
      </c>
      <c r="K210" s="107">
        <v>7.2563809523999998</v>
      </c>
    </row>
    <row r="211" spans="1:13" x14ac:dyDescent="0.15">
      <c r="A211" s="34" t="s">
        <v>1925</v>
      </c>
      <c r="B211" s="34" t="s">
        <v>1073</v>
      </c>
      <c r="C211" s="34" t="s">
        <v>554</v>
      </c>
      <c r="D211" s="34" t="s">
        <v>1309</v>
      </c>
      <c r="E211" s="34" t="s">
        <v>1312</v>
      </c>
      <c r="F211" s="73">
        <v>7.2060251590000002</v>
      </c>
      <c r="G211" s="55">
        <v>5.3019129330000005</v>
      </c>
      <c r="H211" s="78">
        <f t="shared" si="6"/>
        <v>0.35913683420723186</v>
      </c>
      <c r="I211" s="84">
        <f t="shared" si="7"/>
        <v>6.5497197500621201E-4</v>
      </c>
      <c r="J211" s="107">
        <v>31.944866480000002</v>
      </c>
      <c r="K211" s="107">
        <v>23.158999999999999</v>
      </c>
    </row>
    <row r="212" spans="1:13" x14ac:dyDescent="0.15">
      <c r="A212" s="34" t="s">
        <v>13</v>
      </c>
      <c r="B212" s="34" t="s">
        <v>14</v>
      </c>
      <c r="C212" s="34" t="s">
        <v>559</v>
      </c>
      <c r="D212" s="34" t="s">
        <v>1309</v>
      </c>
      <c r="E212" s="34" t="s">
        <v>1312</v>
      </c>
      <c r="F212" s="73">
        <v>7.1432240140000003</v>
      </c>
      <c r="G212" s="55">
        <v>11.937506166999999</v>
      </c>
      <c r="H212" s="78">
        <f t="shared" si="6"/>
        <v>-0.40161505141277298</v>
      </c>
      <c r="I212" s="84">
        <f t="shared" si="7"/>
        <v>6.4926383646024424E-4</v>
      </c>
      <c r="J212" s="107">
        <v>230.86799999999999</v>
      </c>
      <c r="K212" s="107">
        <v>30.810857142900002</v>
      </c>
    </row>
    <row r="213" spans="1:13" x14ac:dyDescent="0.15">
      <c r="A213" s="34" t="s">
        <v>1938</v>
      </c>
      <c r="B213" s="34" t="s">
        <v>1084</v>
      </c>
      <c r="C213" s="34" t="s">
        <v>554</v>
      </c>
      <c r="D213" s="34" t="s">
        <v>1309</v>
      </c>
      <c r="E213" s="34" t="s">
        <v>1312</v>
      </c>
      <c r="F213" s="73">
        <v>7.0983371919999998</v>
      </c>
      <c r="G213" s="55">
        <v>12.609983644</v>
      </c>
      <c r="H213" s="78">
        <f t="shared" si="6"/>
        <v>-0.43708593187767664</v>
      </c>
      <c r="I213" s="84">
        <f t="shared" si="7"/>
        <v>6.451839713739597E-4</v>
      </c>
      <c r="J213" s="107">
        <v>63.467217210000001</v>
      </c>
      <c r="K213" s="107">
        <v>21.111571428600001</v>
      </c>
    </row>
    <row r="214" spans="1:13" x14ac:dyDescent="0.15">
      <c r="A214" s="34" t="s">
        <v>1760</v>
      </c>
      <c r="B214" s="34" t="s">
        <v>773</v>
      </c>
      <c r="C214" s="34" t="s">
        <v>558</v>
      </c>
      <c r="D214" s="34" t="s">
        <v>1310</v>
      </c>
      <c r="E214" s="34" t="s">
        <v>1313</v>
      </c>
      <c r="F214" s="73">
        <v>7.0838664199999997</v>
      </c>
      <c r="G214" s="55">
        <v>16.161494769000001</v>
      </c>
      <c r="H214" s="78">
        <f t="shared" si="6"/>
        <v>-0.56168247298586249</v>
      </c>
      <c r="I214" s="84">
        <f t="shared" si="7"/>
        <v>6.4386869007704837E-4</v>
      </c>
      <c r="J214" s="107">
        <v>884.97720033000007</v>
      </c>
      <c r="K214" s="107">
        <v>31.008333333300001</v>
      </c>
    </row>
    <row r="215" spans="1:13" x14ac:dyDescent="0.15">
      <c r="A215" s="34" t="s">
        <v>993</v>
      </c>
      <c r="B215" s="34" t="s">
        <v>994</v>
      </c>
      <c r="C215" s="34" t="s">
        <v>551</v>
      </c>
      <c r="D215" s="34" t="s">
        <v>1309</v>
      </c>
      <c r="E215" s="34" t="s">
        <v>1312</v>
      </c>
      <c r="F215" s="73">
        <v>7.0278344400000003</v>
      </c>
      <c r="G215" s="55">
        <v>5.7204880199999995</v>
      </c>
      <c r="H215" s="78">
        <f t="shared" si="6"/>
        <v>0.22853756802378578</v>
      </c>
      <c r="I215" s="84">
        <f t="shared" si="7"/>
        <v>6.3877581629513105E-4</v>
      </c>
      <c r="J215" s="107">
        <v>13.154143849999999</v>
      </c>
      <c r="K215" s="107">
        <v>28.282047619</v>
      </c>
    </row>
    <row r="216" spans="1:13" x14ac:dyDescent="0.15">
      <c r="A216" s="34" t="s">
        <v>1926</v>
      </c>
      <c r="B216" s="34" t="s">
        <v>1074</v>
      </c>
      <c r="C216" s="34" t="s">
        <v>554</v>
      </c>
      <c r="D216" s="34" t="s">
        <v>1309</v>
      </c>
      <c r="E216" s="34" t="s">
        <v>1312</v>
      </c>
      <c r="F216" s="73">
        <v>6.9753404349999997</v>
      </c>
      <c r="G216" s="55">
        <v>5.9203258420000004</v>
      </c>
      <c r="H216" s="78">
        <f t="shared" si="6"/>
        <v>0.17820211609224446</v>
      </c>
      <c r="I216" s="84">
        <f t="shared" si="7"/>
        <v>6.3400451708756512E-4</v>
      </c>
      <c r="J216" s="107">
        <v>111.71545494</v>
      </c>
      <c r="K216" s="107">
        <v>19.6005238095</v>
      </c>
    </row>
    <row r="217" spans="1:13" x14ac:dyDescent="0.15">
      <c r="A217" s="34" t="s">
        <v>1981</v>
      </c>
      <c r="B217" s="34" t="s">
        <v>160</v>
      </c>
      <c r="C217" s="34" t="s">
        <v>558</v>
      </c>
      <c r="D217" s="34" t="s">
        <v>1310</v>
      </c>
      <c r="E217" s="34" t="s">
        <v>1313</v>
      </c>
      <c r="F217" s="73">
        <v>6.9254646229999999</v>
      </c>
      <c r="G217" s="55">
        <v>5.5780066330000002</v>
      </c>
      <c r="H217" s="78">
        <f t="shared" si="6"/>
        <v>0.24156622224654845</v>
      </c>
      <c r="I217" s="84">
        <f t="shared" si="7"/>
        <v>6.2947119138166219E-4</v>
      </c>
      <c r="J217" s="107">
        <v>313.91625714999998</v>
      </c>
      <c r="K217" s="107">
        <v>36.873333333300003</v>
      </c>
    </row>
    <row r="218" spans="1:13" x14ac:dyDescent="0.15">
      <c r="A218" s="34" t="s">
        <v>164</v>
      </c>
      <c r="B218" s="34" t="s">
        <v>165</v>
      </c>
      <c r="C218" s="34" t="s">
        <v>558</v>
      </c>
      <c r="D218" s="34" t="s">
        <v>1310</v>
      </c>
      <c r="E218" s="34" t="s">
        <v>1313</v>
      </c>
      <c r="F218" s="73">
        <v>6.8913088940000007</v>
      </c>
      <c r="G218" s="55">
        <v>2.2626163879999996</v>
      </c>
      <c r="H218" s="78">
        <f t="shared" si="6"/>
        <v>2.0457257052272362</v>
      </c>
      <c r="I218" s="84">
        <f t="shared" si="7"/>
        <v>6.2636669968377159E-4</v>
      </c>
      <c r="J218" s="107">
        <v>44.762580840000005</v>
      </c>
      <c r="K218" s="107">
        <v>50.424333333299998</v>
      </c>
    </row>
    <row r="219" spans="1:13" x14ac:dyDescent="0.15">
      <c r="A219" s="34" t="s">
        <v>1759</v>
      </c>
      <c r="B219" s="34" t="s">
        <v>1199</v>
      </c>
      <c r="C219" s="34" t="s">
        <v>558</v>
      </c>
      <c r="D219" s="34" t="s">
        <v>1202</v>
      </c>
      <c r="E219" s="34" t="s">
        <v>1313</v>
      </c>
      <c r="F219" s="73">
        <v>6.8899593299999999</v>
      </c>
      <c r="G219" s="55">
        <v>0.28656821000000005</v>
      </c>
      <c r="H219" s="78">
        <f t="shared" si="6"/>
        <v>23.042999500886712</v>
      </c>
      <c r="I219" s="84">
        <f t="shared" si="7"/>
        <v>6.2624403475005654E-4</v>
      </c>
      <c r="J219" s="107">
        <v>352.10025997000002</v>
      </c>
      <c r="K219" s="107">
        <v>43.3008571429</v>
      </c>
    </row>
    <row r="220" spans="1:13" x14ac:dyDescent="0.15">
      <c r="A220" s="34" t="s">
        <v>1928</v>
      </c>
      <c r="B220" s="34" t="s">
        <v>1076</v>
      </c>
      <c r="C220" s="34" t="s">
        <v>554</v>
      </c>
      <c r="D220" s="34" t="s">
        <v>1309</v>
      </c>
      <c r="E220" s="34" t="s">
        <v>1312</v>
      </c>
      <c r="F220" s="73">
        <v>6.822866586</v>
      </c>
      <c r="G220" s="55">
        <v>7.2921059929999998</v>
      </c>
      <c r="H220" s="78">
        <f t="shared" si="6"/>
        <v>-6.4348955905254579E-2</v>
      </c>
      <c r="I220" s="84">
        <f t="shared" si="7"/>
        <v>6.201458230346308E-4</v>
      </c>
      <c r="J220" s="107">
        <v>75.621665719999996</v>
      </c>
      <c r="K220" s="107">
        <v>20.078142857100001</v>
      </c>
    </row>
    <row r="221" spans="1:13" x14ac:dyDescent="0.15">
      <c r="A221" s="34" t="s">
        <v>47</v>
      </c>
      <c r="B221" s="34" t="s">
        <v>48</v>
      </c>
      <c r="C221" s="34" t="s">
        <v>552</v>
      </c>
      <c r="D221" s="34" t="s">
        <v>1309</v>
      </c>
      <c r="E221" s="34" t="s">
        <v>1312</v>
      </c>
      <c r="F221" s="73">
        <v>6.66526218</v>
      </c>
      <c r="G221" s="55">
        <v>16.01968067</v>
      </c>
      <c r="H221" s="78">
        <f t="shared" si="6"/>
        <v>-0.5839328937135424</v>
      </c>
      <c r="I221" s="84">
        <f t="shared" si="7"/>
        <v>6.0582080101627498E-4</v>
      </c>
      <c r="J221" s="107">
        <v>172.43029029517481</v>
      </c>
      <c r="K221" s="107">
        <v>17.687809523799999</v>
      </c>
    </row>
    <row r="222" spans="1:13" s="33" customFormat="1" x14ac:dyDescent="0.15">
      <c r="A222" s="34" t="s">
        <v>1563</v>
      </c>
      <c r="B222" s="34" t="s">
        <v>1564</v>
      </c>
      <c r="C222" s="34" t="s">
        <v>573</v>
      </c>
      <c r="D222" s="34" t="s">
        <v>817</v>
      </c>
      <c r="E222" s="34" t="s">
        <v>1312</v>
      </c>
      <c r="F222" s="73">
        <v>6.65525769</v>
      </c>
      <c r="G222" s="55">
        <v>2.4994383600000001</v>
      </c>
      <c r="H222" s="78">
        <f t="shared" si="6"/>
        <v>1.6627012678160225</v>
      </c>
      <c r="I222" s="84">
        <f t="shared" si="7"/>
        <v>6.0491147022299484E-4</v>
      </c>
      <c r="J222" s="107">
        <v>96.126984887895603</v>
      </c>
      <c r="K222" s="107">
        <v>60.383714285700002</v>
      </c>
      <c r="L222" s="29"/>
      <c r="M222" s="29"/>
    </row>
    <row r="223" spans="1:13" x14ac:dyDescent="0.15">
      <c r="A223" s="34" t="s">
        <v>189</v>
      </c>
      <c r="B223" s="34" t="s">
        <v>182</v>
      </c>
      <c r="C223" s="34" t="s">
        <v>552</v>
      </c>
      <c r="D223" s="34" t="s">
        <v>1309</v>
      </c>
      <c r="E223" s="34" t="s">
        <v>1312</v>
      </c>
      <c r="F223" s="73">
        <v>6.6287846699999999</v>
      </c>
      <c r="G223" s="55">
        <v>10.05916562</v>
      </c>
      <c r="H223" s="78">
        <f t="shared" si="6"/>
        <v>-0.34102042650332665</v>
      </c>
      <c r="I223" s="84">
        <f t="shared" si="7"/>
        <v>6.0250527737587122E-4</v>
      </c>
      <c r="J223" s="107">
        <v>20.571617808212398</v>
      </c>
      <c r="K223" s="107">
        <v>60.052999999999997</v>
      </c>
    </row>
    <row r="224" spans="1:13" x14ac:dyDescent="0.15">
      <c r="A224" s="34" t="s">
        <v>1411</v>
      </c>
      <c r="B224" s="34" t="s">
        <v>1820</v>
      </c>
      <c r="C224" s="34" t="s">
        <v>552</v>
      </c>
      <c r="D224" s="34" t="s">
        <v>1309</v>
      </c>
      <c r="E224" s="34" t="s">
        <v>1312</v>
      </c>
      <c r="F224" s="73">
        <v>6.622272036</v>
      </c>
      <c r="G224" s="55">
        <v>0.750084678</v>
      </c>
      <c r="H224" s="78">
        <f t="shared" si="6"/>
        <v>7.8286992525395913</v>
      </c>
      <c r="I224" s="84">
        <f t="shared" si="7"/>
        <v>6.0191332929640257E-4</v>
      </c>
      <c r="J224" s="107">
        <v>49.705539789999996</v>
      </c>
      <c r="K224" s="107">
        <v>14.8514285714</v>
      </c>
    </row>
    <row r="225" spans="1:11" x14ac:dyDescent="0.15">
      <c r="A225" s="34" t="s">
        <v>1709</v>
      </c>
      <c r="B225" s="34" t="s">
        <v>1710</v>
      </c>
      <c r="C225" s="34" t="s">
        <v>558</v>
      </c>
      <c r="D225" s="34" t="s">
        <v>1310</v>
      </c>
      <c r="E225" s="34" t="s">
        <v>1313</v>
      </c>
      <c r="F225" s="73">
        <v>6.3648528899999999</v>
      </c>
      <c r="G225" s="55">
        <v>7.5298221200000004</v>
      </c>
      <c r="H225" s="78">
        <f t="shared" si="6"/>
        <v>-0.15471404389563459</v>
      </c>
      <c r="I225" s="84">
        <f t="shared" si="7"/>
        <v>5.7851591910980957E-4</v>
      </c>
      <c r="J225" s="107">
        <v>159.41784340000001</v>
      </c>
      <c r="K225" s="107">
        <v>35.799571428599997</v>
      </c>
    </row>
    <row r="226" spans="1:11" x14ac:dyDescent="0.15">
      <c r="A226" s="34" t="s">
        <v>1539</v>
      </c>
      <c r="B226" s="34" t="s">
        <v>1540</v>
      </c>
      <c r="C226" s="34" t="s">
        <v>551</v>
      </c>
      <c r="D226" s="34" t="s">
        <v>1309</v>
      </c>
      <c r="E226" s="34" t="s">
        <v>1312</v>
      </c>
      <c r="F226" s="73">
        <v>6.3570902499999997</v>
      </c>
      <c r="G226" s="55">
        <v>10.464151359999999</v>
      </c>
      <c r="H226" s="78">
        <f t="shared" si="6"/>
        <v>-0.39248869485007143</v>
      </c>
      <c r="I226" s="84">
        <f t="shared" si="7"/>
        <v>5.7781035514911303E-4</v>
      </c>
      <c r="J226" s="107">
        <v>148.00296874</v>
      </c>
      <c r="K226" s="107">
        <v>15.842047619000001</v>
      </c>
    </row>
    <row r="227" spans="1:11" x14ac:dyDescent="0.15">
      <c r="A227" s="34" t="s">
        <v>737</v>
      </c>
      <c r="B227" s="34" t="s">
        <v>1522</v>
      </c>
      <c r="C227" s="34" t="s">
        <v>559</v>
      </c>
      <c r="D227" s="34" t="s">
        <v>1309</v>
      </c>
      <c r="E227" s="34" t="s">
        <v>1312</v>
      </c>
      <c r="F227" s="73">
        <v>6.31267245</v>
      </c>
      <c r="G227" s="55">
        <v>4.5955971799999995</v>
      </c>
      <c r="H227" s="78">
        <f t="shared" si="6"/>
        <v>0.37363485152108145</v>
      </c>
      <c r="I227" s="84">
        <f t="shared" si="7"/>
        <v>5.7377312053647845E-4</v>
      </c>
      <c r="J227" s="107">
        <v>552.39696000000004</v>
      </c>
      <c r="K227" s="107">
        <v>28.878333333299999</v>
      </c>
    </row>
    <row r="228" spans="1:11" x14ac:dyDescent="0.15">
      <c r="A228" s="34" t="s">
        <v>1400</v>
      </c>
      <c r="B228" s="34" t="s">
        <v>1772</v>
      </c>
      <c r="C228" s="34" t="s">
        <v>552</v>
      </c>
      <c r="D228" s="34" t="s">
        <v>1309</v>
      </c>
      <c r="E228" s="34" t="s">
        <v>1312</v>
      </c>
      <c r="F228" s="73">
        <v>6.2778788070000004</v>
      </c>
      <c r="G228" s="55">
        <v>4.2482718300000002</v>
      </c>
      <c r="H228" s="78">
        <f t="shared" si="6"/>
        <v>0.47774884899490999</v>
      </c>
      <c r="I228" s="84">
        <f t="shared" si="7"/>
        <v>5.7061064738789268E-4</v>
      </c>
      <c r="J228" s="107">
        <v>53.524196719999999</v>
      </c>
      <c r="K228" s="107">
        <v>18.0221428571</v>
      </c>
    </row>
    <row r="229" spans="1:11" x14ac:dyDescent="0.15">
      <c r="A229" s="34" t="s">
        <v>933</v>
      </c>
      <c r="B229" s="34" t="s">
        <v>945</v>
      </c>
      <c r="C229" s="34" t="s">
        <v>554</v>
      </c>
      <c r="D229" s="34" t="s">
        <v>1309</v>
      </c>
      <c r="E229" s="34" t="s">
        <v>1312</v>
      </c>
      <c r="F229" s="73">
        <v>6.2685396300000003</v>
      </c>
      <c r="G229" s="55">
        <v>3.7010570199999999</v>
      </c>
      <c r="H229" s="78">
        <f t="shared" si="6"/>
        <v>0.69371603737139953</v>
      </c>
      <c r="I229" s="84">
        <f t="shared" si="7"/>
        <v>5.6976178840257772E-4</v>
      </c>
      <c r="J229" s="107">
        <v>157.920764772344</v>
      </c>
      <c r="K229" s="107">
        <v>24.7498095238</v>
      </c>
    </row>
    <row r="230" spans="1:11" x14ac:dyDescent="0.15">
      <c r="A230" s="34" t="s">
        <v>602</v>
      </c>
      <c r="B230" s="34" t="s">
        <v>1069</v>
      </c>
      <c r="C230" s="34" t="s">
        <v>554</v>
      </c>
      <c r="D230" s="34" t="s">
        <v>1309</v>
      </c>
      <c r="E230" s="34" t="s">
        <v>1313</v>
      </c>
      <c r="F230" s="73">
        <v>6.2319382920000006</v>
      </c>
      <c r="G230" s="55">
        <v>10.347841027000001</v>
      </c>
      <c r="H230" s="78">
        <f t="shared" si="6"/>
        <v>-0.39775473205092948</v>
      </c>
      <c r="I230" s="84">
        <f t="shared" si="7"/>
        <v>5.664350097543255E-4</v>
      </c>
      <c r="J230" s="107">
        <v>107.94876640000001</v>
      </c>
      <c r="K230" s="107">
        <v>29.306190476200001</v>
      </c>
    </row>
    <row r="231" spans="1:11" x14ac:dyDescent="0.15">
      <c r="A231" s="34" t="s">
        <v>749</v>
      </c>
      <c r="B231" s="34" t="s">
        <v>1685</v>
      </c>
      <c r="C231" s="34" t="s">
        <v>558</v>
      </c>
      <c r="D231" s="34" t="s">
        <v>1310</v>
      </c>
      <c r="E231" s="34" t="s">
        <v>1313</v>
      </c>
      <c r="F231" s="73">
        <v>6.2227185999999994</v>
      </c>
      <c r="G231" s="55">
        <v>5.2368169299999998</v>
      </c>
      <c r="H231" s="78">
        <f t="shared" si="6"/>
        <v>0.18826353549846164</v>
      </c>
      <c r="I231" s="84">
        <f t="shared" si="7"/>
        <v>5.65597011031736E-4</v>
      </c>
      <c r="J231" s="107">
        <v>115.46589220999999</v>
      </c>
      <c r="K231" s="107">
        <v>25.649238095200001</v>
      </c>
    </row>
    <row r="232" spans="1:11" x14ac:dyDescent="0.15">
      <c r="A232" s="34" t="s">
        <v>26</v>
      </c>
      <c r="B232" s="34" t="s">
        <v>27</v>
      </c>
      <c r="C232" s="34" t="s">
        <v>552</v>
      </c>
      <c r="D232" s="34" t="s">
        <v>1309</v>
      </c>
      <c r="E232" s="34" t="s">
        <v>1312</v>
      </c>
      <c r="F232" s="73">
        <v>6.1468608499999995</v>
      </c>
      <c r="G232" s="55">
        <v>24.15340041</v>
      </c>
      <c r="H232" s="78">
        <f t="shared" si="6"/>
        <v>-0.74550743391580288</v>
      </c>
      <c r="I232" s="84">
        <f t="shared" si="7"/>
        <v>5.5870212803580679E-4</v>
      </c>
      <c r="J232" s="107">
        <v>236.34816441586389</v>
      </c>
      <c r="K232" s="107">
        <v>13.3094285714</v>
      </c>
    </row>
    <row r="233" spans="1:11" x14ac:dyDescent="0.15">
      <c r="A233" s="34" t="s">
        <v>1901</v>
      </c>
      <c r="B233" s="34" t="s">
        <v>981</v>
      </c>
      <c r="C233" s="34" t="s">
        <v>1908</v>
      </c>
      <c r="D233" s="34" t="s">
        <v>1309</v>
      </c>
      <c r="E233" s="34" t="s">
        <v>1312</v>
      </c>
      <c r="F233" s="73">
        <v>6.0641159809999996</v>
      </c>
      <c r="G233" s="55">
        <v>5.5901874170000001</v>
      </c>
      <c r="H233" s="78">
        <f t="shared" si="6"/>
        <v>8.4778653853136099E-2</v>
      </c>
      <c r="I233" s="84">
        <f t="shared" si="7"/>
        <v>5.5118125916916506E-4</v>
      </c>
      <c r="J233" s="107">
        <v>13.948800000000002</v>
      </c>
      <c r="K233" s="107">
        <v>67.292000000000002</v>
      </c>
    </row>
    <row r="234" spans="1:11" x14ac:dyDescent="0.15">
      <c r="A234" s="34" t="s">
        <v>55</v>
      </c>
      <c r="B234" s="34" t="s">
        <v>56</v>
      </c>
      <c r="C234" s="34" t="s">
        <v>552</v>
      </c>
      <c r="D234" s="34" t="s">
        <v>1309</v>
      </c>
      <c r="E234" s="34" t="s">
        <v>1312</v>
      </c>
      <c r="F234" s="73">
        <v>6.0609232899999999</v>
      </c>
      <c r="G234" s="55">
        <v>5.5378049900000006</v>
      </c>
      <c r="H234" s="78">
        <f t="shared" si="6"/>
        <v>9.4463113263220766E-2</v>
      </c>
      <c r="I234" s="84">
        <f t="shared" si="7"/>
        <v>5.5089106824091907E-4</v>
      </c>
      <c r="J234" s="107">
        <v>11.7801874884971</v>
      </c>
      <c r="K234" s="107">
        <v>17.553571428600002</v>
      </c>
    </row>
    <row r="235" spans="1:11" x14ac:dyDescent="0.15">
      <c r="A235" s="34" t="s">
        <v>907</v>
      </c>
      <c r="B235" s="34" t="s">
        <v>786</v>
      </c>
      <c r="C235" s="34" t="s">
        <v>558</v>
      </c>
      <c r="D235" s="34" t="s">
        <v>1310</v>
      </c>
      <c r="E235" s="34" t="s">
        <v>1313</v>
      </c>
      <c r="F235" s="73">
        <v>6.0582297139999994</v>
      </c>
      <c r="G235" s="55">
        <v>4.6991442509999999</v>
      </c>
      <c r="H235" s="78">
        <f t="shared" si="6"/>
        <v>0.28921977926316678</v>
      </c>
      <c r="I235" s="84">
        <f t="shared" si="7"/>
        <v>5.5064624300736479E-4</v>
      </c>
      <c r="J235" s="107">
        <v>317.28580485000003</v>
      </c>
      <c r="K235" s="107">
        <v>57.7148095238</v>
      </c>
    </row>
    <row r="236" spans="1:11" x14ac:dyDescent="0.15">
      <c r="A236" s="34" t="s">
        <v>756</v>
      </c>
      <c r="B236" s="34" t="s">
        <v>757</v>
      </c>
      <c r="C236" s="34" t="s">
        <v>558</v>
      </c>
      <c r="D236" s="34" t="s">
        <v>1310</v>
      </c>
      <c r="E236" s="34" t="s">
        <v>1313</v>
      </c>
      <c r="F236" s="73">
        <v>6.0561224200000003</v>
      </c>
      <c r="G236" s="55">
        <v>7.5398104899999998</v>
      </c>
      <c r="H236" s="78">
        <f t="shared" si="6"/>
        <v>-0.19678055197379363</v>
      </c>
      <c r="I236" s="84">
        <f t="shared" si="7"/>
        <v>5.5045470627488832E-4</v>
      </c>
      <c r="J236" s="107">
        <v>148.91</v>
      </c>
      <c r="K236" s="107">
        <v>37.167714285700001</v>
      </c>
    </row>
    <row r="237" spans="1:11" x14ac:dyDescent="0.15">
      <c r="A237" s="34" t="s">
        <v>610</v>
      </c>
      <c r="B237" s="34" t="s">
        <v>80</v>
      </c>
      <c r="C237" s="34" t="s">
        <v>557</v>
      </c>
      <c r="D237" s="34" t="s">
        <v>1309</v>
      </c>
      <c r="E237" s="34" t="s">
        <v>1313</v>
      </c>
      <c r="F237" s="73">
        <v>6.0534788300000004</v>
      </c>
      <c r="G237" s="55">
        <v>26.92720796</v>
      </c>
      <c r="H237" s="78">
        <f t="shared" si="6"/>
        <v>-0.77519099495973143</v>
      </c>
      <c r="I237" s="84">
        <f t="shared" si="7"/>
        <v>5.5021442438227741E-4</v>
      </c>
      <c r="J237" s="107">
        <v>17.933896364999999</v>
      </c>
      <c r="K237" s="107">
        <v>27.282857142899999</v>
      </c>
    </row>
    <row r="238" spans="1:11" x14ac:dyDescent="0.15">
      <c r="A238" s="34" t="s">
        <v>1624</v>
      </c>
      <c r="B238" s="34" t="s">
        <v>1625</v>
      </c>
      <c r="C238" s="34" t="s">
        <v>554</v>
      </c>
      <c r="D238" s="34" t="s">
        <v>1309</v>
      </c>
      <c r="E238" s="34" t="s">
        <v>1312</v>
      </c>
      <c r="F238" s="73">
        <v>6.0522098559999993</v>
      </c>
      <c r="G238" s="55">
        <v>2.179132048</v>
      </c>
      <c r="H238" s="78">
        <f t="shared" si="6"/>
        <v>1.7773488355396805</v>
      </c>
      <c r="I238" s="84">
        <f t="shared" si="7"/>
        <v>5.5009908445649677E-4</v>
      </c>
      <c r="J238" s="107">
        <v>55.71249978020299</v>
      </c>
      <c r="K238" s="107">
        <v>69.662190476199996</v>
      </c>
    </row>
    <row r="239" spans="1:11" x14ac:dyDescent="0.15">
      <c r="A239" s="34" t="s">
        <v>1418</v>
      </c>
      <c r="B239" s="34" t="s">
        <v>1826</v>
      </c>
      <c r="C239" s="34" t="s">
        <v>552</v>
      </c>
      <c r="D239" s="34" t="s">
        <v>1309</v>
      </c>
      <c r="E239" s="34" t="s">
        <v>1312</v>
      </c>
      <c r="F239" s="73">
        <v>6.0119021900000007</v>
      </c>
      <c r="G239" s="55">
        <v>1.2158073500000002</v>
      </c>
      <c r="H239" s="78">
        <f t="shared" si="6"/>
        <v>3.9447819097326562</v>
      </c>
      <c r="I239" s="84">
        <f t="shared" si="7"/>
        <v>5.4643542924778061E-4</v>
      </c>
      <c r="J239" s="107">
        <v>50.549977759999997</v>
      </c>
      <c r="K239" s="107">
        <v>12.980952381</v>
      </c>
    </row>
    <row r="240" spans="1:11" x14ac:dyDescent="0.15">
      <c r="A240" s="34" t="s">
        <v>135</v>
      </c>
      <c r="B240" s="34" t="s">
        <v>136</v>
      </c>
      <c r="C240" s="34" t="s">
        <v>559</v>
      </c>
      <c r="D240" s="34" t="s">
        <v>1309</v>
      </c>
      <c r="E240" s="34" t="s">
        <v>1312</v>
      </c>
      <c r="F240" s="73">
        <v>5.9704520499999996</v>
      </c>
      <c r="G240" s="55">
        <v>6.292785748</v>
      </c>
      <c r="H240" s="78">
        <f t="shared" si="6"/>
        <v>-5.1222735193621638E-2</v>
      </c>
      <c r="I240" s="84">
        <f t="shared" si="7"/>
        <v>5.4266793198527426E-4</v>
      </c>
      <c r="J240" s="107">
        <v>538.89</v>
      </c>
      <c r="K240" s="107">
        <v>32.6261428571</v>
      </c>
    </row>
    <row r="241" spans="1:11" x14ac:dyDescent="0.15">
      <c r="A241" s="34" t="s">
        <v>890</v>
      </c>
      <c r="B241" s="34" t="s">
        <v>147</v>
      </c>
      <c r="C241" s="34" t="s">
        <v>558</v>
      </c>
      <c r="D241" s="34" t="s">
        <v>1310</v>
      </c>
      <c r="E241" s="34" t="s">
        <v>1313</v>
      </c>
      <c r="F241" s="73">
        <v>5.9696391640000002</v>
      </c>
      <c r="G241" s="55">
        <v>2.538246945</v>
      </c>
      <c r="H241" s="78">
        <f t="shared" si="6"/>
        <v>1.3518748543199766</v>
      </c>
      <c r="I241" s="84">
        <f t="shared" si="7"/>
        <v>5.425940469325404E-4</v>
      </c>
      <c r="J241" s="107">
        <v>78.367443550000019</v>
      </c>
      <c r="K241" s="107">
        <v>105.9010952381</v>
      </c>
    </row>
    <row r="242" spans="1:11" x14ac:dyDescent="0.15">
      <c r="A242" s="34" t="s">
        <v>1668</v>
      </c>
      <c r="B242" s="34" t="s">
        <v>1044</v>
      </c>
      <c r="C242" s="34" t="s">
        <v>842</v>
      </c>
      <c r="D242" s="34" t="s">
        <v>1310</v>
      </c>
      <c r="E242" s="34" t="s">
        <v>1313</v>
      </c>
      <c r="F242" s="73">
        <v>5.9316838389999997</v>
      </c>
      <c r="G242" s="55">
        <v>14.2231933</v>
      </c>
      <c r="H242" s="78">
        <f t="shared" si="6"/>
        <v>-0.58295695531326297</v>
      </c>
      <c r="I242" s="84">
        <f t="shared" si="7"/>
        <v>5.3914420133406864E-4</v>
      </c>
      <c r="J242" s="107">
        <v>881.28010028710355</v>
      </c>
      <c r="K242" s="107">
        <v>19.891952380999999</v>
      </c>
    </row>
    <row r="243" spans="1:11" x14ac:dyDescent="0.15">
      <c r="A243" s="34" t="s">
        <v>1951</v>
      </c>
      <c r="B243" s="34" t="s">
        <v>1342</v>
      </c>
      <c r="C243" s="34" t="s">
        <v>553</v>
      </c>
      <c r="D243" s="34" t="s">
        <v>1309</v>
      </c>
      <c r="E243" s="34" t="s">
        <v>1312</v>
      </c>
      <c r="F243" s="73">
        <v>5.8945418499999995</v>
      </c>
      <c r="G243" s="55">
        <v>35.063565990000001</v>
      </c>
      <c r="H243" s="78">
        <f t="shared" si="6"/>
        <v>-0.83188983540119388</v>
      </c>
      <c r="I243" s="84">
        <f t="shared" si="7"/>
        <v>5.3576828168985173E-4</v>
      </c>
      <c r="J243" s="107">
        <v>139.54776594999998</v>
      </c>
      <c r="K243" s="107">
        <v>22.461047618999999</v>
      </c>
    </row>
    <row r="244" spans="1:11" x14ac:dyDescent="0.15">
      <c r="A244" s="34" t="s">
        <v>712</v>
      </c>
      <c r="B244" s="34" t="s">
        <v>779</v>
      </c>
      <c r="C244" s="34" t="s">
        <v>558</v>
      </c>
      <c r="D244" s="34" t="s">
        <v>1310</v>
      </c>
      <c r="E244" s="34" t="s">
        <v>1313</v>
      </c>
      <c r="F244" s="73">
        <v>5.8314325949999999</v>
      </c>
      <c r="G244" s="55">
        <v>1.35380254</v>
      </c>
      <c r="H244" s="78">
        <f t="shared" si="6"/>
        <v>3.3074469301852538</v>
      </c>
      <c r="I244" s="84">
        <f t="shared" si="7"/>
        <v>5.3003213832697503E-4</v>
      </c>
      <c r="J244" s="107">
        <v>21.03084432</v>
      </c>
      <c r="K244" s="107">
        <v>25.855047619</v>
      </c>
    </row>
    <row r="245" spans="1:11" x14ac:dyDescent="0.15">
      <c r="A245" s="34" t="s">
        <v>1416</v>
      </c>
      <c r="B245" s="34" t="s">
        <v>1824</v>
      </c>
      <c r="C245" s="34" t="s">
        <v>552</v>
      </c>
      <c r="D245" s="34" t="s">
        <v>1309</v>
      </c>
      <c r="E245" s="34" t="s">
        <v>1312</v>
      </c>
      <c r="F245" s="73">
        <v>5.7945251200000003</v>
      </c>
      <c r="G245" s="55">
        <v>0.95783715000000003</v>
      </c>
      <c r="H245" s="78">
        <f t="shared" si="6"/>
        <v>5.049593211121536</v>
      </c>
      <c r="I245" s="84">
        <f t="shared" si="7"/>
        <v>5.2667753419226001E-4</v>
      </c>
      <c r="J245" s="107">
        <v>33.580480209999997</v>
      </c>
      <c r="K245" s="107">
        <v>12.6188571429</v>
      </c>
    </row>
    <row r="246" spans="1:11" x14ac:dyDescent="0.15">
      <c r="A246" s="34" t="s">
        <v>1009</v>
      </c>
      <c r="B246" s="34" t="s">
        <v>1010</v>
      </c>
      <c r="C246" s="34" t="s">
        <v>551</v>
      </c>
      <c r="D246" s="34" t="s">
        <v>1309</v>
      </c>
      <c r="E246" s="34" t="s">
        <v>1312</v>
      </c>
      <c r="F246" s="73">
        <v>5.7916720000000002</v>
      </c>
      <c r="G246" s="55">
        <v>6.6820657199999998</v>
      </c>
      <c r="H246" s="78">
        <f t="shared" si="6"/>
        <v>-0.13325126649607388</v>
      </c>
      <c r="I246" s="84">
        <f t="shared" si="7"/>
        <v>5.2641820764258841E-4</v>
      </c>
      <c r="J246" s="107">
        <v>449.65938858999999</v>
      </c>
      <c r="K246" s="107">
        <v>17.074000000000002</v>
      </c>
    </row>
    <row r="247" spans="1:11" x14ac:dyDescent="0.15">
      <c r="A247" s="34" t="s">
        <v>1258</v>
      </c>
      <c r="B247" s="34" t="s">
        <v>1259</v>
      </c>
      <c r="C247" s="34" t="s">
        <v>556</v>
      </c>
      <c r="D247" s="34" t="s">
        <v>1310</v>
      </c>
      <c r="E247" s="34" t="s">
        <v>1313</v>
      </c>
      <c r="F247" s="73">
        <v>5.7585997500000001</v>
      </c>
      <c r="G247" s="55">
        <v>0.83983028000000004</v>
      </c>
      <c r="H247" s="78">
        <f t="shared" si="6"/>
        <v>5.8568613053580298</v>
      </c>
      <c r="I247" s="84">
        <f t="shared" si="7"/>
        <v>5.2341219580909583E-4</v>
      </c>
      <c r="J247" s="107">
        <v>80.213395309999996</v>
      </c>
      <c r="K247" s="107">
        <v>29.172999999999998</v>
      </c>
    </row>
    <row r="248" spans="1:11" x14ac:dyDescent="0.15">
      <c r="A248" s="34" t="s">
        <v>1694</v>
      </c>
      <c r="B248" s="34" t="s">
        <v>762</v>
      </c>
      <c r="C248" s="34" t="s">
        <v>558</v>
      </c>
      <c r="D248" s="34" t="s">
        <v>1310</v>
      </c>
      <c r="E248" s="34" t="s">
        <v>1313</v>
      </c>
      <c r="F248" s="73">
        <v>5.7271648019999999</v>
      </c>
      <c r="G248" s="55">
        <v>7.6985134850000003</v>
      </c>
      <c r="H248" s="78">
        <f t="shared" si="6"/>
        <v>-0.25606874454932516</v>
      </c>
      <c r="I248" s="84">
        <f t="shared" si="7"/>
        <v>5.2055500206892925E-4</v>
      </c>
      <c r="J248" s="107">
        <v>747.863699</v>
      </c>
      <c r="K248" s="107">
        <v>85.455523809499994</v>
      </c>
    </row>
    <row r="249" spans="1:11" x14ac:dyDescent="0.15">
      <c r="A249" s="34" t="s">
        <v>1251</v>
      </c>
      <c r="B249" s="34" t="s">
        <v>19</v>
      </c>
      <c r="C249" s="34" t="s">
        <v>554</v>
      </c>
      <c r="D249" s="34" t="s">
        <v>1309</v>
      </c>
      <c r="E249" s="34" t="s">
        <v>1312</v>
      </c>
      <c r="F249" s="73">
        <v>5.64937383</v>
      </c>
      <c r="G249" s="55">
        <v>5.9207276200000001</v>
      </c>
      <c r="H249" s="78">
        <f t="shared" si="6"/>
        <v>-4.5831155799732626E-2</v>
      </c>
      <c r="I249" s="84">
        <f t="shared" si="7"/>
        <v>5.1348440413952049E-4</v>
      </c>
      <c r="J249" s="107">
        <v>82.427870099999993</v>
      </c>
      <c r="K249" s="107">
        <v>65.788333333300002</v>
      </c>
    </row>
    <row r="250" spans="1:11" x14ac:dyDescent="0.15">
      <c r="A250" s="34" t="s">
        <v>1525</v>
      </c>
      <c r="B250" s="34" t="s">
        <v>1526</v>
      </c>
      <c r="C250" s="34" t="s">
        <v>554</v>
      </c>
      <c r="D250" s="34" t="s">
        <v>1309</v>
      </c>
      <c r="E250" s="34" t="s">
        <v>1312</v>
      </c>
      <c r="F250" s="73">
        <v>5.5687699910000008</v>
      </c>
      <c r="G250" s="55">
        <v>4.1468367669999999</v>
      </c>
      <c r="H250" s="78">
        <f t="shared" si="6"/>
        <v>0.34289587555400414</v>
      </c>
      <c r="I250" s="84">
        <f t="shared" si="7"/>
        <v>5.0615813834693226E-4</v>
      </c>
      <c r="J250" s="107">
        <v>393.7205501607915</v>
      </c>
      <c r="K250" s="107">
        <v>30.057523809500001</v>
      </c>
    </row>
    <row r="251" spans="1:11" x14ac:dyDescent="0.15">
      <c r="A251" s="34" t="s">
        <v>1902</v>
      </c>
      <c r="B251" s="34" t="s">
        <v>980</v>
      </c>
      <c r="C251" s="34" t="s">
        <v>1908</v>
      </c>
      <c r="D251" s="34" t="s">
        <v>1309</v>
      </c>
      <c r="E251" s="34" t="s">
        <v>1312</v>
      </c>
      <c r="F251" s="73">
        <v>5.5311787699999995</v>
      </c>
      <c r="G251" s="55">
        <v>5.4584144079999994</v>
      </c>
      <c r="H251" s="78">
        <f t="shared" si="6"/>
        <v>1.3330677475377195E-2</v>
      </c>
      <c r="I251" s="84">
        <f t="shared" si="7"/>
        <v>5.0274138698706285E-4</v>
      </c>
      <c r="J251" s="107">
        <v>75.621746200000004</v>
      </c>
      <c r="K251" s="107">
        <v>46.679333333300001</v>
      </c>
    </row>
    <row r="252" spans="1:11" x14ac:dyDescent="0.15">
      <c r="A252" s="34" t="s">
        <v>693</v>
      </c>
      <c r="B252" s="34" t="s">
        <v>176</v>
      </c>
      <c r="C252" s="34" t="s">
        <v>558</v>
      </c>
      <c r="D252" s="34" t="s">
        <v>1309</v>
      </c>
      <c r="E252" s="34" t="s">
        <v>1312</v>
      </c>
      <c r="F252" s="73">
        <v>5.42204424</v>
      </c>
      <c r="G252" s="55">
        <v>11.47602015</v>
      </c>
      <c r="H252" s="78">
        <f t="shared" si="6"/>
        <v>-0.52753270130847585</v>
      </c>
      <c r="I252" s="84">
        <f t="shared" si="7"/>
        <v>4.9282190196192404E-4</v>
      </c>
      <c r="J252" s="107">
        <v>57.061867670000005</v>
      </c>
      <c r="K252" s="107">
        <v>62.095142857100001</v>
      </c>
    </row>
    <row r="253" spans="1:11" x14ac:dyDescent="0.15">
      <c r="A253" s="34" t="s">
        <v>1972</v>
      </c>
      <c r="B253" s="34" t="s">
        <v>1657</v>
      </c>
      <c r="C253" s="34" t="s">
        <v>558</v>
      </c>
      <c r="D253" s="34" t="s">
        <v>1310</v>
      </c>
      <c r="E253" s="34" t="s">
        <v>1313</v>
      </c>
      <c r="F253" s="73">
        <v>5.3726616960000007</v>
      </c>
      <c r="G253" s="55">
        <v>6.3152266749999999</v>
      </c>
      <c r="H253" s="78">
        <f t="shared" si="6"/>
        <v>-0.14925275489022716</v>
      </c>
      <c r="I253" s="84">
        <f t="shared" si="7"/>
        <v>4.8833341050361783E-4</v>
      </c>
      <c r="J253" s="107">
        <v>617.54759002999992</v>
      </c>
      <c r="K253" s="107">
        <v>36.516285714299997</v>
      </c>
    </row>
    <row r="254" spans="1:11" x14ac:dyDescent="0.15">
      <c r="A254" s="34" t="s">
        <v>1950</v>
      </c>
      <c r="B254" s="34" t="s">
        <v>1341</v>
      </c>
      <c r="C254" s="34" t="s">
        <v>553</v>
      </c>
      <c r="D254" s="34" t="s">
        <v>1309</v>
      </c>
      <c r="E254" s="34" t="s">
        <v>1312</v>
      </c>
      <c r="F254" s="73">
        <v>5.3541210499999998</v>
      </c>
      <c r="G254" s="55">
        <v>9.8102512500000003</v>
      </c>
      <c r="H254" s="78">
        <f t="shared" si="6"/>
        <v>-0.45423201571927119</v>
      </c>
      <c r="I254" s="84">
        <f t="shared" si="7"/>
        <v>4.8664820912552598E-4</v>
      </c>
      <c r="J254" s="107">
        <v>84.406413329999992</v>
      </c>
      <c r="K254" s="107">
        <v>20.7412380952</v>
      </c>
    </row>
    <row r="255" spans="1:11" x14ac:dyDescent="0.15">
      <c r="A255" s="34" t="s">
        <v>1541</v>
      </c>
      <c r="B255" s="34" t="s">
        <v>1542</v>
      </c>
      <c r="C255" s="34" t="s">
        <v>573</v>
      </c>
      <c r="D255" s="34" t="s">
        <v>817</v>
      </c>
      <c r="E255" s="34" t="s">
        <v>1312</v>
      </c>
      <c r="F255" s="73">
        <v>5.3327695300000002</v>
      </c>
      <c r="G255" s="55">
        <v>4.1402636699999995</v>
      </c>
      <c r="H255" s="78">
        <f t="shared" si="6"/>
        <v>0.288026549768025</v>
      </c>
      <c r="I255" s="84">
        <f t="shared" si="7"/>
        <v>4.8470752103254618E-4</v>
      </c>
      <c r="J255" s="107">
        <v>31.577486461957399</v>
      </c>
      <c r="K255" s="107">
        <v>57.679857142899998</v>
      </c>
    </row>
    <row r="256" spans="1:11" x14ac:dyDescent="0.15">
      <c r="A256" s="34" t="s">
        <v>729</v>
      </c>
      <c r="B256" s="34" t="s">
        <v>947</v>
      </c>
      <c r="C256" s="34" t="s">
        <v>558</v>
      </c>
      <c r="D256" s="34" t="s">
        <v>1310</v>
      </c>
      <c r="E256" s="34" t="s">
        <v>1313</v>
      </c>
      <c r="F256" s="73">
        <v>5.2610072900000002</v>
      </c>
      <c r="G256" s="55">
        <v>2.8177702899999999</v>
      </c>
      <c r="H256" s="78">
        <f t="shared" si="6"/>
        <v>0.86708168109757455</v>
      </c>
      <c r="I256" s="84">
        <f t="shared" si="7"/>
        <v>4.7818488823199781E-4</v>
      </c>
      <c r="J256" s="107">
        <v>64.139793900000001</v>
      </c>
      <c r="K256" s="107">
        <v>36.071380952399998</v>
      </c>
    </row>
    <row r="257" spans="1:11" x14ac:dyDescent="0.15">
      <c r="A257" s="34" t="s">
        <v>1949</v>
      </c>
      <c r="B257" s="34" t="s">
        <v>1347</v>
      </c>
      <c r="C257" s="34" t="s">
        <v>553</v>
      </c>
      <c r="D257" s="34" t="s">
        <v>1309</v>
      </c>
      <c r="E257" s="34" t="s">
        <v>1312</v>
      </c>
      <c r="F257" s="73">
        <v>5.2577224200000003</v>
      </c>
      <c r="G257" s="55">
        <v>1.7987190500000001</v>
      </c>
      <c r="H257" s="78">
        <f t="shared" si="6"/>
        <v>1.9230370468361917</v>
      </c>
      <c r="I257" s="84">
        <f t="shared" si="7"/>
        <v>4.7788631894531537E-4</v>
      </c>
      <c r="J257" s="107">
        <v>64.949342349999995</v>
      </c>
      <c r="K257" s="107">
        <v>23.3589047619</v>
      </c>
    </row>
    <row r="258" spans="1:11" x14ac:dyDescent="0.15">
      <c r="A258" s="34" t="s">
        <v>791</v>
      </c>
      <c r="B258" s="34" t="s">
        <v>792</v>
      </c>
      <c r="C258" s="34" t="s">
        <v>558</v>
      </c>
      <c r="D258" s="34" t="s">
        <v>1310</v>
      </c>
      <c r="E258" s="34" t="s">
        <v>1313</v>
      </c>
      <c r="F258" s="73">
        <v>5.2572261249999999</v>
      </c>
      <c r="G258" s="55">
        <v>11.986230995</v>
      </c>
      <c r="H258" s="78">
        <f t="shared" si="6"/>
        <v>-0.56139455954144157</v>
      </c>
      <c r="I258" s="84">
        <f t="shared" si="7"/>
        <v>4.7784120956682115E-4</v>
      </c>
      <c r="J258" s="107">
        <v>616.09637952999992</v>
      </c>
      <c r="K258" s="107">
        <v>23.7659047619</v>
      </c>
    </row>
    <row r="259" spans="1:11" x14ac:dyDescent="0.15">
      <c r="A259" s="34" t="s">
        <v>116</v>
      </c>
      <c r="B259" s="34" t="s">
        <v>117</v>
      </c>
      <c r="C259" s="34" t="s">
        <v>559</v>
      </c>
      <c r="D259" s="34" t="s">
        <v>1309</v>
      </c>
      <c r="E259" s="34" t="s">
        <v>1312</v>
      </c>
      <c r="F259" s="73">
        <v>5.1870609689999991</v>
      </c>
      <c r="G259" s="55">
        <v>4.2122217150000001</v>
      </c>
      <c r="H259" s="78">
        <f t="shared" si="6"/>
        <v>0.23143113538599636</v>
      </c>
      <c r="I259" s="84">
        <f t="shared" si="7"/>
        <v>4.7146373935433625E-4</v>
      </c>
      <c r="J259" s="107">
        <v>1036.0350000000001</v>
      </c>
      <c r="K259" s="107">
        <v>18.351523809500002</v>
      </c>
    </row>
    <row r="260" spans="1:11" x14ac:dyDescent="0.15">
      <c r="A260" s="34" t="s">
        <v>1762</v>
      </c>
      <c r="B260" s="34" t="s">
        <v>1758</v>
      </c>
      <c r="C260" s="34" t="s">
        <v>560</v>
      </c>
      <c r="D260" s="34" t="s">
        <v>1310</v>
      </c>
      <c r="E260" s="34" t="s">
        <v>1312</v>
      </c>
      <c r="F260" s="73">
        <v>5.1335060599999993</v>
      </c>
      <c r="G260" s="55">
        <v>14.78972905</v>
      </c>
      <c r="H260" s="78">
        <f t="shared" si="6"/>
        <v>-0.65290060131290917</v>
      </c>
      <c r="I260" s="84">
        <f t="shared" si="7"/>
        <v>4.6659601217533821E-4</v>
      </c>
      <c r="J260" s="107">
        <v>94.320701420000006</v>
      </c>
      <c r="K260" s="107">
        <v>8.2080476190000002</v>
      </c>
    </row>
    <row r="261" spans="1:11" x14ac:dyDescent="0.15">
      <c r="A261" s="34" t="s">
        <v>1879</v>
      </c>
      <c r="B261" s="34" t="s">
        <v>1281</v>
      </c>
      <c r="C261" s="34" t="s">
        <v>551</v>
      </c>
      <c r="D261" s="34" t="s">
        <v>1309</v>
      </c>
      <c r="E261" s="34" t="s">
        <v>1312</v>
      </c>
      <c r="F261" s="73">
        <v>5.1239999999999997</v>
      </c>
      <c r="G261" s="55">
        <v>0</v>
      </c>
      <c r="H261" s="78" t="str">
        <f t="shared" si="6"/>
        <v/>
      </c>
      <c r="I261" s="84">
        <f t="shared" si="7"/>
        <v>4.65731984815546E-4</v>
      </c>
      <c r="J261" s="107">
        <v>8.5191365000000001</v>
      </c>
      <c r="K261" s="107">
        <v>39.659523809500001</v>
      </c>
    </row>
    <row r="262" spans="1:11" x14ac:dyDescent="0.15">
      <c r="A262" s="34" t="s">
        <v>1876</v>
      </c>
      <c r="B262" s="34" t="s">
        <v>1278</v>
      </c>
      <c r="C262" s="34" t="s">
        <v>551</v>
      </c>
      <c r="D262" s="34" t="s">
        <v>1309</v>
      </c>
      <c r="E262" s="34" t="s">
        <v>1312</v>
      </c>
      <c r="F262" s="73">
        <v>5.1182999999999996</v>
      </c>
      <c r="G262" s="55">
        <v>0</v>
      </c>
      <c r="H262" s="78" t="str">
        <f t="shared" si="6"/>
        <v/>
      </c>
      <c r="I262" s="84">
        <f t="shared" si="7"/>
        <v>4.6521389888395958E-4</v>
      </c>
      <c r="J262" s="107">
        <v>6.7810056699999999</v>
      </c>
      <c r="K262" s="107">
        <v>55.018000000000001</v>
      </c>
    </row>
    <row r="263" spans="1:11" x14ac:dyDescent="0.15">
      <c r="A263" s="34" t="s">
        <v>1880</v>
      </c>
      <c r="B263" s="34" t="s">
        <v>1282</v>
      </c>
      <c r="C263" s="34" t="s">
        <v>551</v>
      </c>
      <c r="D263" s="34" t="s">
        <v>1309</v>
      </c>
      <c r="E263" s="34" t="s">
        <v>1312</v>
      </c>
      <c r="F263" s="73">
        <v>5.1028500000000001</v>
      </c>
      <c r="G263" s="55">
        <v>0</v>
      </c>
      <c r="H263" s="78" t="str">
        <f t="shared" ref="H263:H326" si="8">IF(ISERROR(F263/G263-1),"",((F263/G263-1)))</f>
        <v/>
      </c>
      <c r="I263" s="84">
        <f t="shared" ref="I263:I326" si="9">F263/$F$766</f>
        <v>4.6380961333255443E-4</v>
      </c>
      <c r="J263" s="107">
        <v>16.918418859999999</v>
      </c>
      <c r="K263" s="107">
        <v>43.9228571429</v>
      </c>
    </row>
    <row r="264" spans="1:11" x14ac:dyDescent="0.15">
      <c r="A264" s="34" t="s">
        <v>1380</v>
      </c>
      <c r="B264" s="34" t="s">
        <v>1381</v>
      </c>
      <c r="C264" s="34" t="s">
        <v>552</v>
      </c>
      <c r="D264" s="34" t="s">
        <v>1309</v>
      </c>
      <c r="E264" s="34" t="s">
        <v>1312</v>
      </c>
      <c r="F264" s="73">
        <v>5.0753500000000003</v>
      </c>
      <c r="G264" s="55">
        <v>1.0280514000000001</v>
      </c>
      <c r="H264" s="78">
        <f t="shared" si="8"/>
        <v>3.9368640517390476</v>
      </c>
      <c r="I264" s="84">
        <f t="shared" si="9"/>
        <v>4.6131007594332193E-4</v>
      </c>
      <c r="J264" s="107">
        <v>19.10277812</v>
      </c>
      <c r="K264" s="107">
        <v>5.61</v>
      </c>
    </row>
    <row r="265" spans="1:11" x14ac:dyDescent="0.15">
      <c r="A265" s="34" t="s">
        <v>131</v>
      </c>
      <c r="B265" s="34" t="s">
        <v>132</v>
      </c>
      <c r="C265" s="34" t="s">
        <v>554</v>
      </c>
      <c r="D265" s="34" t="s">
        <v>1309</v>
      </c>
      <c r="E265" s="34" t="s">
        <v>1312</v>
      </c>
      <c r="F265" s="73">
        <v>5.0636320599999998</v>
      </c>
      <c r="G265" s="55">
        <v>3.1706693700000002</v>
      </c>
      <c r="H265" s="78">
        <f t="shared" si="8"/>
        <v>0.59702304753396573</v>
      </c>
      <c r="I265" s="84">
        <f t="shared" si="9"/>
        <v>4.6024500579223884E-4</v>
      </c>
      <c r="J265" s="107">
        <v>15.645677025070752</v>
      </c>
      <c r="K265" s="107">
        <v>185.37652380949999</v>
      </c>
    </row>
    <row r="266" spans="1:11" x14ac:dyDescent="0.15">
      <c r="A266" s="34" t="s">
        <v>1958</v>
      </c>
      <c r="B266" s="34" t="s">
        <v>1343</v>
      </c>
      <c r="C266" s="34" t="s">
        <v>553</v>
      </c>
      <c r="D266" s="34" t="s">
        <v>1309</v>
      </c>
      <c r="E266" s="34" t="s">
        <v>1312</v>
      </c>
      <c r="F266" s="73">
        <v>5.03699618</v>
      </c>
      <c r="G266" s="55">
        <v>4.7035696299999996</v>
      </c>
      <c r="H266" s="78">
        <f t="shared" si="8"/>
        <v>7.0887980029754605E-2</v>
      </c>
      <c r="I266" s="84">
        <f t="shared" si="9"/>
        <v>4.578240102302348E-4</v>
      </c>
      <c r="J266" s="107">
        <v>45.510567259999995</v>
      </c>
      <c r="K266" s="107">
        <v>19.447095238100001</v>
      </c>
    </row>
    <row r="267" spans="1:11" x14ac:dyDescent="0.15">
      <c r="A267" s="34" t="s">
        <v>191</v>
      </c>
      <c r="B267" s="34" t="s">
        <v>184</v>
      </c>
      <c r="C267" s="34" t="s">
        <v>552</v>
      </c>
      <c r="D267" s="34" t="s">
        <v>1309</v>
      </c>
      <c r="E267" s="34" t="s">
        <v>1312</v>
      </c>
      <c r="F267" s="73">
        <v>5.0261177000000004</v>
      </c>
      <c r="G267" s="55">
        <v>16.562648670000002</v>
      </c>
      <c r="H267" s="78">
        <f t="shared" si="8"/>
        <v>-0.69653901376874405</v>
      </c>
      <c r="I267" s="84">
        <f t="shared" si="9"/>
        <v>4.5683524050303421E-4</v>
      </c>
      <c r="J267" s="107">
        <v>10.766214473288002</v>
      </c>
      <c r="K267" s="107">
        <v>40.3372380952</v>
      </c>
    </row>
    <row r="268" spans="1:11" x14ac:dyDescent="0.15">
      <c r="A268" s="34" t="s">
        <v>1875</v>
      </c>
      <c r="B268" s="34" t="s">
        <v>1277</v>
      </c>
      <c r="C268" s="34" t="s">
        <v>551</v>
      </c>
      <c r="D268" s="34" t="s">
        <v>1309</v>
      </c>
      <c r="E268" s="34" t="s">
        <v>1312</v>
      </c>
      <c r="F268" s="73">
        <v>5.0175000000000001</v>
      </c>
      <c r="G268" s="55">
        <v>0</v>
      </c>
      <c r="H268" s="78" t="str">
        <f t="shared" si="8"/>
        <v/>
      </c>
      <c r="I268" s="84">
        <f t="shared" si="9"/>
        <v>4.5605195819906362E-4</v>
      </c>
      <c r="J268" s="107">
        <v>87.371670019999996</v>
      </c>
      <c r="K268" s="107">
        <v>38.649047619000001</v>
      </c>
    </row>
    <row r="269" spans="1:11" x14ac:dyDescent="0.15">
      <c r="A269" s="34" t="s">
        <v>1378</v>
      </c>
      <c r="B269" s="34" t="s">
        <v>1379</v>
      </c>
      <c r="C269" s="34" t="s">
        <v>556</v>
      </c>
      <c r="D269" s="34" t="s">
        <v>1310</v>
      </c>
      <c r="E269" s="34" t="s">
        <v>1313</v>
      </c>
      <c r="F269" s="73">
        <v>4.7579047300000008</v>
      </c>
      <c r="G269" s="55">
        <v>10.39741315</v>
      </c>
      <c r="H269" s="78">
        <f t="shared" si="8"/>
        <v>-0.54239533801732209</v>
      </c>
      <c r="I269" s="84">
        <f t="shared" si="9"/>
        <v>4.3245675516513952E-4</v>
      </c>
      <c r="J269" s="107">
        <v>29.547692432605682</v>
      </c>
      <c r="K269" s="107">
        <v>80.429190476200006</v>
      </c>
    </row>
    <row r="270" spans="1:11" x14ac:dyDescent="0.15">
      <c r="A270" s="34" t="s">
        <v>748</v>
      </c>
      <c r="B270" s="34" t="s">
        <v>1684</v>
      </c>
      <c r="C270" s="34" t="s">
        <v>558</v>
      </c>
      <c r="D270" s="34" t="s">
        <v>1310</v>
      </c>
      <c r="E270" s="34" t="s">
        <v>1313</v>
      </c>
      <c r="F270" s="73">
        <v>4.7429977999999995</v>
      </c>
      <c r="G270" s="55">
        <v>4.7685514600000003</v>
      </c>
      <c r="H270" s="78">
        <f t="shared" si="8"/>
        <v>-5.3587887672708057E-3</v>
      </c>
      <c r="I270" s="84">
        <f t="shared" si="9"/>
        <v>4.3110183047809675E-4</v>
      </c>
      <c r="J270" s="107">
        <v>171.92121675000001</v>
      </c>
      <c r="K270" s="107">
        <v>33.075285714300001</v>
      </c>
    </row>
    <row r="271" spans="1:11" x14ac:dyDescent="0.15">
      <c r="A271" s="34" t="s">
        <v>1667</v>
      </c>
      <c r="B271" s="34" t="s">
        <v>1045</v>
      </c>
      <c r="C271" s="34" t="s">
        <v>842</v>
      </c>
      <c r="D271" s="34" t="s">
        <v>1310</v>
      </c>
      <c r="E271" s="34" t="s">
        <v>1313</v>
      </c>
      <c r="F271" s="73">
        <v>4.7160801799999996</v>
      </c>
      <c r="G271" s="55">
        <v>4.5101224999999996</v>
      </c>
      <c r="H271" s="78">
        <f t="shared" si="8"/>
        <v>4.5665650988415463E-2</v>
      </c>
      <c r="I271" s="84">
        <f t="shared" si="9"/>
        <v>4.2865522692830938E-4</v>
      </c>
      <c r="J271" s="107">
        <v>414.66771519522121</v>
      </c>
      <c r="K271" s="107">
        <v>23.205238095199999</v>
      </c>
    </row>
    <row r="272" spans="1:11" x14ac:dyDescent="0.15">
      <c r="A272" s="34" t="s">
        <v>713</v>
      </c>
      <c r="B272" s="34" t="s">
        <v>780</v>
      </c>
      <c r="C272" s="34" t="s">
        <v>558</v>
      </c>
      <c r="D272" s="34" t="s">
        <v>1310</v>
      </c>
      <c r="E272" s="34" t="s">
        <v>1313</v>
      </c>
      <c r="F272" s="73">
        <v>4.6832888499999994</v>
      </c>
      <c r="G272" s="55">
        <v>6.4178935060000004</v>
      </c>
      <c r="H272" s="78">
        <f t="shared" si="8"/>
        <v>-0.27027632265607759</v>
      </c>
      <c r="I272" s="84">
        <f t="shared" si="9"/>
        <v>4.2567474855093984E-4</v>
      </c>
      <c r="J272" s="107">
        <v>84.950398490000012</v>
      </c>
      <c r="K272" s="107">
        <v>21.3837619048</v>
      </c>
    </row>
    <row r="273" spans="1:11" x14ac:dyDescent="0.15">
      <c r="A273" s="34" t="s">
        <v>1828</v>
      </c>
      <c r="B273" s="34" t="s">
        <v>1829</v>
      </c>
      <c r="C273" s="34" t="s">
        <v>552</v>
      </c>
      <c r="D273" s="34" t="s">
        <v>1309</v>
      </c>
      <c r="E273" s="34" t="s">
        <v>1312</v>
      </c>
      <c r="F273" s="73">
        <v>4.6287513020000004</v>
      </c>
      <c r="G273" s="55">
        <v>4.7885887670000002</v>
      </c>
      <c r="H273" s="78">
        <f t="shared" si="8"/>
        <v>-3.3378824697059217E-2</v>
      </c>
      <c r="I273" s="84">
        <f t="shared" si="9"/>
        <v>4.2071770708391939E-4</v>
      </c>
      <c r="J273" s="107">
        <v>87.948705545007712</v>
      </c>
      <c r="K273" s="107">
        <v>19.952857142900001</v>
      </c>
    </row>
    <row r="274" spans="1:11" x14ac:dyDescent="0.15">
      <c r="A274" s="34" t="s">
        <v>33</v>
      </c>
      <c r="B274" s="34" t="s">
        <v>34</v>
      </c>
      <c r="C274" s="34" t="s">
        <v>552</v>
      </c>
      <c r="D274" s="34" t="s">
        <v>1309</v>
      </c>
      <c r="E274" s="34" t="s">
        <v>1312</v>
      </c>
      <c r="F274" s="73">
        <v>4.5455568899999994</v>
      </c>
      <c r="G274" s="55">
        <v>17.033455850000003</v>
      </c>
      <c r="H274" s="78">
        <f t="shared" si="8"/>
        <v>-0.73313947973746041</v>
      </c>
      <c r="I274" s="84">
        <f t="shared" si="9"/>
        <v>4.1315597823412962E-4</v>
      </c>
      <c r="J274" s="107">
        <v>88.401142370955597</v>
      </c>
      <c r="K274" s="107">
        <v>16.268142857099999</v>
      </c>
    </row>
    <row r="275" spans="1:11" x14ac:dyDescent="0.15">
      <c r="A275" s="34" t="s">
        <v>1896</v>
      </c>
      <c r="B275" s="34" t="s">
        <v>810</v>
      </c>
      <c r="C275" s="34" t="s">
        <v>551</v>
      </c>
      <c r="D275" s="34" t="s">
        <v>1309</v>
      </c>
      <c r="E275" s="34" t="s">
        <v>1312</v>
      </c>
      <c r="F275" s="73">
        <v>4.5329599800000002</v>
      </c>
      <c r="G275" s="55">
        <v>2.5314811400000004</v>
      </c>
      <c r="H275" s="78">
        <f t="shared" si="8"/>
        <v>0.79063549333810146</v>
      </c>
      <c r="I275" s="84">
        <f t="shared" si="9"/>
        <v>4.1201101650562797E-4</v>
      </c>
      <c r="J275" s="107">
        <v>70.965133449999996</v>
      </c>
      <c r="K275" s="107">
        <v>20.594380952400002</v>
      </c>
    </row>
    <row r="276" spans="1:11" x14ac:dyDescent="0.15">
      <c r="A276" s="34" t="s">
        <v>673</v>
      </c>
      <c r="B276" s="34" t="s">
        <v>1843</v>
      </c>
      <c r="C276" s="34" t="s">
        <v>558</v>
      </c>
      <c r="D276" s="34" t="s">
        <v>1310</v>
      </c>
      <c r="E276" s="34" t="s">
        <v>1313</v>
      </c>
      <c r="F276" s="73">
        <v>4.5282537539999996</v>
      </c>
      <c r="G276" s="55">
        <v>2.6016870410000004</v>
      </c>
      <c r="H276" s="78">
        <f t="shared" si="8"/>
        <v>0.74050671069933616</v>
      </c>
      <c r="I276" s="84">
        <f t="shared" si="9"/>
        <v>4.1158325694747602E-4</v>
      </c>
      <c r="J276" s="107">
        <v>43.732775270000005</v>
      </c>
      <c r="K276" s="107">
        <v>33.636904761899999</v>
      </c>
    </row>
    <row r="277" spans="1:11" x14ac:dyDescent="0.15">
      <c r="A277" s="34" t="s">
        <v>78</v>
      </c>
      <c r="B277" s="34" t="s">
        <v>1511</v>
      </c>
      <c r="C277" s="34" t="s">
        <v>553</v>
      </c>
      <c r="D277" s="34" t="s">
        <v>1309</v>
      </c>
      <c r="E277" s="34" t="s">
        <v>1312</v>
      </c>
      <c r="F277" s="73">
        <v>4.5281532000000002</v>
      </c>
      <c r="G277" s="55">
        <v>4.9446532100000002</v>
      </c>
      <c r="H277" s="78">
        <f t="shared" si="8"/>
        <v>-8.4232400597412216E-2</v>
      </c>
      <c r="I277" s="84">
        <f t="shared" si="9"/>
        <v>4.1157411736628927E-4</v>
      </c>
      <c r="J277" s="107">
        <v>56.407727630000004</v>
      </c>
      <c r="K277" s="107">
        <v>26.336714285700001</v>
      </c>
    </row>
    <row r="278" spans="1:11" x14ac:dyDescent="0.15">
      <c r="A278" s="34" t="s">
        <v>17</v>
      </c>
      <c r="B278" s="34" t="s">
        <v>18</v>
      </c>
      <c r="C278" s="34" t="s">
        <v>559</v>
      </c>
      <c r="D278" s="34" t="s">
        <v>1309</v>
      </c>
      <c r="E278" s="34" t="s">
        <v>1312</v>
      </c>
      <c r="F278" s="73">
        <v>4.5097419299999997</v>
      </c>
      <c r="G278" s="55">
        <v>2.6613468779999998</v>
      </c>
      <c r="H278" s="78">
        <f t="shared" si="8"/>
        <v>0.69453368415810091</v>
      </c>
      <c r="I278" s="84">
        <f t="shared" si="9"/>
        <v>4.0990067526635264E-4</v>
      </c>
      <c r="J278" s="107">
        <v>16.48171</v>
      </c>
      <c r="K278" s="107">
        <v>39.571857142900001</v>
      </c>
    </row>
    <row r="279" spans="1:11" x14ac:dyDescent="0.15">
      <c r="A279" s="34" t="s">
        <v>1914</v>
      </c>
      <c r="B279" s="34" t="s">
        <v>829</v>
      </c>
      <c r="C279" s="34" t="s">
        <v>551</v>
      </c>
      <c r="D279" s="34" t="s">
        <v>1309</v>
      </c>
      <c r="E279" s="34" t="s">
        <v>1312</v>
      </c>
      <c r="F279" s="73">
        <v>4.5084569999999999</v>
      </c>
      <c r="G279" s="55">
        <v>9.0899599999999994E-3</v>
      </c>
      <c r="H279" s="78">
        <f t="shared" si="8"/>
        <v>494.98205052607494</v>
      </c>
      <c r="I279" s="84">
        <f t="shared" si="9"/>
        <v>4.0978388506353281E-4</v>
      </c>
      <c r="J279" s="107">
        <v>11.31410206</v>
      </c>
      <c r="K279" s="107">
        <v>38.361095238099999</v>
      </c>
    </row>
    <row r="280" spans="1:11" x14ac:dyDescent="0.15">
      <c r="A280" s="34" t="s">
        <v>896</v>
      </c>
      <c r="B280" s="34" t="s">
        <v>1750</v>
      </c>
      <c r="C280" s="34" t="s">
        <v>554</v>
      </c>
      <c r="D280" s="34" t="s">
        <v>1309</v>
      </c>
      <c r="E280" s="34" t="s">
        <v>1312</v>
      </c>
      <c r="F280" s="73">
        <v>4.5041835800000003</v>
      </c>
      <c r="G280" s="55">
        <v>0.26065891000000002</v>
      </c>
      <c r="H280" s="78">
        <f t="shared" si="8"/>
        <v>16.279990850878644</v>
      </c>
      <c r="I280" s="84">
        <f t="shared" si="9"/>
        <v>4.093954642246276E-4</v>
      </c>
      <c r="J280" s="107">
        <v>11.594673689999999</v>
      </c>
      <c r="K280" s="107">
        <v>24.150857142900001</v>
      </c>
    </row>
    <row r="281" spans="1:11" x14ac:dyDescent="0.15">
      <c r="A281" s="34" t="s">
        <v>1919</v>
      </c>
      <c r="B281" s="34" t="s">
        <v>823</v>
      </c>
      <c r="C281" s="34" t="s">
        <v>551</v>
      </c>
      <c r="D281" s="34" t="s">
        <v>1309</v>
      </c>
      <c r="E281" s="34" t="s">
        <v>1312</v>
      </c>
      <c r="F281" s="73">
        <v>4.4393679700000002</v>
      </c>
      <c r="G281" s="55">
        <v>8.558399999999999E-3</v>
      </c>
      <c r="H281" s="78">
        <f t="shared" si="8"/>
        <v>517.71470952514494</v>
      </c>
      <c r="I281" s="84">
        <f t="shared" si="9"/>
        <v>4.0350422638459434E-4</v>
      </c>
      <c r="J281" s="107">
        <v>13.26004198</v>
      </c>
      <c r="K281" s="107">
        <v>42.485142857100001</v>
      </c>
    </row>
    <row r="282" spans="1:11" x14ac:dyDescent="0.15">
      <c r="A282" s="34" t="s">
        <v>665</v>
      </c>
      <c r="B282" s="34" t="s">
        <v>625</v>
      </c>
      <c r="C282" s="34" t="s">
        <v>558</v>
      </c>
      <c r="D282" s="34" t="s">
        <v>1310</v>
      </c>
      <c r="E282" s="34" t="s">
        <v>1313</v>
      </c>
      <c r="F282" s="73">
        <v>4.4328836100000002</v>
      </c>
      <c r="G282" s="55">
        <v>3.0081741630000001</v>
      </c>
      <c r="H282" s="78">
        <f t="shared" si="8"/>
        <v>0.47361268656704447</v>
      </c>
      <c r="I282" s="84">
        <f t="shared" si="9"/>
        <v>4.029148481931309E-4</v>
      </c>
      <c r="J282" s="107">
        <v>22.317334800000001</v>
      </c>
      <c r="K282" s="107">
        <v>40.723190476200003</v>
      </c>
    </row>
    <row r="283" spans="1:11" x14ac:dyDescent="0.15">
      <c r="A283" s="34" t="s">
        <v>1915</v>
      </c>
      <c r="B283" s="34" t="s">
        <v>813</v>
      </c>
      <c r="C283" s="34" t="s">
        <v>551</v>
      </c>
      <c r="D283" s="34" t="s">
        <v>1309</v>
      </c>
      <c r="E283" s="34" t="s">
        <v>1312</v>
      </c>
      <c r="F283" s="73">
        <v>4.3940542200000001</v>
      </c>
      <c r="G283" s="55">
        <v>1.2600719999999999E-2</v>
      </c>
      <c r="H283" s="78">
        <f t="shared" si="8"/>
        <v>347.71453535988422</v>
      </c>
      <c r="I283" s="84">
        <f t="shared" si="9"/>
        <v>3.9938555684381849E-4</v>
      </c>
      <c r="J283" s="107">
        <v>21.633920850000003</v>
      </c>
      <c r="K283" s="107">
        <v>50.973904761900002</v>
      </c>
    </row>
    <row r="284" spans="1:11" x14ac:dyDescent="0.15">
      <c r="A284" s="34" t="s">
        <v>937</v>
      </c>
      <c r="B284" s="34" t="s">
        <v>965</v>
      </c>
      <c r="C284" s="34" t="s">
        <v>558</v>
      </c>
      <c r="D284" s="34" t="s">
        <v>1310</v>
      </c>
      <c r="E284" s="34" t="s">
        <v>1313</v>
      </c>
      <c r="F284" s="73">
        <v>4.3384313200000006</v>
      </c>
      <c r="G284" s="55">
        <v>1.3213793300000001</v>
      </c>
      <c r="H284" s="78">
        <f t="shared" si="8"/>
        <v>2.2832595618095528</v>
      </c>
      <c r="I284" s="84">
        <f t="shared" si="9"/>
        <v>3.9432986527118062E-4</v>
      </c>
      <c r="J284" s="107">
        <v>41.501248770000004</v>
      </c>
      <c r="K284" s="107">
        <v>51.508857142899998</v>
      </c>
    </row>
    <row r="285" spans="1:11" x14ac:dyDescent="0.15">
      <c r="A285" s="34" t="s">
        <v>597</v>
      </c>
      <c r="B285" s="34" t="s">
        <v>801</v>
      </c>
      <c r="C285" s="34" t="s">
        <v>554</v>
      </c>
      <c r="D285" s="34" t="s">
        <v>1309</v>
      </c>
      <c r="E285" s="34" t="s">
        <v>1312</v>
      </c>
      <c r="F285" s="73">
        <v>4.32876817</v>
      </c>
      <c r="G285" s="55">
        <v>9.9784683899999997</v>
      </c>
      <c r="H285" s="78">
        <f t="shared" si="8"/>
        <v>-0.56618911832820862</v>
      </c>
      <c r="I285" s="84">
        <f t="shared" si="9"/>
        <v>3.9345155964489831E-4</v>
      </c>
      <c r="J285" s="107">
        <v>12.57545792</v>
      </c>
      <c r="K285" s="107">
        <v>44.485285714299998</v>
      </c>
    </row>
    <row r="286" spans="1:11" x14ac:dyDescent="0.15">
      <c r="A286" s="34" t="s">
        <v>1090</v>
      </c>
      <c r="B286" s="34" t="s">
        <v>1091</v>
      </c>
      <c r="C286" s="34" t="s">
        <v>554</v>
      </c>
      <c r="D286" s="34" t="s">
        <v>1309</v>
      </c>
      <c r="E286" s="34" t="s">
        <v>1313</v>
      </c>
      <c r="F286" s="73">
        <v>4.31409939</v>
      </c>
      <c r="G286" s="55">
        <v>1.2217210199999999</v>
      </c>
      <c r="H286" s="78">
        <f t="shared" si="8"/>
        <v>2.5311657239064287</v>
      </c>
      <c r="I286" s="84">
        <f t="shared" si="9"/>
        <v>3.9211828095164644E-4</v>
      </c>
      <c r="J286" s="107">
        <v>48.202225487321897</v>
      </c>
      <c r="K286" s="107">
        <v>34.015809523800002</v>
      </c>
    </row>
    <row r="287" spans="1:11" x14ac:dyDescent="0.15">
      <c r="A287" s="34" t="s">
        <v>797</v>
      </c>
      <c r="B287" s="34" t="s">
        <v>798</v>
      </c>
      <c r="C287" s="34" t="s">
        <v>554</v>
      </c>
      <c r="D287" s="34" t="s">
        <v>1309</v>
      </c>
      <c r="E287" s="34" t="s">
        <v>1312</v>
      </c>
      <c r="F287" s="73">
        <v>4.2940689499999998</v>
      </c>
      <c r="G287" s="55">
        <v>6.5903606400000001</v>
      </c>
      <c r="H287" s="78">
        <f t="shared" si="8"/>
        <v>-0.34843187124885477</v>
      </c>
      <c r="I287" s="84">
        <f t="shared" si="9"/>
        <v>3.9029766881699989E-4</v>
      </c>
      <c r="J287" s="107">
        <v>8.1758504599999995</v>
      </c>
      <c r="K287" s="107">
        <v>49.856857142899997</v>
      </c>
    </row>
    <row r="288" spans="1:11" x14ac:dyDescent="0.15">
      <c r="A288" s="34" t="s">
        <v>1455</v>
      </c>
      <c r="B288" s="34" t="s">
        <v>1456</v>
      </c>
      <c r="C288" s="34" t="s">
        <v>1491</v>
      </c>
      <c r="D288" s="34" t="s">
        <v>1310</v>
      </c>
      <c r="E288" s="34" t="s">
        <v>1313</v>
      </c>
      <c r="F288" s="73">
        <v>4.2908701300000001</v>
      </c>
      <c r="G288" s="55">
        <v>7.0696254100000004</v>
      </c>
      <c r="H288" s="78">
        <f t="shared" si="8"/>
        <v>-0.3930555183403982</v>
      </c>
      <c r="I288" s="84">
        <f t="shared" si="9"/>
        <v>3.9000692081003904E-4</v>
      </c>
      <c r="J288" s="107">
        <v>8.8344087139500012</v>
      </c>
      <c r="K288" s="107">
        <v>94.186047618999993</v>
      </c>
    </row>
    <row r="289" spans="1:11" x14ac:dyDescent="0.15">
      <c r="A289" s="34" t="s">
        <v>1108</v>
      </c>
      <c r="B289" s="34" t="s">
        <v>1266</v>
      </c>
      <c r="C289" s="34" t="s">
        <v>573</v>
      </c>
      <c r="D289" s="34" t="s">
        <v>1310</v>
      </c>
      <c r="E289" s="34" t="s">
        <v>1312</v>
      </c>
      <c r="F289" s="73">
        <v>4.2456370400000001</v>
      </c>
      <c r="G289" s="55">
        <v>3.9403650299999997</v>
      </c>
      <c r="H289" s="78">
        <f t="shared" si="8"/>
        <v>7.7473027924014559E-2</v>
      </c>
      <c r="I289" s="84">
        <f t="shared" si="9"/>
        <v>3.8589558263965644E-4</v>
      </c>
      <c r="J289" s="107">
        <v>15.17199673</v>
      </c>
      <c r="K289" s="107">
        <v>22.013380952399999</v>
      </c>
    </row>
    <row r="290" spans="1:11" x14ac:dyDescent="0.15">
      <c r="A290" s="34" t="s">
        <v>1254</v>
      </c>
      <c r="B290" s="34" t="s">
        <v>1255</v>
      </c>
      <c r="C290" s="34" t="s">
        <v>554</v>
      </c>
      <c r="D290" s="34" t="s">
        <v>1309</v>
      </c>
      <c r="E290" s="34" t="s">
        <v>1313</v>
      </c>
      <c r="F290" s="73">
        <v>4.2251155599999999</v>
      </c>
      <c r="G290" s="55">
        <v>9.5419928900000013</v>
      </c>
      <c r="H290" s="78">
        <f t="shared" si="8"/>
        <v>-0.55720826784225375</v>
      </c>
      <c r="I290" s="84">
        <f t="shared" si="9"/>
        <v>3.8403033876538781E-4</v>
      </c>
      <c r="J290" s="107">
        <v>118.62252209</v>
      </c>
      <c r="K290" s="107">
        <v>2.5064285713999999</v>
      </c>
    </row>
    <row r="291" spans="1:11" x14ac:dyDescent="0.15">
      <c r="A291" s="34" t="s">
        <v>731</v>
      </c>
      <c r="B291" s="34" t="s">
        <v>1515</v>
      </c>
      <c r="C291" s="34" t="s">
        <v>556</v>
      </c>
      <c r="D291" s="34" t="s">
        <v>1310</v>
      </c>
      <c r="E291" s="34" t="s">
        <v>1313</v>
      </c>
      <c r="F291" s="73">
        <v>4.1212510399999998</v>
      </c>
      <c r="G291" s="55">
        <v>7.2809210000000013E-2</v>
      </c>
      <c r="H291" s="78">
        <f t="shared" si="8"/>
        <v>55.60343025284849</v>
      </c>
      <c r="I291" s="84">
        <f t="shared" si="9"/>
        <v>3.7458985690521724E-4</v>
      </c>
      <c r="J291" s="107">
        <v>55.739667709999999</v>
      </c>
      <c r="K291" s="107">
        <v>40.740380952400002</v>
      </c>
    </row>
    <row r="292" spans="1:11" x14ac:dyDescent="0.15">
      <c r="A292" s="34" t="s">
        <v>1580</v>
      </c>
      <c r="B292" s="34" t="s">
        <v>1581</v>
      </c>
      <c r="C292" s="34" t="s">
        <v>573</v>
      </c>
      <c r="D292" s="34" t="s">
        <v>817</v>
      </c>
      <c r="E292" s="34" t="s">
        <v>1312</v>
      </c>
      <c r="F292" s="73">
        <v>4.0897647099999999</v>
      </c>
      <c r="G292" s="55">
        <v>2.31602738</v>
      </c>
      <c r="H292" s="78">
        <f t="shared" si="8"/>
        <v>0.76585335100831142</v>
      </c>
      <c r="I292" s="84">
        <f t="shared" si="9"/>
        <v>3.7172799293850038E-4</v>
      </c>
      <c r="J292" s="107">
        <v>26.979567066315504</v>
      </c>
      <c r="K292" s="107">
        <v>77.799904761899995</v>
      </c>
    </row>
    <row r="293" spans="1:11" x14ac:dyDescent="0.15">
      <c r="A293" s="34" t="s">
        <v>672</v>
      </c>
      <c r="B293" s="34" t="s">
        <v>1839</v>
      </c>
      <c r="C293" s="34" t="s">
        <v>558</v>
      </c>
      <c r="D293" s="34" t="s">
        <v>1310</v>
      </c>
      <c r="E293" s="34" t="s">
        <v>1313</v>
      </c>
      <c r="F293" s="73">
        <v>4.078477694</v>
      </c>
      <c r="G293" s="55">
        <v>4.9888192300000007</v>
      </c>
      <c r="H293" s="78">
        <f t="shared" si="8"/>
        <v>-0.18247635242538152</v>
      </c>
      <c r="I293" s="84">
        <f t="shared" si="9"/>
        <v>3.7070209044741436E-4</v>
      </c>
      <c r="J293" s="107">
        <v>38.095825529999999</v>
      </c>
      <c r="K293" s="107">
        <v>38.310666666700001</v>
      </c>
    </row>
    <row r="294" spans="1:11" x14ac:dyDescent="0.15">
      <c r="A294" s="34" t="s">
        <v>1156</v>
      </c>
      <c r="B294" s="34" t="s">
        <v>1164</v>
      </c>
      <c r="C294" s="34" t="s">
        <v>554</v>
      </c>
      <c r="D294" s="34" t="s">
        <v>1309</v>
      </c>
      <c r="E294" s="34" t="s">
        <v>1312</v>
      </c>
      <c r="F294" s="73">
        <v>4.0089976800000002</v>
      </c>
      <c r="G294" s="55"/>
      <c r="H294" s="78" t="str">
        <f t="shared" si="8"/>
        <v/>
      </c>
      <c r="I294" s="84">
        <f t="shared" si="9"/>
        <v>3.6438689434569073E-4</v>
      </c>
      <c r="J294" s="107">
        <v>66.942697360082988</v>
      </c>
      <c r="K294" s="107">
        <v>82.535833333300005</v>
      </c>
    </row>
    <row r="295" spans="1:11" x14ac:dyDescent="0.15">
      <c r="A295" s="34" t="s">
        <v>1561</v>
      </c>
      <c r="B295" s="34" t="s">
        <v>1562</v>
      </c>
      <c r="C295" s="34" t="s">
        <v>573</v>
      </c>
      <c r="D295" s="34" t="s">
        <v>817</v>
      </c>
      <c r="E295" s="34" t="s">
        <v>1312</v>
      </c>
      <c r="F295" s="73">
        <v>3.9534951499999997</v>
      </c>
      <c r="G295" s="55">
        <v>1.4712254199999999</v>
      </c>
      <c r="H295" s="78">
        <f t="shared" si="8"/>
        <v>1.6872123715752547</v>
      </c>
      <c r="I295" s="84">
        <f t="shared" si="9"/>
        <v>3.5934214347543614E-4</v>
      </c>
      <c r="J295" s="107">
        <v>32.041563264552501</v>
      </c>
      <c r="K295" s="107">
        <v>54.8282380952</v>
      </c>
    </row>
    <row r="296" spans="1:11" x14ac:dyDescent="0.15">
      <c r="A296" s="34" t="s">
        <v>711</v>
      </c>
      <c r="B296" s="34" t="s">
        <v>778</v>
      </c>
      <c r="C296" s="34" t="s">
        <v>558</v>
      </c>
      <c r="D296" s="34" t="s">
        <v>1310</v>
      </c>
      <c r="E296" s="34" t="s">
        <v>1313</v>
      </c>
      <c r="F296" s="73">
        <v>3.9380195959999997</v>
      </c>
      <c r="G296" s="55">
        <v>17.855840013999998</v>
      </c>
      <c r="H296" s="78">
        <f t="shared" si="8"/>
        <v>-0.77945481181997778</v>
      </c>
      <c r="I296" s="84">
        <f t="shared" si="9"/>
        <v>3.5793553526299656E-4</v>
      </c>
      <c r="J296" s="107">
        <v>107.15266004999999</v>
      </c>
      <c r="K296" s="107">
        <v>16.691952381</v>
      </c>
    </row>
    <row r="297" spans="1:11" x14ac:dyDescent="0.15">
      <c r="A297" s="34" t="s">
        <v>1930</v>
      </c>
      <c r="B297" s="34" t="s">
        <v>1077</v>
      </c>
      <c r="C297" s="34" t="s">
        <v>554</v>
      </c>
      <c r="D297" s="34" t="s">
        <v>1309</v>
      </c>
      <c r="E297" s="34" t="s">
        <v>1312</v>
      </c>
      <c r="F297" s="73">
        <v>3.9136025249999999</v>
      </c>
      <c r="G297" s="55">
        <v>6.4282439099999999</v>
      </c>
      <c r="H297" s="78">
        <f t="shared" si="8"/>
        <v>-0.39118636756893066</v>
      </c>
      <c r="I297" s="84">
        <f t="shared" si="9"/>
        <v>3.5571621228481311E-4</v>
      </c>
      <c r="J297" s="107">
        <v>26.956227179999999</v>
      </c>
      <c r="K297" s="107">
        <v>22.507714285700001</v>
      </c>
    </row>
    <row r="298" spans="1:11" x14ac:dyDescent="0.15">
      <c r="A298" s="34" t="s">
        <v>1746</v>
      </c>
      <c r="B298" s="34" t="s">
        <v>1139</v>
      </c>
      <c r="C298" s="34" t="s">
        <v>554</v>
      </c>
      <c r="D298" s="34" t="s">
        <v>1309</v>
      </c>
      <c r="E298" s="34" t="s">
        <v>1312</v>
      </c>
      <c r="F298" s="73">
        <v>3.9128415620000001</v>
      </c>
      <c r="G298" s="55">
        <v>6.7623905130000006</v>
      </c>
      <c r="H298" s="78">
        <f t="shared" si="8"/>
        <v>-0.42138189823880112</v>
      </c>
      <c r="I298" s="84">
        <f t="shared" si="9"/>
        <v>3.5564704663134685E-4</v>
      </c>
      <c r="J298" s="107">
        <v>213.85196787999999</v>
      </c>
      <c r="K298" s="107">
        <v>31.686523809499999</v>
      </c>
    </row>
    <row r="299" spans="1:11" x14ac:dyDescent="0.15">
      <c r="A299" s="34" t="s">
        <v>75</v>
      </c>
      <c r="B299" s="34" t="s">
        <v>1507</v>
      </c>
      <c r="C299" s="34" t="s">
        <v>553</v>
      </c>
      <c r="D299" s="34" t="s">
        <v>1309</v>
      </c>
      <c r="E299" s="34" t="s">
        <v>1312</v>
      </c>
      <c r="F299" s="73">
        <v>3.8426294700000003</v>
      </c>
      <c r="G299" s="55">
        <v>2.2033724800000001</v>
      </c>
      <c r="H299" s="78">
        <f t="shared" si="8"/>
        <v>0.74397633848998623</v>
      </c>
      <c r="I299" s="84">
        <f t="shared" si="9"/>
        <v>3.4926531029933833E-4</v>
      </c>
      <c r="J299" s="107">
        <v>142.76803636000002</v>
      </c>
      <c r="K299" s="107">
        <v>40.162142857100001</v>
      </c>
    </row>
    <row r="300" spans="1:11" x14ac:dyDescent="0.15">
      <c r="A300" s="34" t="s">
        <v>49</v>
      </c>
      <c r="B300" s="34" t="s">
        <v>1674</v>
      </c>
      <c r="C300" s="34" t="s">
        <v>554</v>
      </c>
      <c r="D300" s="34" t="s">
        <v>1309</v>
      </c>
      <c r="E300" s="34" t="s">
        <v>1312</v>
      </c>
      <c r="F300" s="73">
        <v>3.82896942</v>
      </c>
      <c r="G300" s="55">
        <v>5.9779869999999997</v>
      </c>
      <c r="H300" s="78">
        <f t="shared" si="8"/>
        <v>-0.35948850005863175</v>
      </c>
      <c r="I300" s="84">
        <f t="shared" si="9"/>
        <v>3.4802371736429154E-4</v>
      </c>
      <c r="J300" s="107">
        <v>13.39989432</v>
      </c>
      <c r="K300" s="107">
        <v>10.507761904800001</v>
      </c>
    </row>
    <row r="301" spans="1:11" x14ac:dyDescent="0.15">
      <c r="A301" s="34" t="s">
        <v>669</v>
      </c>
      <c r="B301" s="34" t="s">
        <v>177</v>
      </c>
      <c r="C301" s="34" t="s">
        <v>558</v>
      </c>
      <c r="D301" s="34" t="s">
        <v>1310</v>
      </c>
      <c r="E301" s="34" t="s">
        <v>1313</v>
      </c>
      <c r="F301" s="73">
        <v>3.816784642</v>
      </c>
      <c r="G301" s="55">
        <v>4.3156541090000005</v>
      </c>
      <c r="H301" s="78">
        <f t="shared" si="8"/>
        <v>-0.11559533141445288</v>
      </c>
      <c r="I301" s="84">
        <f t="shared" si="9"/>
        <v>3.4691621524827348E-4</v>
      </c>
      <c r="J301" s="107">
        <v>25.022343370000002</v>
      </c>
      <c r="K301" s="107">
        <v>25.671952381000001</v>
      </c>
    </row>
    <row r="302" spans="1:11" x14ac:dyDescent="0.15">
      <c r="A302" s="34" t="s">
        <v>1320</v>
      </c>
      <c r="B302" s="34" t="s">
        <v>1321</v>
      </c>
      <c r="C302" s="34" t="s">
        <v>559</v>
      </c>
      <c r="D302" s="34" t="s">
        <v>1309</v>
      </c>
      <c r="E302" s="34" t="s">
        <v>1313</v>
      </c>
      <c r="F302" s="73">
        <v>3.805315717</v>
      </c>
      <c r="G302" s="55">
        <v>3.4326049580000002</v>
      </c>
      <c r="H302" s="78">
        <f t="shared" si="8"/>
        <v>0.10857956670235636</v>
      </c>
      <c r="I302" s="84">
        <f t="shared" si="9"/>
        <v>3.458737786354806E-4</v>
      </c>
      <c r="J302" s="107">
        <v>249.93170000000001</v>
      </c>
      <c r="K302" s="107">
        <v>50.330238095200002</v>
      </c>
    </row>
    <row r="303" spans="1:11" x14ac:dyDescent="0.15">
      <c r="A303" s="34" t="s">
        <v>77</v>
      </c>
      <c r="B303" s="34" t="s">
        <v>1514</v>
      </c>
      <c r="C303" s="34" t="s">
        <v>553</v>
      </c>
      <c r="D303" s="34" t="s">
        <v>1309</v>
      </c>
      <c r="E303" s="34" t="s">
        <v>1312</v>
      </c>
      <c r="F303" s="73">
        <v>3.7326584300000003</v>
      </c>
      <c r="G303" s="55">
        <v>5.0638310400000002</v>
      </c>
      <c r="H303" s="78">
        <f t="shared" si="8"/>
        <v>-0.26287855962903528</v>
      </c>
      <c r="I303" s="84">
        <f t="shared" si="9"/>
        <v>3.3926979298250974E-4</v>
      </c>
      <c r="J303" s="107">
        <v>145.21374855000002</v>
      </c>
      <c r="K303" s="107">
        <v>19.581095238100001</v>
      </c>
    </row>
    <row r="304" spans="1:11" x14ac:dyDescent="0.15">
      <c r="A304" s="34" t="s">
        <v>1399</v>
      </c>
      <c r="B304" s="34" t="s">
        <v>1771</v>
      </c>
      <c r="C304" s="34" t="s">
        <v>552</v>
      </c>
      <c r="D304" s="34" t="s">
        <v>1309</v>
      </c>
      <c r="E304" s="34" t="s">
        <v>1312</v>
      </c>
      <c r="F304" s="73">
        <v>3.72084802</v>
      </c>
      <c r="G304" s="55">
        <v>0.41122364299999997</v>
      </c>
      <c r="H304" s="78">
        <f t="shared" si="8"/>
        <v>8.0482346609628195</v>
      </c>
      <c r="I304" s="84">
        <f t="shared" si="9"/>
        <v>3.3819631802334006E-4</v>
      </c>
      <c r="J304" s="107">
        <v>13.119488430000001</v>
      </c>
      <c r="K304" s="107">
        <v>13.315047619</v>
      </c>
    </row>
    <row r="305" spans="1:11" x14ac:dyDescent="0.15">
      <c r="A305" s="34" t="s">
        <v>1545</v>
      </c>
      <c r="B305" s="34" t="s">
        <v>1546</v>
      </c>
      <c r="C305" s="34" t="s">
        <v>573</v>
      </c>
      <c r="D305" s="34" t="s">
        <v>817</v>
      </c>
      <c r="E305" s="34" t="s">
        <v>1312</v>
      </c>
      <c r="F305" s="73">
        <v>3.67760416</v>
      </c>
      <c r="G305" s="55">
        <v>6.2527997599999994</v>
      </c>
      <c r="H305" s="78">
        <f t="shared" si="8"/>
        <v>-0.41184680444652522</v>
      </c>
      <c r="I305" s="84">
        <f t="shared" si="9"/>
        <v>3.3426578548062232E-4</v>
      </c>
      <c r="J305" s="107">
        <v>34.097535539305902</v>
      </c>
      <c r="K305" s="107">
        <v>100.9527142857</v>
      </c>
    </row>
    <row r="306" spans="1:11" x14ac:dyDescent="0.15">
      <c r="A306" s="34" t="s">
        <v>1</v>
      </c>
      <c r="B306" s="34" t="s">
        <v>2</v>
      </c>
      <c r="C306" s="34" t="s">
        <v>558</v>
      </c>
      <c r="D306" s="34" t="s">
        <v>1310</v>
      </c>
      <c r="E306" s="34" t="s">
        <v>1313</v>
      </c>
      <c r="F306" s="73">
        <v>3.6351761159999998</v>
      </c>
      <c r="G306" s="55">
        <v>1.4805894990000001</v>
      </c>
      <c r="H306" s="78">
        <f t="shared" si="8"/>
        <v>1.4552221385165987</v>
      </c>
      <c r="I306" s="84">
        <f t="shared" si="9"/>
        <v>3.3040940430498585E-4</v>
      </c>
      <c r="J306" s="107">
        <v>116.41334593000001</v>
      </c>
      <c r="K306" s="107">
        <v>213.0030952381</v>
      </c>
    </row>
    <row r="307" spans="1:11" x14ac:dyDescent="0.15">
      <c r="A307" s="34" t="s">
        <v>1897</v>
      </c>
      <c r="B307" s="34" t="s">
        <v>985</v>
      </c>
      <c r="C307" s="34" t="s">
        <v>1908</v>
      </c>
      <c r="D307" s="34" t="s">
        <v>1309</v>
      </c>
      <c r="E307" s="34" t="s">
        <v>1312</v>
      </c>
      <c r="F307" s="73">
        <v>3.6200937440000001</v>
      </c>
      <c r="G307" s="55">
        <v>6.4218194859999995</v>
      </c>
      <c r="H307" s="78">
        <f t="shared" si="8"/>
        <v>-0.43628223249002107</v>
      </c>
      <c r="I307" s="84">
        <f t="shared" si="9"/>
        <v>3.2903853329653809E-4</v>
      </c>
      <c r="J307" s="107">
        <v>86.924992000000003</v>
      </c>
      <c r="K307" s="107">
        <v>34.357857142900002</v>
      </c>
    </row>
    <row r="308" spans="1:11" x14ac:dyDescent="0.15">
      <c r="A308" s="34" t="s">
        <v>1675</v>
      </c>
      <c r="B308" s="34" t="s">
        <v>1676</v>
      </c>
      <c r="C308" s="34" t="s">
        <v>554</v>
      </c>
      <c r="D308" s="34" t="s">
        <v>1309</v>
      </c>
      <c r="E308" s="34" t="s">
        <v>1313</v>
      </c>
      <c r="F308" s="73">
        <v>3.61892814</v>
      </c>
      <c r="G308" s="55">
        <v>9.8687390700000002</v>
      </c>
      <c r="H308" s="78">
        <f t="shared" si="8"/>
        <v>-0.63329376586709163</v>
      </c>
      <c r="I308" s="84">
        <f t="shared" si="9"/>
        <v>3.2893258890457299E-4</v>
      </c>
      <c r="J308" s="107">
        <v>32.874335250000001</v>
      </c>
      <c r="K308" s="107">
        <v>13.1074761905</v>
      </c>
    </row>
    <row r="309" spans="1:11" x14ac:dyDescent="0.15">
      <c r="A309" s="34" t="s">
        <v>1903</v>
      </c>
      <c r="B309" s="34" t="s">
        <v>982</v>
      </c>
      <c r="C309" s="34" t="s">
        <v>1908</v>
      </c>
      <c r="D309" s="34" t="s">
        <v>1309</v>
      </c>
      <c r="E309" s="34" t="s">
        <v>1312</v>
      </c>
      <c r="F309" s="73">
        <v>3.5597454179999999</v>
      </c>
      <c r="G309" s="55">
        <v>1.988151429</v>
      </c>
      <c r="H309" s="78">
        <f t="shared" si="8"/>
        <v>0.79048002384329452</v>
      </c>
      <c r="I309" s="84">
        <f t="shared" si="9"/>
        <v>3.2355333703418921E-4</v>
      </c>
      <c r="J309" s="107">
        <v>18.09337446</v>
      </c>
      <c r="K309" s="107">
        <v>81.299190476199996</v>
      </c>
    </row>
    <row r="310" spans="1:11" x14ac:dyDescent="0.15">
      <c r="A310" s="34" t="s">
        <v>1996</v>
      </c>
      <c r="B310" s="34" t="s">
        <v>94</v>
      </c>
      <c r="C310" s="34" t="s">
        <v>559</v>
      </c>
      <c r="D310" s="34" t="s">
        <v>1309</v>
      </c>
      <c r="E310" s="34" t="s">
        <v>1313</v>
      </c>
      <c r="F310" s="73">
        <v>3.44269683</v>
      </c>
      <c r="G310" s="55">
        <v>5.2048492450000001</v>
      </c>
      <c r="H310" s="78">
        <f t="shared" si="8"/>
        <v>-0.33855974151274382</v>
      </c>
      <c r="I310" s="84">
        <f t="shared" si="9"/>
        <v>3.1291452532281196E-4</v>
      </c>
      <c r="J310" s="107">
        <v>177.81389999999999</v>
      </c>
      <c r="K310" s="107">
        <v>18.793047618999999</v>
      </c>
    </row>
    <row r="311" spans="1:11" x14ac:dyDescent="0.15">
      <c r="A311" s="34" t="s">
        <v>1318</v>
      </c>
      <c r="B311" s="34" t="s">
        <v>1319</v>
      </c>
      <c r="C311" s="34" t="s">
        <v>552</v>
      </c>
      <c r="D311" s="34" t="s">
        <v>1309</v>
      </c>
      <c r="E311" s="34" t="s">
        <v>1312</v>
      </c>
      <c r="F311" s="73">
        <v>3.43934535</v>
      </c>
      <c r="G311" s="55">
        <v>4.5365305999999999</v>
      </c>
      <c r="H311" s="78">
        <f t="shared" si="8"/>
        <v>-0.24185558232540083</v>
      </c>
      <c r="I311" s="84">
        <f t="shared" si="9"/>
        <v>3.126099017021114E-4</v>
      </c>
      <c r="J311" s="107">
        <v>100.04380423000001</v>
      </c>
      <c r="K311" s="107">
        <v>5.5736666667000003</v>
      </c>
    </row>
    <row r="312" spans="1:11" x14ac:dyDescent="0.15">
      <c r="A312" s="34" t="s">
        <v>1149</v>
      </c>
      <c r="B312" s="34" t="s">
        <v>1150</v>
      </c>
      <c r="C312" s="34" t="s">
        <v>554</v>
      </c>
      <c r="D312" s="34" t="s">
        <v>1309</v>
      </c>
      <c r="E312" s="34" t="s">
        <v>1312</v>
      </c>
      <c r="F312" s="73">
        <v>3.3143211699999999</v>
      </c>
      <c r="G312" s="55">
        <v>4.9731871600000002</v>
      </c>
      <c r="H312" s="78">
        <f t="shared" si="8"/>
        <v>-0.33356194662096739</v>
      </c>
      <c r="I312" s="84">
        <f t="shared" si="9"/>
        <v>3.0124617033963359E-4</v>
      </c>
      <c r="J312" s="107">
        <v>38.192226249999997</v>
      </c>
      <c r="K312" s="107">
        <v>20.4443809524</v>
      </c>
    </row>
    <row r="313" spans="1:11" x14ac:dyDescent="0.15">
      <c r="A313" s="34" t="s">
        <v>1092</v>
      </c>
      <c r="B313" s="34" t="s">
        <v>1093</v>
      </c>
      <c r="C313" s="34" t="s">
        <v>554</v>
      </c>
      <c r="D313" s="34" t="s">
        <v>1309</v>
      </c>
      <c r="E313" s="34" t="s">
        <v>1313</v>
      </c>
      <c r="F313" s="73">
        <v>3.2508453980000001</v>
      </c>
      <c r="G313" s="55">
        <v>1.864615425</v>
      </c>
      <c r="H313" s="78">
        <f t="shared" si="8"/>
        <v>0.74344015093621785</v>
      </c>
      <c r="I313" s="84">
        <f t="shared" si="9"/>
        <v>2.9547671341511E-4</v>
      </c>
      <c r="J313" s="107">
        <v>205.40697967321597</v>
      </c>
      <c r="K313" s="107">
        <v>49.1601904762</v>
      </c>
    </row>
    <row r="314" spans="1:11" x14ac:dyDescent="0.15">
      <c r="A314" s="34" t="s">
        <v>1336</v>
      </c>
      <c r="B314" s="34" t="s">
        <v>1339</v>
      </c>
      <c r="C314" s="34" t="s">
        <v>554</v>
      </c>
      <c r="D314" s="34" t="s">
        <v>1309</v>
      </c>
      <c r="E314" s="34" t="s">
        <v>1312</v>
      </c>
      <c r="F314" s="73">
        <v>3.24421553</v>
      </c>
      <c r="G314" s="55">
        <v>0.99257724999999997</v>
      </c>
      <c r="H314" s="78">
        <f t="shared" si="8"/>
        <v>2.2684766147924509</v>
      </c>
      <c r="I314" s="84">
        <f t="shared" si="9"/>
        <v>2.9487410967141267E-4</v>
      </c>
      <c r="J314" s="107">
        <v>5.5801487499982994</v>
      </c>
      <c r="K314" s="107">
        <v>18.604857142899998</v>
      </c>
    </row>
    <row r="315" spans="1:11" x14ac:dyDescent="0.15">
      <c r="A315" s="34" t="s">
        <v>751</v>
      </c>
      <c r="B315" s="34" t="s">
        <v>1257</v>
      </c>
      <c r="C315" s="34" t="s">
        <v>554</v>
      </c>
      <c r="D315" s="34" t="s">
        <v>1309</v>
      </c>
      <c r="E315" s="34" t="s">
        <v>1312</v>
      </c>
      <c r="F315" s="73">
        <v>3.2205008500000001</v>
      </c>
      <c r="G315" s="55">
        <v>4.1938592799999999</v>
      </c>
      <c r="H315" s="78">
        <f t="shared" si="8"/>
        <v>-0.23209134236854978</v>
      </c>
      <c r="I315" s="84">
        <f t="shared" si="9"/>
        <v>2.9271862860473323E-4</v>
      </c>
      <c r="J315" s="107">
        <v>71.956579849999997</v>
      </c>
      <c r="K315" s="107">
        <v>60.606619047599999</v>
      </c>
    </row>
    <row r="316" spans="1:11" x14ac:dyDescent="0.15">
      <c r="A316" s="34" t="s">
        <v>149</v>
      </c>
      <c r="B316" s="34" t="s">
        <v>150</v>
      </c>
      <c r="C316" s="34" t="s">
        <v>558</v>
      </c>
      <c r="D316" s="34" t="s">
        <v>1310</v>
      </c>
      <c r="E316" s="34" t="s">
        <v>1313</v>
      </c>
      <c r="F316" s="73">
        <v>3.2184065120000001</v>
      </c>
      <c r="G316" s="55">
        <v>4.3502408749999999</v>
      </c>
      <c r="H316" s="78">
        <f t="shared" si="8"/>
        <v>-0.26017740063646477</v>
      </c>
      <c r="I316" s="84">
        <f t="shared" si="9"/>
        <v>2.9252826947248991E-4</v>
      </c>
      <c r="J316" s="107">
        <v>45.811529838401007</v>
      </c>
      <c r="K316" s="107">
        <v>39.698999999999998</v>
      </c>
    </row>
    <row r="317" spans="1:11" x14ac:dyDescent="0.15">
      <c r="A317" s="34" t="s">
        <v>2007</v>
      </c>
      <c r="B317" s="34" t="s">
        <v>105</v>
      </c>
      <c r="C317" s="34" t="s">
        <v>559</v>
      </c>
      <c r="D317" s="34" t="s">
        <v>1309</v>
      </c>
      <c r="E317" s="34" t="s">
        <v>1313</v>
      </c>
      <c r="F317" s="73">
        <v>3.2034084679999997</v>
      </c>
      <c r="G317" s="55">
        <v>0.82989663000000002</v>
      </c>
      <c r="H317" s="78">
        <f t="shared" si="8"/>
        <v>2.8600090085918284</v>
      </c>
      <c r="I317" s="84">
        <f t="shared" si="9"/>
        <v>2.9116506322727701E-4</v>
      </c>
      <c r="J317" s="107">
        <v>144.82740000000001</v>
      </c>
      <c r="K317" s="107">
        <v>26.063380952399999</v>
      </c>
    </row>
    <row r="318" spans="1:11" x14ac:dyDescent="0.15">
      <c r="A318" s="34" t="s">
        <v>1975</v>
      </c>
      <c r="B318" s="34" t="s">
        <v>1660</v>
      </c>
      <c r="C318" s="34" t="s">
        <v>558</v>
      </c>
      <c r="D318" s="34" t="s">
        <v>1310</v>
      </c>
      <c r="E318" s="34" t="s">
        <v>1313</v>
      </c>
      <c r="F318" s="73">
        <v>3.1547790729999998</v>
      </c>
      <c r="G318" s="55">
        <v>13.768277197</v>
      </c>
      <c r="H318" s="78">
        <f t="shared" si="8"/>
        <v>-0.77086609836070108</v>
      </c>
      <c r="I318" s="84">
        <f t="shared" si="9"/>
        <v>2.8674502719024943E-4</v>
      </c>
      <c r="J318" s="107">
        <v>224.00415034</v>
      </c>
      <c r="K318" s="107">
        <v>15.857047618999999</v>
      </c>
    </row>
    <row r="319" spans="1:11" x14ac:dyDescent="0.15">
      <c r="A319" s="34" t="s">
        <v>1543</v>
      </c>
      <c r="B319" s="34" t="s">
        <v>1544</v>
      </c>
      <c r="C319" s="34" t="s">
        <v>573</v>
      </c>
      <c r="D319" s="34" t="s">
        <v>817</v>
      </c>
      <c r="E319" s="34" t="s">
        <v>1312</v>
      </c>
      <c r="F319" s="73">
        <v>3.1485603100000001</v>
      </c>
      <c r="G319" s="55">
        <v>9.6683600299999988</v>
      </c>
      <c r="H319" s="78">
        <f t="shared" si="8"/>
        <v>-0.67434391145651196</v>
      </c>
      <c r="I319" s="84">
        <f t="shared" si="9"/>
        <v>2.861797897126758E-4</v>
      </c>
      <c r="J319" s="107">
        <v>41.425928398590301</v>
      </c>
      <c r="K319" s="107">
        <v>108.434047619</v>
      </c>
    </row>
    <row r="320" spans="1:11" x14ac:dyDescent="0.15">
      <c r="A320" s="34" t="s">
        <v>1976</v>
      </c>
      <c r="B320" s="34" t="s">
        <v>1697</v>
      </c>
      <c r="C320" s="34" t="s">
        <v>558</v>
      </c>
      <c r="D320" s="34" t="s">
        <v>1310</v>
      </c>
      <c r="E320" s="34" t="s">
        <v>1313</v>
      </c>
      <c r="F320" s="73">
        <v>3.1406717599999996</v>
      </c>
      <c r="G320" s="55">
        <v>0.39747945000000001</v>
      </c>
      <c r="H320" s="78">
        <f t="shared" si="8"/>
        <v>6.9014695225124205</v>
      </c>
      <c r="I320" s="84">
        <f t="shared" si="9"/>
        <v>2.8546278150642739E-4</v>
      </c>
      <c r="J320" s="107">
        <v>16.533724790000001</v>
      </c>
      <c r="K320" s="107">
        <v>10.969047618999999</v>
      </c>
    </row>
    <row r="321" spans="1:11" x14ac:dyDescent="0.15">
      <c r="A321" s="34" t="s">
        <v>583</v>
      </c>
      <c r="B321" s="34" t="s">
        <v>584</v>
      </c>
      <c r="C321" s="34" t="s">
        <v>554</v>
      </c>
      <c r="D321" s="34" t="s">
        <v>1309</v>
      </c>
      <c r="E321" s="34" t="s">
        <v>1312</v>
      </c>
      <c r="F321" s="73">
        <v>3.1268189470000003</v>
      </c>
      <c r="G321" s="55">
        <v>2.6799000950000003</v>
      </c>
      <c r="H321" s="78">
        <f t="shared" si="8"/>
        <v>0.16676698240872301</v>
      </c>
      <c r="I321" s="84">
        <f t="shared" si="9"/>
        <v>2.8420366790498942E-4</v>
      </c>
      <c r="J321" s="107">
        <v>9.8318325239975</v>
      </c>
      <c r="K321" s="107">
        <v>64.874904761899998</v>
      </c>
    </row>
    <row r="322" spans="1:11" x14ac:dyDescent="0.15">
      <c r="A322" s="34" t="s">
        <v>1013</v>
      </c>
      <c r="B322" s="34" t="s">
        <v>1014</v>
      </c>
      <c r="C322" s="34" t="s">
        <v>551</v>
      </c>
      <c r="D322" s="34" t="s">
        <v>1309</v>
      </c>
      <c r="E322" s="34" t="s">
        <v>1312</v>
      </c>
      <c r="F322" s="73">
        <v>3.11134456</v>
      </c>
      <c r="G322" s="55">
        <v>3.0118837799999998</v>
      </c>
      <c r="H322" s="78">
        <f t="shared" si="8"/>
        <v>3.3022781509849608E-2</v>
      </c>
      <c r="I322" s="84">
        <f t="shared" si="9"/>
        <v>2.8279716576382741E-4</v>
      </c>
      <c r="J322" s="107">
        <v>12.105055289999999</v>
      </c>
      <c r="K322" s="107">
        <v>19.254904761900001</v>
      </c>
    </row>
    <row r="323" spans="1:11" x14ac:dyDescent="0.15">
      <c r="A323" s="34" t="s">
        <v>613</v>
      </c>
      <c r="B323" s="34" t="s">
        <v>1041</v>
      </c>
      <c r="C323" s="34" t="s">
        <v>842</v>
      </c>
      <c r="D323" s="34" t="s">
        <v>1310</v>
      </c>
      <c r="E323" s="34" t="s">
        <v>1313</v>
      </c>
      <c r="F323" s="73">
        <v>3.0731446099999999</v>
      </c>
      <c r="G323" s="55">
        <v>4.7699106799999997</v>
      </c>
      <c r="H323" s="78">
        <f t="shared" si="8"/>
        <v>-0.3557228182729828</v>
      </c>
      <c r="I323" s="84">
        <f t="shared" si="9"/>
        <v>2.7932508564412512E-4</v>
      </c>
      <c r="J323" s="107">
        <v>376.92198626999999</v>
      </c>
      <c r="K323" s="107">
        <v>17.144809523799999</v>
      </c>
    </row>
    <row r="324" spans="1:11" x14ac:dyDescent="0.15">
      <c r="A324" s="34" t="s">
        <v>1641</v>
      </c>
      <c r="B324" s="34" t="s">
        <v>1642</v>
      </c>
      <c r="C324" s="34" t="s">
        <v>555</v>
      </c>
      <c r="D324" s="34" t="s">
        <v>1309</v>
      </c>
      <c r="E324" s="34" t="s">
        <v>1312</v>
      </c>
      <c r="F324" s="73">
        <v>3.0723407170000003</v>
      </c>
      <c r="G324" s="55">
        <v>9.8153294550000005</v>
      </c>
      <c r="H324" s="78">
        <f t="shared" si="8"/>
        <v>-0.68698547195123161</v>
      </c>
      <c r="I324" s="84">
        <f t="shared" si="9"/>
        <v>2.7925201798556358E-4</v>
      </c>
      <c r="J324" s="107">
        <v>31.675319760000001</v>
      </c>
      <c r="K324" s="107">
        <v>60.177047619</v>
      </c>
    </row>
    <row r="325" spans="1:11" x14ac:dyDescent="0.15">
      <c r="A325" s="34" t="s">
        <v>1410</v>
      </c>
      <c r="B325" s="34" t="s">
        <v>1770</v>
      </c>
      <c r="C325" s="34" t="s">
        <v>552</v>
      </c>
      <c r="D325" s="34" t="s">
        <v>1309</v>
      </c>
      <c r="E325" s="34" t="s">
        <v>1312</v>
      </c>
      <c r="F325" s="73">
        <v>3.035136005</v>
      </c>
      <c r="G325" s="55">
        <v>4.277345918</v>
      </c>
      <c r="H325" s="78">
        <f t="shared" si="8"/>
        <v>-0.29041605163905748</v>
      </c>
      <c r="I325" s="84">
        <f t="shared" si="9"/>
        <v>2.7587039730557711E-4</v>
      </c>
      <c r="J325" s="107">
        <v>344.77173333999997</v>
      </c>
      <c r="K325" s="107">
        <v>19.535047619</v>
      </c>
    </row>
    <row r="326" spans="1:11" x14ac:dyDescent="0.15">
      <c r="A326" s="34" t="s">
        <v>1666</v>
      </c>
      <c r="B326" s="34" t="s">
        <v>1043</v>
      </c>
      <c r="C326" s="34" t="s">
        <v>842</v>
      </c>
      <c r="D326" s="34" t="s">
        <v>1310</v>
      </c>
      <c r="E326" s="34" t="s">
        <v>1313</v>
      </c>
      <c r="F326" s="73">
        <v>3.0307445150000003</v>
      </c>
      <c r="G326" s="55">
        <v>3.17321863</v>
      </c>
      <c r="H326" s="78">
        <f t="shared" si="8"/>
        <v>-4.4898928064089794E-2</v>
      </c>
      <c r="I326" s="84">
        <f t="shared" si="9"/>
        <v>2.7547124481650654E-4</v>
      </c>
      <c r="J326" s="107">
        <v>173.32428821000002</v>
      </c>
      <c r="K326" s="107">
        <v>16.799952381000001</v>
      </c>
    </row>
    <row r="327" spans="1:11" x14ac:dyDescent="0.15">
      <c r="A327" s="34" t="s">
        <v>187</v>
      </c>
      <c r="B327" s="34" t="s">
        <v>179</v>
      </c>
      <c r="C327" s="34" t="s">
        <v>556</v>
      </c>
      <c r="D327" s="34" t="s">
        <v>1310</v>
      </c>
      <c r="E327" s="34" t="s">
        <v>1313</v>
      </c>
      <c r="F327" s="73">
        <v>3.0248579200000001</v>
      </c>
      <c r="G327" s="55">
        <v>4.5061744900000003</v>
      </c>
      <c r="H327" s="78">
        <f t="shared" ref="H327:H390" si="10">IF(ISERROR(F327/G327-1),"",((F327/G327-1)))</f>
        <v>-0.32873040608775894</v>
      </c>
      <c r="I327" s="84">
        <f t="shared" ref="I327:I390" si="11">F327/$F$766</f>
        <v>2.7493619884204215E-4</v>
      </c>
      <c r="J327" s="107">
        <v>5.4903341993352592</v>
      </c>
      <c r="K327" s="107">
        <v>91.9153809524</v>
      </c>
    </row>
    <row r="328" spans="1:11" x14ac:dyDescent="0.15">
      <c r="A328" s="34" t="s">
        <v>1557</v>
      </c>
      <c r="B328" s="34" t="s">
        <v>1558</v>
      </c>
      <c r="C328" s="34" t="s">
        <v>573</v>
      </c>
      <c r="D328" s="34" t="s">
        <v>817</v>
      </c>
      <c r="E328" s="34" t="s">
        <v>1312</v>
      </c>
      <c r="F328" s="73">
        <v>2.9933775599999999</v>
      </c>
      <c r="G328" s="55">
        <v>3.5524230999999999</v>
      </c>
      <c r="H328" s="78">
        <f t="shared" si="10"/>
        <v>-0.15737020176453642</v>
      </c>
      <c r="I328" s="84">
        <f t="shared" si="11"/>
        <v>2.7207487750216942E-4</v>
      </c>
      <c r="J328" s="107">
        <v>36.837541233932804</v>
      </c>
      <c r="K328" s="107">
        <v>58.570476190500003</v>
      </c>
    </row>
    <row r="329" spans="1:11" x14ac:dyDescent="0.15">
      <c r="A329" s="34" t="s">
        <v>1252</v>
      </c>
      <c r="B329" s="34" t="s">
        <v>1253</v>
      </c>
      <c r="C329" s="34" t="s">
        <v>554</v>
      </c>
      <c r="D329" s="34" t="s">
        <v>1309</v>
      </c>
      <c r="E329" s="34" t="s">
        <v>1313</v>
      </c>
      <c r="F329" s="73">
        <v>2.9775343799999998</v>
      </c>
      <c r="G329" s="55">
        <v>5.0776777500000003</v>
      </c>
      <c r="H329" s="78">
        <f t="shared" si="10"/>
        <v>-0.41360312201773741</v>
      </c>
      <c r="I329" s="84">
        <f t="shared" si="11"/>
        <v>2.70634854928557E-4</v>
      </c>
      <c r="J329" s="107">
        <v>105.26427739</v>
      </c>
      <c r="K329" s="107">
        <v>9.9142857143000001</v>
      </c>
    </row>
    <row r="330" spans="1:11" x14ac:dyDescent="0.15">
      <c r="A330" s="34" t="s">
        <v>2048</v>
      </c>
      <c r="B330" s="34" t="s">
        <v>0</v>
      </c>
      <c r="C330" s="34" t="s">
        <v>558</v>
      </c>
      <c r="D330" s="34" t="s">
        <v>1310</v>
      </c>
      <c r="E330" s="34" t="s">
        <v>1313</v>
      </c>
      <c r="F330" s="73">
        <v>2.901985893</v>
      </c>
      <c r="G330" s="55">
        <v>2.8343839929999999</v>
      </c>
      <c r="H330" s="78">
        <f t="shared" si="10"/>
        <v>2.3850649794436629E-2</v>
      </c>
      <c r="I330" s="84">
        <f t="shared" si="11"/>
        <v>2.6376808154832256E-4</v>
      </c>
      <c r="J330" s="107">
        <v>241.56372662000001</v>
      </c>
      <c r="K330" s="107">
        <v>43.5883333333</v>
      </c>
    </row>
    <row r="331" spans="1:11" x14ac:dyDescent="0.15">
      <c r="A331" s="34" t="s">
        <v>674</v>
      </c>
      <c r="B331" s="34" t="s">
        <v>1845</v>
      </c>
      <c r="C331" s="34" t="s">
        <v>558</v>
      </c>
      <c r="D331" s="34" t="s">
        <v>1310</v>
      </c>
      <c r="E331" s="34" t="s">
        <v>1313</v>
      </c>
      <c r="F331" s="73">
        <v>2.8867931200000001</v>
      </c>
      <c r="G331" s="55">
        <v>10.4960659</v>
      </c>
      <c r="H331" s="78">
        <f t="shared" si="10"/>
        <v>-0.72496427256616214</v>
      </c>
      <c r="I331" s="84">
        <f t="shared" si="11"/>
        <v>2.6238717594251809E-4</v>
      </c>
      <c r="J331" s="107">
        <v>49.884563679999999</v>
      </c>
      <c r="K331" s="107">
        <v>43.2721428571</v>
      </c>
    </row>
    <row r="332" spans="1:11" x14ac:dyDescent="0.15">
      <c r="A332" s="34" t="s">
        <v>746</v>
      </c>
      <c r="B332" s="34" t="s">
        <v>1712</v>
      </c>
      <c r="C332" s="34" t="s">
        <v>558</v>
      </c>
      <c r="D332" s="34" t="s">
        <v>1310</v>
      </c>
      <c r="E332" s="34" t="s">
        <v>1313</v>
      </c>
      <c r="F332" s="73">
        <v>2.8582735800000001</v>
      </c>
      <c r="G332" s="55">
        <v>1.1277455700000001</v>
      </c>
      <c r="H332" s="78">
        <f t="shared" si="10"/>
        <v>1.5345021572552042</v>
      </c>
      <c r="I332" s="84">
        <f t="shared" si="11"/>
        <v>2.5979497024965583E-4</v>
      </c>
      <c r="J332" s="107">
        <v>41.208880829999998</v>
      </c>
      <c r="K332" s="107">
        <v>11.8821904762</v>
      </c>
    </row>
    <row r="333" spans="1:11" x14ac:dyDescent="0.15">
      <c r="A333" s="34" t="s">
        <v>891</v>
      </c>
      <c r="B333" s="34" t="s">
        <v>84</v>
      </c>
      <c r="C333" s="34" t="s">
        <v>559</v>
      </c>
      <c r="D333" s="34" t="s">
        <v>1309</v>
      </c>
      <c r="E333" s="34" t="s">
        <v>1312</v>
      </c>
      <c r="F333" s="73">
        <v>2.8538320529999996</v>
      </c>
      <c r="G333" s="55">
        <v>0.53824525100000009</v>
      </c>
      <c r="H333" s="78">
        <f t="shared" si="10"/>
        <v>4.3021035442447388</v>
      </c>
      <c r="I333" s="84">
        <f t="shared" si="11"/>
        <v>2.5939126978413626E-4</v>
      </c>
      <c r="J333" s="107">
        <v>27.47749</v>
      </c>
      <c r="K333" s="107">
        <v>99.191285714299994</v>
      </c>
    </row>
    <row r="334" spans="1:11" x14ac:dyDescent="0.15">
      <c r="A334" s="34" t="s">
        <v>67</v>
      </c>
      <c r="B334" s="34" t="s">
        <v>68</v>
      </c>
      <c r="C334" s="34" t="s">
        <v>552</v>
      </c>
      <c r="D334" s="34" t="s">
        <v>1309</v>
      </c>
      <c r="E334" s="34" t="s">
        <v>1312</v>
      </c>
      <c r="F334" s="73">
        <v>2.8345397599999997</v>
      </c>
      <c r="G334" s="55">
        <v>3.5207770699999998</v>
      </c>
      <c r="H334" s="78">
        <f t="shared" si="10"/>
        <v>-0.1949107530400952</v>
      </c>
      <c r="I334" s="84">
        <f t="shared" si="11"/>
        <v>2.5763774950495339E-4</v>
      </c>
      <c r="J334" s="107">
        <v>36.669049793753999</v>
      </c>
      <c r="K334" s="107">
        <v>16.289238095200002</v>
      </c>
    </row>
    <row r="335" spans="1:11" x14ac:dyDescent="0.15">
      <c r="A335" s="34" t="s">
        <v>1978</v>
      </c>
      <c r="B335" s="34" t="s">
        <v>155</v>
      </c>
      <c r="C335" s="34" t="s">
        <v>558</v>
      </c>
      <c r="D335" s="34" t="s">
        <v>1310</v>
      </c>
      <c r="E335" s="34" t="s">
        <v>1313</v>
      </c>
      <c r="F335" s="73">
        <v>2.8304980830000002</v>
      </c>
      <c r="G335" s="55">
        <v>2.308713059</v>
      </c>
      <c r="H335" s="78">
        <f t="shared" si="10"/>
        <v>0.2260068751142279</v>
      </c>
      <c r="I335" s="84">
        <f t="shared" si="11"/>
        <v>2.5727039231307339E-4</v>
      </c>
      <c r="J335" s="107">
        <v>64.905545579999995</v>
      </c>
      <c r="K335" s="107">
        <v>29.185095238100001</v>
      </c>
    </row>
    <row r="336" spans="1:11" x14ac:dyDescent="0.15">
      <c r="A336" s="34" t="s">
        <v>1715</v>
      </c>
      <c r="B336" s="34" t="s">
        <v>1716</v>
      </c>
      <c r="C336" s="34" t="s">
        <v>552</v>
      </c>
      <c r="D336" s="34" t="s">
        <v>1309</v>
      </c>
      <c r="E336" s="34" t="s">
        <v>1312</v>
      </c>
      <c r="F336" s="73">
        <v>2.81685586</v>
      </c>
      <c r="G336" s="55">
        <v>7.6015125799999996</v>
      </c>
      <c r="H336" s="78">
        <f t="shared" si="10"/>
        <v>-0.62943482229953762</v>
      </c>
      <c r="I336" s="84">
        <f t="shared" si="11"/>
        <v>2.5603041971450076E-4</v>
      </c>
      <c r="J336" s="107">
        <v>280.85334709</v>
      </c>
      <c r="K336" s="107">
        <v>7.4843333333000004</v>
      </c>
    </row>
    <row r="337" spans="1:11" x14ac:dyDescent="0.15">
      <c r="A337" s="34" t="s">
        <v>827</v>
      </c>
      <c r="B337" s="34" t="s">
        <v>828</v>
      </c>
      <c r="C337" s="34" t="s">
        <v>553</v>
      </c>
      <c r="D337" s="34" t="s">
        <v>1309</v>
      </c>
      <c r="E337" s="34" t="s">
        <v>1312</v>
      </c>
      <c r="F337" s="73">
        <v>2.7775397700000002</v>
      </c>
      <c r="G337" s="55">
        <v>0.55316469999999995</v>
      </c>
      <c r="H337" s="78">
        <f t="shared" si="10"/>
        <v>4.0211804368572333</v>
      </c>
      <c r="I337" s="84">
        <f t="shared" si="11"/>
        <v>2.5245689109801235E-4</v>
      </c>
      <c r="J337" s="107">
        <v>3.3883032100000001</v>
      </c>
      <c r="K337" s="107">
        <v>35.841421052599998</v>
      </c>
    </row>
    <row r="338" spans="1:11" x14ac:dyDescent="0.15">
      <c r="A338" s="34" t="s">
        <v>2004</v>
      </c>
      <c r="B338" s="34" t="s">
        <v>102</v>
      </c>
      <c r="C338" s="34" t="s">
        <v>559</v>
      </c>
      <c r="D338" s="34" t="s">
        <v>1309</v>
      </c>
      <c r="E338" s="34" t="s">
        <v>1313</v>
      </c>
      <c r="F338" s="73">
        <v>2.7760536600000001</v>
      </c>
      <c r="G338" s="55">
        <v>3.5339434700000001</v>
      </c>
      <c r="H338" s="78">
        <f t="shared" si="10"/>
        <v>-0.21446008303013409</v>
      </c>
      <c r="I338" s="84">
        <f t="shared" si="11"/>
        <v>2.5232181518857551E-4</v>
      </c>
      <c r="J338" s="107">
        <v>178.2415</v>
      </c>
      <c r="K338" s="107">
        <v>22.1973809524</v>
      </c>
    </row>
    <row r="339" spans="1:11" x14ac:dyDescent="0.15">
      <c r="A339" s="34" t="s">
        <v>1547</v>
      </c>
      <c r="B339" s="34" t="s">
        <v>1548</v>
      </c>
      <c r="C339" s="34" t="s">
        <v>573</v>
      </c>
      <c r="D339" s="34" t="s">
        <v>817</v>
      </c>
      <c r="E339" s="34" t="s">
        <v>1312</v>
      </c>
      <c r="F339" s="73">
        <v>2.77449871</v>
      </c>
      <c r="G339" s="55">
        <v>6.3214257099999998</v>
      </c>
      <c r="H339" s="78">
        <f t="shared" si="10"/>
        <v>-0.56109605059330825</v>
      </c>
      <c r="I339" s="84">
        <f t="shared" si="11"/>
        <v>2.5218048225536142E-4</v>
      </c>
      <c r="J339" s="107">
        <v>37.485860837986394</v>
      </c>
      <c r="K339" s="107">
        <v>33.769333333299997</v>
      </c>
    </row>
    <row r="340" spans="1:11" x14ac:dyDescent="0.15">
      <c r="A340" s="34" t="s">
        <v>1457</v>
      </c>
      <c r="B340" s="34" t="s">
        <v>1458</v>
      </c>
      <c r="C340" s="34" t="s">
        <v>1491</v>
      </c>
      <c r="D340" s="34" t="s">
        <v>1310</v>
      </c>
      <c r="E340" s="34" t="s">
        <v>1313</v>
      </c>
      <c r="F340" s="73">
        <v>2.7607205000000001</v>
      </c>
      <c r="G340" s="55">
        <v>1.5922499999999999</v>
      </c>
      <c r="H340" s="78">
        <f t="shared" si="10"/>
        <v>0.73384864185900467</v>
      </c>
      <c r="I340" s="84">
        <f t="shared" si="11"/>
        <v>2.5092814948984518E-4</v>
      </c>
      <c r="J340" s="107">
        <v>79.035230961249994</v>
      </c>
      <c r="K340" s="107">
        <v>16.2051428571</v>
      </c>
    </row>
    <row r="341" spans="1:11" x14ac:dyDescent="0.15">
      <c r="A341" s="34" t="s">
        <v>1306</v>
      </c>
      <c r="B341" s="34" t="s">
        <v>1307</v>
      </c>
      <c r="C341" s="34" t="s">
        <v>559</v>
      </c>
      <c r="D341" s="34" t="s">
        <v>1309</v>
      </c>
      <c r="E341" s="34" t="s">
        <v>1312</v>
      </c>
      <c r="F341" s="73">
        <v>2.75967758</v>
      </c>
      <c r="G341" s="55">
        <v>16.635517180000001</v>
      </c>
      <c r="H341" s="78">
        <f t="shared" si="10"/>
        <v>-0.83410930059224042</v>
      </c>
      <c r="I341" s="84">
        <f t="shared" si="11"/>
        <v>2.5083335612497321E-4</v>
      </c>
      <c r="J341" s="107">
        <v>626.99890000000005</v>
      </c>
      <c r="K341" s="107">
        <v>16.539714285700001</v>
      </c>
    </row>
    <row r="342" spans="1:11" x14ac:dyDescent="0.15">
      <c r="A342" s="34" t="s">
        <v>1394</v>
      </c>
      <c r="B342" s="34" t="s">
        <v>1769</v>
      </c>
      <c r="C342" s="34" t="s">
        <v>552</v>
      </c>
      <c r="D342" s="34" t="s">
        <v>1309</v>
      </c>
      <c r="E342" s="34" t="s">
        <v>1312</v>
      </c>
      <c r="F342" s="73">
        <v>2.6798574249999998</v>
      </c>
      <c r="G342" s="55">
        <v>2.3323454449999996</v>
      </c>
      <c r="H342" s="78">
        <f t="shared" si="10"/>
        <v>0.14899678808084982</v>
      </c>
      <c r="I342" s="84">
        <f t="shared" si="11"/>
        <v>2.4357832114908824E-4</v>
      </c>
      <c r="J342" s="107">
        <v>131.01921651000001</v>
      </c>
      <c r="K342" s="107">
        <v>8.8494761905000008</v>
      </c>
    </row>
    <row r="343" spans="1:11" x14ac:dyDescent="0.15">
      <c r="A343" s="34" t="s">
        <v>677</v>
      </c>
      <c r="B343" s="34" t="s">
        <v>1851</v>
      </c>
      <c r="C343" s="34" t="s">
        <v>558</v>
      </c>
      <c r="D343" s="34" t="s">
        <v>1310</v>
      </c>
      <c r="E343" s="34" t="s">
        <v>1313</v>
      </c>
      <c r="F343" s="73">
        <v>2.6268062940000001</v>
      </c>
      <c r="G343" s="55">
        <v>4.3167798880000001</v>
      </c>
      <c r="H343" s="78">
        <f t="shared" si="10"/>
        <v>-0.39148940595694326</v>
      </c>
      <c r="I343" s="84">
        <f t="shared" si="11"/>
        <v>2.3875638349543107E-4</v>
      </c>
      <c r="J343" s="107">
        <v>19.519585470000003</v>
      </c>
      <c r="K343" s="107">
        <v>61.132190476200002</v>
      </c>
    </row>
    <row r="344" spans="1:11" x14ac:dyDescent="0.15">
      <c r="A344" s="34" t="s">
        <v>1701</v>
      </c>
      <c r="B344" s="34" t="s">
        <v>1702</v>
      </c>
      <c r="C344" s="34" t="s">
        <v>558</v>
      </c>
      <c r="D344" s="34" t="s">
        <v>1310</v>
      </c>
      <c r="E344" s="34" t="s">
        <v>1312</v>
      </c>
      <c r="F344" s="73">
        <v>2.58248576</v>
      </c>
      <c r="G344" s="55">
        <v>1.84375208</v>
      </c>
      <c r="H344" s="78">
        <f t="shared" si="10"/>
        <v>0.40066866256769185</v>
      </c>
      <c r="I344" s="84">
        <f t="shared" si="11"/>
        <v>2.3472798961020371E-4</v>
      </c>
      <c r="J344" s="107">
        <v>36.334582070000003</v>
      </c>
      <c r="K344" s="107">
        <v>19.441285714300001</v>
      </c>
    </row>
    <row r="345" spans="1:11" x14ac:dyDescent="0.15">
      <c r="A345" s="34" t="s">
        <v>1904</v>
      </c>
      <c r="B345" s="34" t="s">
        <v>979</v>
      </c>
      <c r="C345" s="34" t="s">
        <v>1908</v>
      </c>
      <c r="D345" s="34" t="s">
        <v>1309</v>
      </c>
      <c r="E345" s="34" t="s">
        <v>1312</v>
      </c>
      <c r="F345" s="73">
        <v>2.5444895929999998</v>
      </c>
      <c r="G345" s="55">
        <v>3.4652698599999998</v>
      </c>
      <c r="H345" s="78">
        <f t="shared" si="10"/>
        <v>-0.2657167563278896</v>
      </c>
      <c r="I345" s="84">
        <f t="shared" si="11"/>
        <v>2.3127443178969374E-4</v>
      </c>
      <c r="J345" s="107">
        <v>87.093181560000005</v>
      </c>
      <c r="K345" s="107">
        <v>60.571047618999998</v>
      </c>
    </row>
    <row r="346" spans="1:11" x14ac:dyDescent="0.15">
      <c r="A346" s="34" t="s">
        <v>1055</v>
      </c>
      <c r="B346" s="34" t="s">
        <v>1056</v>
      </c>
      <c r="C346" s="34" t="s">
        <v>554</v>
      </c>
      <c r="D346" s="34" t="s">
        <v>1309</v>
      </c>
      <c r="E346" s="34" t="s">
        <v>1312</v>
      </c>
      <c r="F346" s="73">
        <v>2.5357187149999998</v>
      </c>
      <c r="G346" s="55">
        <v>11.016624289999999</v>
      </c>
      <c r="H346" s="78">
        <f t="shared" si="10"/>
        <v>-0.76982797558942617</v>
      </c>
      <c r="I346" s="84">
        <f t="shared" si="11"/>
        <v>2.304772267897884E-4</v>
      </c>
      <c r="J346" s="107">
        <v>22.971729199999999</v>
      </c>
      <c r="K346" s="107">
        <v>252.210952381</v>
      </c>
    </row>
    <row r="347" spans="1:11" x14ac:dyDescent="0.15">
      <c r="A347" s="34" t="s">
        <v>691</v>
      </c>
      <c r="B347" s="34" t="s">
        <v>172</v>
      </c>
      <c r="C347" s="34" t="s">
        <v>558</v>
      </c>
      <c r="D347" s="34" t="s">
        <v>1309</v>
      </c>
      <c r="E347" s="34" t="s">
        <v>1312</v>
      </c>
      <c r="F347" s="73">
        <v>2.517815444</v>
      </c>
      <c r="G347" s="55">
        <v>1.1556385200000001</v>
      </c>
      <c r="H347" s="78">
        <f t="shared" si="10"/>
        <v>1.1787223257320982</v>
      </c>
      <c r="I347" s="84">
        <f t="shared" si="11"/>
        <v>2.2884995787145887E-4</v>
      </c>
      <c r="J347" s="107">
        <v>5.2071390300000004</v>
      </c>
      <c r="K347" s="107">
        <v>51.520428571399997</v>
      </c>
    </row>
    <row r="348" spans="1:11" x14ac:dyDescent="0.15">
      <c r="A348" s="34" t="s">
        <v>76</v>
      </c>
      <c r="B348" s="34" t="s">
        <v>1512</v>
      </c>
      <c r="C348" s="34" t="s">
        <v>553</v>
      </c>
      <c r="D348" s="34" t="s">
        <v>1309</v>
      </c>
      <c r="E348" s="34" t="s">
        <v>1312</v>
      </c>
      <c r="F348" s="73">
        <v>2.5152410000000001</v>
      </c>
      <c r="G348" s="55">
        <v>4.2051150100000001</v>
      </c>
      <c r="H348" s="78">
        <f t="shared" si="10"/>
        <v>-0.40186154385347006</v>
      </c>
      <c r="I348" s="84">
        <f t="shared" si="11"/>
        <v>2.2861596081565939E-4</v>
      </c>
      <c r="J348" s="107">
        <v>65.506639980000003</v>
      </c>
      <c r="K348" s="107">
        <v>23.069476190500001</v>
      </c>
    </row>
    <row r="349" spans="1:11" x14ac:dyDescent="0.15">
      <c r="A349" s="34" t="s">
        <v>398</v>
      </c>
      <c r="B349" s="34" t="s">
        <v>402</v>
      </c>
      <c r="C349" s="34" t="s">
        <v>559</v>
      </c>
      <c r="D349" s="34" t="s">
        <v>1309</v>
      </c>
      <c r="E349" s="34" t="s">
        <v>1313</v>
      </c>
      <c r="F349" s="73">
        <v>2.4935486</v>
      </c>
      <c r="G349" s="55">
        <v>1.70858223</v>
      </c>
      <c r="H349" s="78">
        <f t="shared" si="10"/>
        <v>0.45942557297929998</v>
      </c>
      <c r="I349" s="84">
        <f t="shared" si="11"/>
        <v>2.2664428936612529E-4</v>
      </c>
      <c r="J349" s="107">
        <v>16.074999999999999</v>
      </c>
      <c r="K349" s="107">
        <v>24.518999999999998</v>
      </c>
    </row>
    <row r="350" spans="1:11" x14ac:dyDescent="0.15">
      <c r="A350" s="34" t="s">
        <v>1942</v>
      </c>
      <c r="B350" s="34" t="s">
        <v>1509</v>
      </c>
      <c r="C350" s="34" t="s">
        <v>553</v>
      </c>
      <c r="D350" s="34" t="s">
        <v>1309</v>
      </c>
      <c r="E350" s="34" t="s">
        <v>1312</v>
      </c>
      <c r="F350" s="73">
        <v>2.4865178700000001</v>
      </c>
      <c r="G350" s="55">
        <v>1.16927983</v>
      </c>
      <c r="H350" s="78">
        <f t="shared" si="10"/>
        <v>1.126537896407569</v>
      </c>
      <c r="I350" s="84">
        <f t="shared" si="11"/>
        <v>2.2600525036581262E-4</v>
      </c>
      <c r="J350" s="107">
        <v>5.6454736799999994</v>
      </c>
      <c r="K350" s="107">
        <v>20.1392380952</v>
      </c>
    </row>
    <row r="351" spans="1:11" x14ac:dyDescent="0.15">
      <c r="A351" s="34" t="s">
        <v>1992</v>
      </c>
      <c r="B351" s="34" t="s">
        <v>90</v>
      </c>
      <c r="C351" s="34" t="s">
        <v>559</v>
      </c>
      <c r="D351" s="34" t="s">
        <v>1309</v>
      </c>
      <c r="E351" s="34" t="s">
        <v>1313</v>
      </c>
      <c r="F351" s="73">
        <v>2.4734002400000001</v>
      </c>
      <c r="G351" s="55">
        <v>3.9317966949999996</v>
      </c>
      <c r="H351" s="78">
        <f t="shared" si="10"/>
        <v>-0.37092366877835214</v>
      </c>
      <c r="I351" s="84">
        <f t="shared" si="11"/>
        <v>2.2481295921515377E-4</v>
      </c>
      <c r="J351" s="107">
        <v>84.104069999999993</v>
      </c>
      <c r="K351" s="107">
        <v>18.475047619000001</v>
      </c>
    </row>
    <row r="352" spans="1:11" x14ac:dyDescent="0.15">
      <c r="A352" s="34" t="s">
        <v>1637</v>
      </c>
      <c r="B352" s="34" t="s">
        <v>1638</v>
      </c>
      <c r="C352" s="34" t="s">
        <v>555</v>
      </c>
      <c r="D352" s="34" t="s">
        <v>1309</v>
      </c>
      <c r="E352" s="34" t="s">
        <v>1313</v>
      </c>
      <c r="F352" s="73">
        <v>2.4682892750000001</v>
      </c>
      <c r="G352" s="55">
        <v>0.55337456000000007</v>
      </c>
      <c r="H352" s="78">
        <f t="shared" si="10"/>
        <v>3.4604314209890674</v>
      </c>
      <c r="I352" s="84">
        <f t="shared" si="11"/>
        <v>2.2434841201106071E-4</v>
      </c>
      <c r="J352" s="107">
        <v>214.41098019</v>
      </c>
      <c r="K352" s="107">
        <v>73.534285714299997</v>
      </c>
    </row>
    <row r="353" spans="1:11" x14ac:dyDescent="0.15">
      <c r="A353" s="34" t="s">
        <v>885</v>
      </c>
      <c r="B353" s="34" t="s">
        <v>1154</v>
      </c>
      <c r="C353" s="34" t="s">
        <v>554</v>
      </c>
      <c r="D353" s="34" t="s">
        <v>1309</v>
      </c>
      <c r="E353" s="34" t="s">
        <v>1312</v>
      </c>
      <c r="F353" s="73">
        <v>2.4570464849999998</v>
      </c>
      <c r="G353" s="55">
        <v>0.74671458999999996</v>
      </c>
      <c r="H353" s="78">
        <f t="shared" si="10"/>
        <v>2.2904760639536987</v>
      </c>
      <c r="I353" s="84">
        <f t="shared" si="11"/>
        <v>2.2332652932145015E-4</v>
      </c>
      <c r="J353" s="107">
        <v>124.63669693999999</v>
      </c>
      <c r="K353" s="107">
        <v>12.6262857143</v>
      </c>
    </row>
    <row r="354" spans="1:11" x14ac:dyDescent="0.15">
      <c r="A354" s="34" t="s">
        <v>2045</v>
      </c>
      <c r="B354" s="34" t="s">
        <v>2046</v>
      </c>
      <c r="C354" s="34" t="s">
        <v>558</v>
      </c>
      <c r="D354" s="34" t="s">
        <v>1310</v>
      </c>
      <c r="E354" s="34" t="s">
        <v>1313</v>
      </c>
      <c r="F354" s="73">
        <v>2.4499568280000004</v>
      </c>
      <c r="G354" s="55">
        <v>1.585166845</v>
      </c>
      <c r="H354" s="78">
        <f t="shared" si="10"/>
        <v>0.54555139462306901</v>
      </c>
      <c r="I354" s="84">
        <f t="shared" si="11"/>
        <v>2.2268213431241986E-4</v>
      </c>
      <c r="J354" s="107">
        <v>101.71020154999999</v>
      </c>
      <c r="K354" s="107">
        <v>85.594476190500004</v>
      </c>
    </row>
    <row r="355" spans="1:11" x14ac:dyDescent="0.15">
      <c r="A355" s="34" t="s">
        <v>1485</v>
      </c>
      <c r="B355" s="34" t="s">
        <v>1486</v>
      </c>
      <c r="C355" s="34" t="s">
        <v>1491</v>
      </c>
      <c r="D355" s="34" t="s">
        <v>1310</v>
      </c>
      <c r="E355" s="34" t="s">
        <v>1313</v>
      </c>
      <c r="F355" s="73">
        <v>2.4268115499999996</v>
      </c>
      <c r="G355" s="55">
        <v>0.76847484999999993</v>
      </c>
      <c r="H355" s="78">
        <f t="shared" si="10"/>
        <v>2.1579583248560441</v>
      </c>
      <c r="I355" s="84">
        <f t="shared" si="11"/>
        <v>2.2057840748532231E-4</v>
      </c>
      <c r="J355" s="107">
        <v>50.263231149999996</v>
      </c>
      <c r="K355" s="107">
        <v>31.9169047619</v>
      </c>
    </row>
    <row r="356" spans="1:11" x14ac:dyDescent="0.15">
      <c r="A356" s="34" t="s">
        <v>1481</v>
      </c>
      <c r="B356" s="34" t="s">
        <v>1482</v>
      </c>
      <c r="C356" s="34" t="s">
        <v>559</v>
      </c>
      <c r="D356" s="34" t="s">
        <v>1309</v>
      </c>
      <c r="E356" s="34" t="s">
        <v>1312</v>
      </c>
      <c r="F356" s="73">
        <v>2.4227046400000001</v>
      </c>
      <c r="G356" s="55">
        <v>1.19638332</v>
      </c>
      <c r="H356" s="78">
        <f t="shared" si="10"/>
        <v>1.0250237524207542</v>
      </c>
      <c r="I356" s="84">
        <f t="shared" si="11"/>
        <v>2.2020512111807822E-4</v>
      </c>
      <c r="J356" s="107">
        <v>58.59</v>
      </c>
      <c r="K356" s="107">
        <v>40.682761904800003</v>
      </c>
    </row>
    <row r="357" spans="1:11" x14ac:dyDescent="0.15">
      <c r="A357" s="34" t="s">
        <v>73</v>
      </c>
      <c r="B357" s="34" t="s">
        <v>74</v>
      </c>
      <c r="C357" s="34" t="s">
        <v>552</v>
      </c>
      <c r="D357" s="34" t="s">
        <v>1309</v>
      </c>
      <c r="E357" s="34" t="s">
        <v>1312</v>
      </c>
      <c r="F357" s="73">
        <v>2.4078007499999998</v>
      </c>
      <c r="G357" s="55">
        <v>0.66511693999999999</v>
      </c>
      <c r="H357" s="78">
        <f t="shared" si="10"/>
        <v>2.6201164114087967</v>
      </c>
      <c r="I357" s="84">
        <f t="shared" si="11"/>
        <v>2.1885047274353242E-4</v>
      </c>
      <c r="J357" s="107">
        <v>31.739333569999999</v>
      </c>
      <c r="K357" s="107">
        <v>28.156428571399999</v>
      </c>
    </row>
    <row r="358" spans="1:11" x14ac:dyDescent="0.15">
      <c r="A358" s="34" t="s">
        <v>1332</v>
      </c>
      <c r="B358" s="34" t="s">
        <v>1333</v>
      </c>
      <c r="C358" s="34" t="s">
        <v>559</v>
      </c>
      <c r="D358" s="34" t="s">
        <v>1309</v>
      </c>
      <c r="E358" s="34" t="s">
        <v>1313</v>
      </c>
      <c r="F358" s="73">
        <v>2.4001957859999998</v>
      </c>
      <c r="G358" s="55">
        <v>3.694844341</v>
      </c>
      <c r="H358" s="78">
        <f t="shared" si="10"/>
        <v>-0.35039326031515772</v>
      </c>
      <c r="I358" s="84">
        <f t="shared" si="11"/>
        <v>2.1815924031219543E-4</v>
      </c>
      <c r="J358" s="107">
        <v>47.504980000000003</v>
      </c>
      <c r="K358" s="107">
        <v>156.21447619049999</v>
      </c>
    </row>
    <row r="359" spans="1:11" x14ac:dyDescent="0.15">
      <c r="A359" s="34" t="s">
        <v>604</v>
      </c>
      <c r="B359" s="34" t="s">
        <v>1681</v>
      </c>
      <c r="C359" s="34" t="s">
        <v>553</v>
      </c>
      <c r="D359" s="34" t="s">
        <v>1309</v>
      </c>
      <c r="E359" s="34" t="s">
        <v>1313</v>
      </c>
      <c r="F359" s="73">
        <v>2.3961842899999999</v>
      </c>
      <c r="G359" s="55">
        <v>4.1210367799999998</v>
      </c>
      <c r="H359" s="78">
        <f t="shared" si="10"/>
        <v>-0.41854819116659281</v>
      </c>
      <c r="I359" s="84">
        <f t="shared" si="11"/>
        <v>2.1779462633987701E-4</v>
      </c>
      <c r="J359" s="107">
        <v>25.495741170000002</v>
      </c>
      <c r="K359" s="107">
        <v>17.088047619000001</v>
      </c>
    </row>
    <row r="360" spans="1:11" x14ac:dyDescent="0.15">
      <c r="A360" s="34" t="s">
        <v>1948</v>
      </c>
      <c r="B360" s="34" t="s">
        <v>1348</v>
      </c>
      <c r="C360" s="34" t="s">
        <v>553</v>
      </c>
      <c r="D360" s="34" t="s">
        <v>1309</v>
      </c>
      <c r="E360" s="34" t="s">
        <v>1312</v>
      </c>
      <c r="F360" s="73">
        <v>2.36661236</v>
      </c>
      <c r="G360" s="55">
        <v>4.4637610199999997</v>
      </c>
      <c r="H360" s="78">
        <f t="shared" si="10"/>
        <v>-0.4698165180894921</v>
      </c>
      <c r="I360" s="84">
        <f t="shared" si="11"/>
        <v>2.1510676653235821E-4</v>
      </c>
      <c r="J360" s="107">
        <v>14.603673839999999</v>
      </c>
      <c r="K360" s="107">
        <v>26.749428571399999</v>
      </c>
    </row>
    <row r="361" spans="1:11" x14ac:dyDescent="0.15">
      <c r="A361" s="34" t="s">
        <v>1412</v>
      </c>
      <c r="B361" s="34" t="s">
        <v>1821</v>
      </c>
      <c r="C361" s="34" t="s">
        <v>552</v>
      </c>
      <c r="D361" s="34" t="s">
        <v>1309</v>
      </c>
      <c r="E361" s="34" t="s">
        <v>1312</v>
      </c>
      <c r="F361" s="73">
        <v>2.3663214900000002</v>
      </c>
      <c r="G361" s="55">
        <v>1.6127381440000002</v>
      </c>
      <c r="H361" s="78">
        <f t="shared" si="10"/>
        <v>0.46726949988974775</v>
      </c>
      <c r="I361" s="84">
        <f t="shared" si="11"/>
        <v>2.1508032869816166E-4</v>
      </c>
      <c r="J361" s="107">
        <v>14.125165220000001</v>
      </c>
      <c r="K361" s="107">
        <v>9.7579999999999991</v>
      </c>
    </row>
    <row r="362" spans="1:11" x14ac:dyDescent="0.15">
      <c r="A362" s="34" t="s">
        <v>1961</v>
      </c>
      <c r="B362" s="34" t="s">
        <v>1505</v>
      </c>
      <c r="C362" s="34" t="s">
        <v>553</v>
      </c>
      <c r="D362" s="34" t="s">
        <v>1309</v>
      </c>
      <c r="E362" s="34" t="s">
        <v>1312</v>
      </c>
      <c r="F362" s="73">
        <v>2.36158957</v>
      </c>
      <c r="G362" s="55">
        <v>8.4055076900000003</v>
      </c>
      <c r="H362" s="78">
        <f t="shared" si="10"/>
        <v>-0.71904260193473224</v>
      </c>
      <c r="I362" s="84">
        <f t="shared" si="11"/>
        <v>2.1465023375405774E-4</v>
      </c>
      <c r="J362" s="107">
        <v>101.85326825</v>
      </c>
      <c r="K362" s="107">
        <v>35.783952380999999</v>
      </c>
    </row>
    <row r="363" spans="1:11" x14ac:dyDescent="0.15">
      <c r="A363" s="34" t="s">
        <v>1181</v>
      </c>
      <c r="B363" s="34" t="s">
        <v>1182</v>
      </c>
      <c r="C363" s="34" t="s">
        <v>1200</v>
      </c>
      <c r="D363" s="34" t="s">
        <v>1310</v>
      </c>
      <c r="E363" s="34" t="s">
        <v>1312</v>
      </c>
      <c r="F363" s="73">
        <v>2.3611274999999998</v>
      </c>
      <c r="G363" s="55">
        <v>0.62700352000000004</v>
      </c>
      <c r="H363" s="78">
        <f t="shared" si="10"/>
        <v>2.7657324475626544</v>
      </c>
      <c r="I363" s="84">
        <f t="shared" si="11"/>
        <v>2.1460823516345981E-4</v>
      </c>
      <c r="J363" s="107">
        <v>38.323999999999998</v>
      </c>
      <c r="K363" s="107">
        <v>76.727714285700003</v>
      </c>
    </row>
    <row r="364" spans="1:11" x14ac:dyDescent="0.15">
      <c r="A364" s="34" t="s">
        <v>961</v>
      </c>
      <c r="B364" s="34" t="s">
        <v>962</v>
      </c>
      <c r="C364" s="34" t="s">
        <v>556</v>
      </c>
      <c r="D364" s="34" t="s">
        <v>1310</v>
      </c>
      <c r="E364" s="34" t="s">
        <v>1313</v>
      </c>
      <c r="F364" s="73">
        <v>2.3284958599999999</v>
      </c>
      <c r="G364" s="55">
        <v>0.59974155500000004</v>
      </c>
      <c r="H364" s="78">
        <f t="shared" si="10"/>
        <v>2.8824987873318193</v>
      </c>
      <c r="I364" s="84">
        <f t="shared" si="11"/>
        <v>2.1164227137247885E-4</v>
      </c>
      <c r="J364" s="107">
        <v>29.392382848968527</v>
      </c>
      <c r="K364" s="107">
        <v>38.577523809500001</v>
      </c>
    </row>
    <row r="365" spans="1:11" x14ac:dyDescent="0.15">
      <c r="A365" s="34" t="s">
        <v>1923</v>
      </c>
      <c r="B365" s="34" t="s">
        <v>124</v>
      </c>
      <c r="C365" s="34" t="s">
        <v>554</v>
      </c>
      <c r="D365" s="34" t="s">
        <v>1309</v>
      </c>
      <c r="E365" s="34" t="s">
        <v>1312</v>
      </c>
      <c r="F365" s="73">
        <v>2.31659952</v>
      </c>
      <c r="G365" s="55">
        <v>3.4820326349999999</v>
      </c>
      <c r="H365" s="78">
        <f t="shared" si="10"/>
        <v>-0.33469907871785354</v>
      </c>
      <c r="I365" s="84">
        <f t="shared" si="11"/>
        <v>2.1056098604065987E-4</v>
      </c>
      <c r="J365" s="107">
        <v>2.6531056400000002</v>
      </c>
      <c r="K365" s="107">
        <v>45.679000000000002</v>
      </c>
    </row>
    <row r="366" spans="1:11" x14ac:dyDescent="0.15">
      <c r="A366" s="34" t="s">
        <v>1426</v>
      </c>
      <c r="B366" s="34" t="s">
        <v>1757</v>
      </c>
      <c r="C366" s="34" t="s">
        <v>554</v>
      </c>
      <c r="D366" s="34" t="s">
        <v>1309</v>
      </c>
      <c r="E366" s="34" t="s">
        <v>1312</v>
      </c>
      <c r="F366" s="73">
        <v>2.3007433900000001</v>
      </c>
      <c r="G366" s="55">
        <v>1.4740599999999999</v>
      </c>
      <c r="H366" s="78">
        <f t="shared" si="10"/>
        <v>0.56082071964506208</v>
      </c>
      <c r="I366" s="84">
        <f t="shared" si="11"/>
        <v>2.0911978641216782E-4</v>
      </c>
      <c r="J366" s="107">
        <v>11.67062707</v>
      </c>
      <c r="K366" s="107">
        <v>35.172523809499999</v>
      </c>
    </row>
    <row r="367" spans="1:11" x14ac:dyDescent="0.15">
      <c r="A367" s="34" t="s">
        <v>856</v>
      </c>
      <c r="B367" s="34" t="s">
        <v>857</v>
      </c>
      <c r="C367" s="34" t="s">
        <v>842</v>
      </c>
      <c r="D367" s="34" t="s">
        <v>1310</v>
      </c>
      <c r="E367" s="34" t="s">
        <v>1313</v>
      </c>
      <c r="F367" s="73">
        <v>2.2895094300000003</v>
      </c>
      <c r="G367" s="55">
        <v>2.5520199400000001</v>
      </c>
      <c r="H367" s="78">
        <f t="shared" si="10"/>
        <v>-0.10286381618162432</v>
      </c>
      <c r="I367" s="84">
        <f t="shared" si="11"/>
        <v>2.080987063012899E-4</v>
      </c>
      <c r="J367" s="107">
        <v>52.044365946729208</v>
      </c>
      <c r="K367" s="107">
        <v>53.258047619000003</v>
      </c>
    </row>
    <row r="368" spans="1:11" x14ac:dyDescent="0.15">
      <c r="A368" s="34" t="s">
        <v>1639</v>
      </c>
      <c r="B368" s="34" t="s">
        <v>1640</v>
      </c>
      <c r="C368" s="34" t="s">
        <v>555</v>
      </c>
      <c r="D368" s="34" t="s">
        <v>1309</v>
      </c>
      <c r="E368" s="34" t="s">
        <v>1312</v>
      </c>
      <c r="F368" s="73">
        <v>2.2820866870000001</v>
      </c>
      <c r="G368" s="55">
        <v>1.4107303999999998</v>
      </c>
      <c r="H368" s="78">
        <f t="shared" si="10"/>
        <v>0.61766322395831286</v>
      </c>
      <c r="I368" s="84">
        <f t="shared" si="11"/>
        <v>2.0742403635004756E-4</v>
      </c>
      <c r="J368" s="107">
        <v>82.560690780000002</v>
      </c>
      <c r="K368" s="107">
        <v>49.145380952399996</v>
      </c>
    </row>
    <row r="369" spans="1:11" x14ac:dyDescent="0.15">
      <c r="A369" s="34" t="s">
        <v>744</v>
      </c>
      <c r="B369" s="34" t="s">
        <v>1698</v>
      </c>
      <c r="C369" s="34" t="s">
        <v>558</v>
      </c>
      <c r="D369" s="34" t="s">
        <v>1310</v>
      </c>
      <c r="E369" s="34" t="s">
        <v>1312</v>
      </c>
      <c r="F369" s="73">
        <v>2.2812392000000004</v>
      </c>
      <c r="G369" s="55">
        <v>1.1203540400000001</v>
      </c>
      <c r="H369" s="78">
        <f t="shared" si="10"/>
        <v>1.0361770641716079</v>
      </c>
      <c r="I369" s="84">
        <f t="shared" si="11"/>
        <v>2.0734700633392438E-4</v>
      </c>
      <c r="J369" s="107">
        <v>75.98761743</v>
      </c>
      <c r="K369" s="107">
        <v>39.868190476199999</v>
      </c>
    </row>
    <row r="370" spans="1:11" x14ac:dyDescent="0.15">
      <c r="A370" s="34" t="s">
        <v>640</v>
      </c>
      <c r="B370" s="34" t="s">
        <v>641</v>
      </c>
      <c r="C370" s="34" t="s">
        <v>558</v>
      </c>
      <c r="D370" s="34" t="s">
        <v>1310</v>
      </c>
      <c r="E370" s="34" t="s">
        <v>1313</v>
      </c>
      <c r="F370" s="73">
        <v>2.2776985699999996</v>
      </c>
      <c r="G370" s="55">
        <v>3.2643778330000002</v>
      </c>
      <c r="H370" s="78">
        <f t="shared" si="10"/>
        <v>-0.30225645237065923</v>
      </c>
      <c r="I370" s="84">
        <f t="shared" si="11"/>
        <v>2.0702519044059928E-4</v>
      </c>
      <c r="J370" s="107">
        <v>64.692991036622303</v>
      </c>
      <c r="K370" s="107">
        <v>41.250476190500002</v>
      </c>
    </row>
    <row r="371" spans="1:11" x14ac:dyDescent="0.15">
      <c r="A371" s="34" t="s">
        <v>1133</v>
      </c>
      <c r="B371" s="34" t="s">
        <v>882</v>
      </c>
      <c r="C371" s="34" t="s">
        <v>573</v>
      </c>
      <c r="D371" s="34" t="s">
        <v>818</v>
      </c>
      <c r="E371" s="34" t="s">
        <v>1313</v>
      </c>
      <c r="F371" s="73">
        <v>2.2547502000000001</v>
      </c>
      <c r="G371" s="55">
        <v>2.7315482400000004</v>
      </c>
      <c r="H371" s="78">
        <f t="shared" si="10"/>
        <v>-0.17455230444694625</v>
      </c>
      <c r="I371" s="84">
        <f t="shared" si="11"/>
        <v>2.0493936102834688E-4</v>
      </c>
      <c r="J371" s="107">
        <v>787.52520275662346</v>
      </c>
      <c r="K371" s="107">
        <v>35.440857142900001</v>
      </c>
    </row>
    <row r="372" spans="1:11" x14ac:dyDescent="0.15">
      <c r="A372" s="34" t="s">
        <v>678</v>
      </c>
      <c r="B372" s="34" t="s">
        <v>623</v>
      </c>
      <c r="C372" s="34" t="s">
        <v>558</v>
      </c>
      <c r="D372" s="34" t="s">
        <v>1310</v>
      </c>
      <c r="E372" s="34" t="s">
        <v>1313</v>
      </c>
      <c r="F372" s="73">
        <v>2.232688155</v>
      </c>
      <c r="G372" s="55">
        <v>0.40497129999999998</v>
      </c>
      <c r="H372" s="78">
        <f t="shared" si="10"/>
        <v>4.5132009478202528</v>
      </c>
      <c r="I372" s="84">
        <f t="shared" si="11"/>
        <v>2.0293409170614937E-4</v>
      </c>
      <c r="J372" s="107">
        <v>12.62973723</v>
      </c>
      <c r="K372" s="107">
        <v>46.210428571400001</v>
      </c>
    </row>
    <row r="373" spans="1:11" x14ac:dyDescent="0.15">
      <c r="A373" s="34" t="s">
        <v>1721</v>
      </c>
      <c r="B373" s="34" t="s">
        <v>1722</v>
      </c>
      <c r="C373" s="34" t="s">
        <v>552</v>
      </c>
      <c r="D373" s="34" t="s">
        <v>1309</v>
      </c>
      <c r="E373" s="34" t="s">
        <v>1312</v>
      </c>
      <c r="F373" s="73">
        <v>2.2317816400000003</v>
      </c>
      <c r="G373" s="55">
        <v>0.25509146999999999</v>
      </c>
      <c r="H373" s="78">
        <f t="shared" si="10"/>
        <v>7.7489465641481488</v>
      </c>
      <c r="I373" s="84">
        <f t="shared" si="11"/>
        <v>2.0285169650118942E-4</v>
      </c>
      <c r="J373" s="107">
        <v>100.19511269</v>
      </c>
      <c r="K373" s="107">
        <v>10.147666666699999</v>
      </c>
    </row>
    <row r="374" spans="1:11" x14ac:dyDescent="0.15">
      <c r="A374" s="34" t="s">
        <v>1377</v>
      </c>
      <c r="B374" s="34" t="s">
        <v>1693</v>
      </c>
      <c r="C374" s="34" t="s">
        <v>554</v>
      </c>
      <c r="D374" s="34" t="s">
        <v>1309</v>
      </c>
      <c r="E374" s="34" t="s">
        <v>1312</v>
      </c>
      <c r="F374" s="73">
        <v>2.22931788</v>
      </c>
      <c r="G374" s="55">
        <v>5.4879082939999995</v>
      </c>
      <c r="H374" s="78">
        <f t="shared" si="10"/>
        <v>-0.59377639702227869</v>
      </c>
      <c r="I374" s="84">
        <f t="shared" si="11"/>
        <v>2.0262775976525864E-4</v>
      </c>
      <c r="J374" s="107">
        <v>94.70797078501181</v>
      </c>
      <c r="K374" s="107">
        <v>16.177105263200001</v>
      </c>
    </row>
    <row r="375" spans="1:11" x14ac:dyDescent="0.15">
      <c r="A375" s="34" t="s">
        <v>892</v>
      </c>
      <c r="B375" s="34" t="s">
        <v>25</v>
      </c>
      <c r="C375" s="34" t="s">
        <v>557</v>
      </c>
      <c r="D375" s="34" t="s">
        <v>1309</v>
      </c>
      <c r="E375" s="34" t="s">
        <v>1312</v>
      </c>
      <c r="F375" s="73">
        <v>2.1983389500000001</v>
      </c>
      <c r="G375" s="55">
        <v>2.27052561</v>
      </c>
      <c r="H375" s="78">
        <f t="shared" si="10"/>
        <v>-3.1792929215187282E-2</v>
      </c>
      <c r="I375" s="84">
        <f t="shared" si="11"/>
        <v>1.9981201453567982E-4</v>
      </c>
      <c r="J375" s="107">
        <v>53.780283988014673</v>
      </c>
      <c r="K375" s="107">
        <v>30.1163809524</v>
      </c>
    </row>
    <row r="376" spans="1:11" x14ac:dyDescent="0.15">
      <c r="A376" s="34" t="s">
        <v>1998</v>
      </c>
      <c r="B376" s="34" t="s">
        <v>96</v>
      </c>
      <c r="C376" s="34" t="s">
        <v>559</v>
      </c>
      <c r="D376" s="34" t="s">
        <v>1309</v>
      </c>
      <c r="E376" s="34" t="s">
        <v>1313</v>
      </c>
      <c r="F376" s="73">
        <v>2.1832419000000001</v>
      </c>
      <c r="G376" s="55">
        <v>5.4494994910000001</v>
      </c>
      <c r="H376" s="78">
        <f t="shared" si="10"/>
        <v>-0.59936836335049026</v>
      </c>
      <c r="I376" s="84">
        <f t="shared" si="11"/>
        <v>1.9843980941051207E-4</v>
      </c>
      <c r="J376" s="107">
        <v>104.79510000000001</v>
      </c>
      <c r="K376" s="107">
        <v>23.533904761900001</v>
      </c>
    </row>
    <row r="377" spans="1:11" x14ac:dyDescent="0.15">
      <c r="A377" s="34" t="s">
        <v>2002</v>
      </c>
      <c r="B377" s="34" t="s">
        <v>100</v>
      </c>
      <c r="C377" s="34" t="s">
        <v>559</v>
      </c>
      <c r="D377" s="34" t="s">
        <v>1309</v>
      </c>
      <c r="E377" s="34" t="s">
        <v>1313</v>
      </c>
      <c r="F377" s="73">
        <v>2.149125127</v>
      </c>
      <c r="G377" s="55">
        <v>0.223626135</v>
      </c>
      <c r="H377" s="78">
        <f t="shared" si="10"/>
        <v>8.6103486607233997</v>
      </c>
      <c r="I377" s="84">
        <f t="shared" si="11"/>
        <v>1.9533885851184083E-4</v>
      </c>
      <c r="J377" s="107">
        <v>43.332740000000001</v>
      </c>
      <c r="K377" s="107">
        <v>31.966142857099999</v>
      </c>
    </row>
    <row r="378" spans="1:11" x14ac:dyDescent="0.15">
      <c r="A378" s="34" t="s">
        <v>1003</v>
      </c>
      <c r="B378" s="34" t="s">
        <v>1004</v>
      </c>
      <c r="C378" s="34" t="s">
        <v>551</v>
      </c>
      <c r="D378" s="34" t="s">
        <v>1309</v>
      </c>
      <c r="E378" s="34" t="s">
        <v>1312</v>
      </c>
      <c r="F378" s="73">
        <v>2.0540289</v>
      </c>
      <c r="G378" s="55">
        <v>9.0665342100000004</v>
      </c>
      <c r="H378" s="78">
        <f t="shared" si="10"/>
        <v>-0.77344938513169748</v>
      </c>
      <c r="I378" s="84">
        <f t="shared" si="11"/>
        <v>1.8669534669506102E-4</v>
      </c>
      <c r="J378" s="107">
        <v>31.347580079999997</v>
      </c>
      <c r="K378" s="107">
        <v>33.794809523799998</v>
      </c>
    </row>
    <row r="379" spans="1:11" x14ac:dyDescent="0.15">
      <c r="A379" s="34" t="s">
        <v>1747</v>
      </c>
      <c r="B379" s="34" t="s">
        <v>228</v>
      </c>
      <c r="C379" s="34" t="s">
        <v>559</v>
      </c>
      <c r="D379" s="34" t="s">
        <v>1309</v>
      </c>
      <c r="E379" s="34" t="s">
        <v>1313</v>
      </c>
      <c r="F379" s="73">
        <v>2.04482461</v>
      </c>
      <c r="G379" s="55">
        <v>3.6217641899999999</v>
      </c>
      <c r="H379" s="78">
        <f t="shared" si="10"/>
        <v>-0.43540647520732156</v>
      </c>
      <c r="I379" s="84">
        <f t="shared" si="11"/>
        <v>1.8585874789519413E-4</v>
      </c>
      <c r="J379" s="107">
        <v>495.27480000000003</v>
      </c>
      <c r="K379" s="107">
        <v>14.3286666667</v>
      </c>
    </row>
    <row r="380" spans="1:11" x14ac:dyDescent="0.15">
      <c r="A380" s="34" t="s">
        <v>670</v>
      </c>
      <c r="B380" s="34" t="s">
        <v>1763</v>
      </c>
      <c r="C380" s="34" t="s">
        <v>558</v>
      </c>
      <c r="D380" s="34" t="s">
        <v>1310</v>
      </c>
      <c r="E380" s="34" t="s">
        <v>1313</v>
      </c>
      <c r="F380" s="73">
        <v>2.0327429599999998</v>
      </c>
      <c r="G380" s="55">
        <v>3.2868223900000002</v>
      </c>
      <c r="H380" s="78">
        <f t="shared" si="10"/>
        <v>-0.3815476716403895</v>
      </c>
      <c r="I380" s="84">
        <f t="shared" si="11"/>
        <v>1.8476061931706244E-4</v>
      </c>
      <c r="J380" s="107">
        <v>19.453233920000002</v>
      </c>
      <c r="K380" s="107">
        <v>44.909333333299998</v>
      </c>
    </row>
    <row r="381" spans="1:11" x14ac:dyDescent="0.15">
      <c r="A381" s="34" t="s">
        <v>1993</v>
      </c>
      <c r="B381" s="34" t="s">
        <v>91</v>
      </c>
      <c r="C381" s="34" t="s">
        <v>559</v>
      </c>
      <c r="D381" s="34" t="s">
        <v>1309</v>
      </c>
      <c r="E381" s="34" t="s">
        <v>1313</v>
      </c>
      <c r="F381" s="73">
        <v>2.0222896850000001</v>
      </c>
      <c r="G381" s="55">
        <v>2.2412930299999996</v>
      </c>
      <c r="H381" s="78">
        <f t="shared" si="10"/>
        <v>-9.7712946084519636E-2</v>
      </c>
      <c r="I381" s="84">
        <f t="shared" si="11"/>
        <v>1.8381049743697412E-4</v>
      </c>
      <c r="J381" s="107">
        <v>54.897689999999997</v>
      </c>
      <c r="K381" s="107">
        <v>20.3824761905</v>
      </c>
    </row>
    <row r="382" spans="1:11" x14ac:dyDescent="0.15">
      <c r="A382" s="34" t="s">
        <v>750</v>
      </c>
      <c r="B382" s="34" t="s">
        <v>1683</v>
      </c>
      <c r="C382" s="34" t="s">
        <v>558</v>
      </c>
      <c r="D382" s="34" t="s">
        <v>1310</v>
      </c>
      <c r="E382" s="34" t="s">
        <v>1313</v>
      </c>
      <c r="F382" s="73">
        <v>2.0116299600000001</v>
      </c>
      <c r="G382" s="55">
        <v>0.56685517000000007</v>
      </c>
      <c r="H382" s="78">
        <f t="shared" si="10"/>
        <v>2.5487547198343448</v>
      </c>
      <c r="I382" s="84">
        <f t="shared" si="11"/>
        <v>1.8284161084801276E-4</v>
      </c>
      <c r="J382" s="107">
        <v>70.708567299999999</v>
      </c>
      <c r="K382" s="107">
        <v>32.0191428571</v>
      </c>
    </row>
    <row r="383" spans="1:11" x14ac:dyDescent="0.15">
      <c r="A383" s="34" t="s">
        <v>763</v>
      </c>
      <c r="B383" s="34" t="s">
        <v>764</v>
      </c>
      <c r="C383" s="34" t="s">
        <v>558</v>
      </c>
      <c r="D383" s="34" t="s">
        <v>1310</v>
      </c>
      <c r="E383" s="34" t="s">
        <v>1313</v>
      </c>
      <c r="F383" s="73">
        <v>1.9757191039999999</v>
      </c>
      <c r="G383" s="55">
        <v>7.1185527899999999</v>
      </c>
      <c r="H383" s="78">
        <f t="shared" si="10"/>
        <v>-0.72245494803726817</v>
      </c>
      <c r="I383" s="84">
        <f t="shared" si="11"/>
        <v>1.7957759167523655E-4</v>
      </c>
      <c r="J383" s="107">
        <v>155.68477482</v>
      </c>
      <c r="K383" s="107">
        <v>92.0599047619</v>
      </c>
    </row>
    <row r="384" spans="1:11" x14ac:dyDescent="0.15">
      <c r="A384" s="34" t="s">
        <v>1742</v>
      </c>
      <c r="B384" s="34" t="s">
        <v>1140</v>
      </c>
      <c r="C384" s="34" t="s">
        <v>554</v>
      </c>
      <c r="D384" s="34" t="s">
        <v>1309</v>
      </c>
      <c r="E384" s="34" t="s">
        <v>1312</v>
      </c>
      <c r="F384" s="73">
        <v>1.9647001319999999</v>
      </c>
      <c r="G384" s="55">
        <v>0.82633444999999994</v>
      </c>
      <c r="H384" s="78">
        <f t="shared" si="10"/>
        <v>1.3776088870553562</v>
      </c>
      <c r="I384" s="84">
        <f t="shared" si="11"/>
        <v>1.7857605231142177E-4</v>
      </c>
      <c r="J384" s="107">
        <v>30.629934479999999</v>
      </c>
      <c r="K384" s="107">
        <v>25.968666666699999</v>
      </c>
    </row>
    <row r="385" spans="1:11" x14ac:dyDescent="0.15">
      <c r="A385" s="34" t="s">
        <v>922</v>
      </c>
      <c r="B385" s="34" t="s">
        <v>923</v>
      </c>
      <c r="C385" s="34" t="s">
        <v>558</v>
      </c>
      <c r="D385" s="34" t="s">
        <v>1310</v>
      </c>
      <c r="E385" s="34" t="s">
        <v>1313</v>
      </c>
      <c r="F385" s="73">
        <v>1.9408883100000001</v>
      </c>
      <c r="G385" s="55">
        <v>1.6668980200000001</v>
      </c>
      <c r="H385" s="78">
        <f t="shared" si="10"/>
        <v>0.16437135728315289</v>
      </c>
      <c r="I385" s="84">
        <f t="shared" si="11"/>
        <v>1.7641174178797633E-4</v>
      </c>
      <c r="J385" s="107">
        <v>18.785</v>
      </c>
      <c r="K385" s="107">
        <v>175.44523809520001</v>
      </c>
    </row>
    <row r="386" spans="1:11" x14ac:dyDescent="0.15">
      <c r="A386" s="34" t="s">
        <v>1980</v>
      </c>
      <c r="B386" s="34" t="s">
        <v>158</v>
      </c>
      <c r="C386" s="34" t="s">
        <v>558</v>
      </c>
      <c r="D386" s="34" t="s">
        <v>1310</v>
      </c>
      <c r="E386" s="34" t="s">
        <v>1313</v>
      </c>
      <c r="F386" s="73">
        <v>1.897472203</v>
      </c>
      <c r="G386" s="55">
        <v>2.2545183440000001</v>
      </c>
      <c r="H386" s="78">
        <f t="shared" si="10"/>
        <v>-0.15836914432309457</v>
      </c>
      <c r="I386" s="84">
        <f t="shared" si="11"/>
        <v>1.7246555332465195E-4</v>
      </c>
      <c r="J386" s="107">
        <v>451.24043311999998</v>
      </c>
      <c r="K386" s="107">
        <v>41.231380952400002</v>
      </c>
    </row>
    <row r="387" spans="1:11" x14ac:dyDescent="0.15">
      <c r="A387" s="34" t="s">
        <v>1477</v>
      </c>
      <c r="B387" s="34" t="s">
        <v>1478</v>
      </c>
      <c r="C387" s="34" t="s">
        <v>1491</v>
      </c>
      <c r="D387" s="34" t="s">
        <v>1310</v>
      </c>
      <c r="E387" s="34" t="s">
        <v>1313</v>
      </c>
      <c r="F387" s="73">
        <v>1.8899581999999999</v>
      </c>
      <c r="G387" s="55">
        <v>1.9012899999999999</v>
      </c>
      <c r="H387" s="78">
        <f t="shared" si="10"/>
        <v>-5.9600586969899005E-3</v>
      </c>
      <c r="I387" s="84">
        <f t="shared" si="11"/>
        <v>1.7178258854496812E-4</v>
      </c>
      <c r="J387" s="107">
        <v>8.8763900000000007</v>
      </c>
      <c r="K387" s="107">
        <v>80.385999999999996</v>
      </c>
    </row>
    <row r="388" spans="1:11" x14ac:dyDescent="0.15">
      <c r="A388" s="34" t="s">
        <v>1553</v>
      </c>
      <c r="B388" s="34" t="s">
        <v>1555</v>
      </c>
      <c r="C388" s="34" t="s">
        <v>573</v>
      </c>
      <c r="D388" s="34" t="s">
        <v>817</v>
      </c>
      <c r="E388" s="34" t="s">
        <v>1312</v>
      </c>
      <c r="F388" s="73">
        <v>1.8547598200000002</v>
      </c>
      <c r="G388" s="55">
        <v>2.8457278500000003</v>
      </c>
      <c r="H388" s="78">
        <f t="shared" si="10"/>
        <v>-0.34823007758805891</v>
      </c>
      <c r="I388" s="84">
        <f t="shared" si="11"/>
        <v>1.6858332793222579E-4</v>
      </c>
      <c r="J388" s="107">
        <v>25.066093985257499</v>
      </c>
      <c r="K388" s="107">
        <v>94.6422380952</v>
      </c>
    </row>
    <row r="389" spans="1:11" x14ac:dyDescent="0.15">
      <c r="A389" s="34" t="s">
        <v>895</v>
      </c>
      <c r="B389" s="34" t="s">
        <v>2047</v>
      </c>
      <c r="C389" s="34" t="s">
        <v>558</v>
      </c>
      <c r="D389" s="34" t="s">
        <v>1310</v>
      </c>
      <c r="E389" s="34" t="s">
        <v>1313</v>
      </c>
      <c r="F389" s="73">
        <v>1.8417513600000002</v>
      </c>
      <c r="G389" s="55">
        <v>0.79006147900000001</v>
      </c>
      <c r="H389" s="78">
        <f t="shared" si="10"/>
        <v>1.3311494218540432</v>
      </c>
      <c r="I389" s="84">
        <f t="shared" si="11"/>
        <v>1.6740095949054084E-4</v>
      </c>
      <c r="J389" s="107">
        <v>45.667193950000005</v>
      </c>
      <c r="K389" s="107">
        <v>48.755666666700002</v>
      </c>
    </row>
    <row r="390" spans="1:11" x14ac:dyDescent="0.15">
      <c r="A390" s="34" t="s">
        <v>765</v>
      </c>
      <c r="B390" s="34" t="s">
        <v>766</v>
      </c>
      <c r="C390" s="34" t="s">
        <v>558</v>
      </c>
      <c r="D390" s="34" t="s">
        <v>1310</v>
      </c>
      <c r="E390" s="34" t="s">
        <v>1313</v>
      </c>
      <c r="F390" s="73">
        <v>1.8300072350000001</v>
      </c>
      <c r="G390" s="55">
        <v>1.177311655</v>
      </c>
      <c r="H390" s="78">
        <f t="shared" si="10"/>
        <v>0.55439490234214994</v>
      </c>
      <c r="I390" s="84">
        <f t="shared" si="11"/>
        <v>1.663335093254019E-4</v>
      </c>
      <c r="J390" s="107">
        <v>480.10651152999998</v>
      </c>
      <c r="K390" s="107">
        <v>59.617809523799998</v>
      </c>
    </row>
    <row r="391" spans="1:11" x14ac:dyDescent="0.15">
      <c r="A391" s="34" t="s">
        <v>734</v>
      </c>
      <c r="B391" s="34" t="s">
        <v>917</v>
      </c>
      <c r="C391" s="34" t="s">
        <v>558</v>
      </c>
      <c r="D391" s="34" t="s">
        <v>1310</v>
      </c>
      <c r="E391" s="34" t="s">
        <v>1313</v>
      </c>
      <c r="F391" s="73">
        <v>1.82199617</v>
      </c>
      <c r="G391" s="55">
        <v>0.48443085999999996</v>
      </c>
      <c r="H391" s="78">
        <f t="shared" ref="H391:H454" si="12">IF(ISERROR(F391/G391-1),"",((F391/G391-1)))</f>
        <v>2.761106734612242</v>
      </c>
      <c r="I391" s="84">
        <f t="shared" ref="I391:I454" si="13">F391/$F$766</f>
        <v>1.6560536545285384E-4</v>
      </c>
      <c r="J391" s="107">
        <v>379.54628579000001</v>
      </c>
      <c r="K391" s="107">
        <v>24.234571428599999</v>
      </c>
    </row>
    <row r="392" spans="1:11" x14ac:dyDescent="0.15">
      <c r="A392" s="34" t="s">
        <v>1644</v>
      </c>
      <c r="B392" s="34" t="s">
        <v>1645</v>
      </c>
      <c r="C392" s="34" t="s">
        <v>555</v>
      </c>
      <c r="D392" s="34" t="s">
        <v>1309</v>
      </c>
      <c r="E392" s="34" t="s">
        <v>1312</v>
      </c>
      <c r="F392" s="73">
        <v>1.805613938</v>
      </c>
      <c r="G392" s="55">
        <v>1.3883877199999999</v>
      </c>
      <c r="H392" s="78">
        <f t="shared" si="12"/>
        <v>0.30051131394334152</v>
      </c>
      <c r="I392" s="84">
        <f t="shared" si="13"/>
        <v>1.641163472200145E-4</v>
      </c>
      <c r="J392" s="107">
        <v>49.609085729999997</v>
      </c>
      <c r="K392" s="107">
        <v>61.594190476199998</v>
      </c>
    </row>
    <row r="393" spans="1:11" x14ac:dyDescent="0.15">
      <c r="A393" s="34" t="s">
        <v>1931</v>
      </c>
      <c r="B393" s="34" t="s">
        <v>127</v>
      </c>
      <c r="C393" s="34" t="s">
        <v>554</v>
      </c>
      <c r="D393" s="34" t="s">
        <v>1309</v>
      </c>
      <c r="E393" s="34" t="s">
        <v>1312</v>
      </c>
      <c r="F393" s="73">
        <v>1.8048665400000001</v>
      </c>
      <c r="G393" s="55">
        <v>2.5838700499999998</v>
      </c>
      <c r="H393" s="78">
        <f t="shared" si="12"/>
        <v>-0.30148710845578308</v>
      </c>
      <c r="I393" s="84">
        <f t="shared" si="13"/>
        <v>1.6404841452017312E-4</v>
      </c>
      <c r="J393" s="107">
        <v>5.4489563700000003</v>
      </c>
      <c r="K393" s="107">
        <v>22.5714761905</v>
      </c>
    </row>
    <row r="394" spans="1:11" x14ac:dyDescent="0.15">
      <c r="A394" s="34" t="s">
        <v>223</v>
      </c>
      <c r="B394" s="34" t="s">
        <v>224</v>
      </c>
      <c r="C394" s="34" t="s">
        <v>554</v>
      </c>
      <c r="D394" s="34" t="s">
        <v>1309</v>
      </c>
      <c r="E394" s="34" t="s">
        <v>1312</v>
      </c>
      <c r="F394" s="73">
        <v>1.77049451</v>
      </c>
      <c r="G394" s="55">
        <v>5.1923873899999995</v>
      </c>
      <c r="H394" s="78">
        <f t="shared" si="12"/>
        <v>-0.659021105896338</v>
      </c>
      <c r="I394" s="84">
        <f t="shared" si="13"/>
        <v>1.6092426273367049E-4</v>
      </c>
      <c r="J394" s="107">
        <v>29.708167670000002</v>
      </c>
      <c r="K394" s="107">
        <v>48.174190476200003</v>
      </c>
    </row>
    <row r="395" spans="1:11" x14ac:dyDescent="0.15">
      <c r="A395" s="34" t="s">
        <v>1119</v>
      </c>
      <c r="B395" s="34" t="s">
        <v>873</v>
      </c>
      <c r="C395" s="34" t="s">
        <v>573</v>
      </c>
      <c r="D395" s="34" t="s">
        <v>818</v>
      </c>
      <c r="E395" s="34" t="s">
        <v>1312</v>
      </c>
      <c r="F395" s="73">
        <v>1.7346963</v>
      </c>
      <c r="G395" s="55">
        <v>6.888975E-2</v>
      </c>
      <c r="H395" s="78">
        <f t="shared" si="12"/>
        <v>24.180760563073605</v>
      </c>
      <c r="I395" s="84">
        <f t="shared" si="13"/>
        <v>1.5767048221139419E-4</v>
      </c>
      <c r="J395" s="107">
        <v>196.40231263999999</v>
      </c>
      <c r="K395" s="107">
        <v>48.314761904800001</v>
      </c>
    </row>
    <row r="396" spans="1:11" x14ac:dyDescent="0.15">
      <c r="A396" s="34" t="s">
        <v>1989</v>
      </c>
      <c r="B396" s="34" t="s">
        <v>87</v>
      </c>
      <c r="C396" s="34" t="s">
        <v>559</v>
      </c>
      <c r="D396" s="34" t="s">
        <v>1309</v>
      </c>
      <c r="E396" s="34" t="s">
        <v>1313</v>
      </c>
      <c r="F396" s="73">
        <v>1.7242537760000001</v>
      </c>
      <c r="G396" s="55">
        <v>3.3244037370000004</v>
      </c>
      <c r="H396" s="78">
        <f t="shared" si="12"/>
        <v>-0.4813344249348015</v>
      </c>
      <c r="I396" s="84">
        <f t="shared" si="13"/>
        <v>1.5672133751408663E-4</v>
      </c>
      <c r="J396" s="107">
        <v>88.147009999999995</v>
      </c>
      <c r="K396" s="107">
        <v>27.067809523800001</v>
      </c>
    </row>
    <row r="397" spans="1:11" x14ac:dyDescent="0.15">
      <c r="A397" s="34" t="s">
        <v>899</v>
      </c>
      <c r="B397" s="34" t="s">
        <v>22</v>
      </c>
      <c r="C397" s="34" t="s">
        <v>557</v>
      </c>
      <c r="D397" s="34" t="s">
        <v>1309</v>
      </c>
      <c r="E397" s="34" t="s">
        <v>1312</v>
      </c>
      <c r="F397" s="73">
        <v>1.71829078</v>
      </c>
      <c r="G397" s="55">
        <v>0.82744364000000004</v>
      </c>
      <c r="H397" s="78">
        <f t="shared" si="12"/>
        <v>1.0766257626924292</v>
      </c>
      <c r="I397" s="84">
        <f t="shared" si="13"/>
        <v>1.5617934727940139E-4</v>
      </c>
      <c r="J397" s="107">
        <v>62.83853361150171</v>
      </c>
      <c r="K397" s="107">
        <v>145.97257142859999</v>
      </c>
    </row>
    <row r="398" spans="1:11" x14ac:dyDescent="0.15">
      <c r="A398" s="34" t="s">
        <v>1109</v>
      </c>
      <c r="B398" s="34" t="s">
        <v>877</v>
      </c>
      <c r="C398" s="34" t="s">
        <v>573</v>
      </c>
      <c r="D398" s="34" t="s">
        <v>818</v>
      </c>
      <c r="E398" s="34" t="s">
        <v>1312</v>
      </c>
      <c r="F398" s="73">
        <v>1.7070883100000001</v>
      </c>
      <c r="G398" s="55">
        <v>5.0679999999999996E-3</v>
      </c>
      <c r="H398" s="78">
        <f t="shared" si="12"/>
        <v>335.83668310970802</v>
      </c>
      <c r="I398" s="84">
        <f t="shared" si="13"/>
        <v>1.551611293660648E-4</v>
      </c>
      <c r="J398" s="107">
        <v>278.33857843999999</v>
      </c>
      <c r="K398" s="107">
        <v>17.995095238099999</v>
      </c>
    </row>
    <row r="399" spans="1:11" x14ac:dyDescent="0.15">
      <c r="A399" s="34" t="s">
        <v>1977</v>
      </c>
      <c r="B399" s="34" t="s">
        <v>148</v>
      </c>
      <c r="C399" s="34" t="s">
        <v>558</v>
      </c>
      <c r="D399" s="34" t="s">
        <v>1310</v>
      </c>
      <c r="E399" s="34" t="s">
        <v>1313</v>
      </c>
      <c r="F399" s="73">
        <v>1.681196168</v>
      </c>
      <c r="G399" s="55">
        <v>6.0642970800000002</v>
      </c>
      <c r="H399" s="78">
        <f t="shared" si="12"/>
        <v>-0.72277146950063331</v>
      </c>
      <c r="I399" s="84">
        <f t="shared" si="13"/>
        <v>1.5280773383819871E-4</v>
      </c>
      <c r="J399" s="107">
        <v>229.93304371000002</v>
      </c>
      <c r="K399" s="107">
        <v>40.552952380999997</v>
      </c>
    </row>
    <row r="400" spans="1:11" x14ac:dyDescent="0.15">
      <c r="A400" s="34" t="s">
        <v>69</v>
      </c>
      <c r="B400" s="34" t="s">
        <v>70</v>
      </c>
      <c r="C400" s="34" t="s">
        <v>552</v>
      </c>
      <c r="D400" s="34" t="s">
        <v>1309</v>
      </c>
      <c r="E400" s="34" t="s">
        <v>1312</v>
      </c>
      <c r="F400" s="73">
        <v>1.6805165800000001</v>
      </c>
      <c r="G400" s="55">
        <v>3.6918730000000004E-2</v>
      </c>
      <c r="H400" s="78">
        <f t="shared" si="12"/>
        <v>44.519349663436415</v>
      </c>
      <c r="I400" s="84">
        <f t="shared" si="13"/>
        <v>1.5274596454309785E-4</v>
      </c>
      <c r="J400" s="107">
        <v>5.7951000000000006</v>
      </c>
      <c r="K400" s="107">
        <v>31.2298095238</v>
      </c>
    </row>
    <row r="401" spans="1:11" x14ac:dyDescent="0.15">
      <c r="A401" s="34" t="s">
        <v>1995</v>
      </c>
      <c r="B401" s="34" t="s">
        <v>93</v>
      </c>
      <c r="C401" s="34" t="s">
        <v>559</v>
      </c>
      <c r="D401" s="34" t="s">
        <v>1309</v>
      </c>
      <c r="E401" s="34" t="s">
        <v>1313</v>
      </c>
      <c r="F401" s="73">
        <v>1.6707070100000001</v>
      </c>
      <c r="G401" s="55">
        <v>1.8699001180000001</v>
      </c>
      <c r="H401" s="78">
        <f t="shared" si="12"/>
        <v>-0.10652606846886137</v>
      </c>
      <c r="I401" s="84">
        <f t="shared" si="13"/>
        <v>1.5185435047083263E-4</v>
      </c>
      <c r="J401" s="107">
        <v>101.9736</v>
      </c>
      <c r="K401" s="107">
        <v>22.080857142900001</v>
      </c>
    </row>
    <row r="402" spans="1:11" x14ac:dyDescent="0.15">
      <c r="A402" s="34" t="s">
        <v>695</v>
      </c>
      <c r="B402" s="34" t="s">
        <v>1764</v>
      </c>
      <c r="C402" s="34" t="s">
        <v>558</v>
      </c>
      <c r="D402" s="34" t="s">
        <v>1309</v>
      </c>
      <c r="E402" s="34" t="s">
        <v>1312</v>
      </c>
      <c r="F402" s="73">
        <v>1.6621637499999999</v>
      </c>
      <c r="G402" s="55">
        <v>1.9402289399999999</v>
      </c>
      <c r="H402" s="78">
        <f t="shared" si="12"/>
        <v>-0.14331565943965352</v>
      </c>
      <c r="I402" s="84">
        <f t="shared" si="13"/>
        <v>1.5107783418734407E-4</v>
      </c>
      <c r="J402" s="107">
        <v>8.6936582700000002</v>
      </c>
      <c r="K402" s="107">
        <v>67.560761904800003</v>
      </c>
    </row>
    <row r="403" spans="1:11" x14ac:dyDescent="0.15">
      <c r="A403" s="34" t="s">
        <v>671</v>
      </c>
      <c r="B403" s="34" t="s">
        <v>1837</v>
      </c>
      <c r="C403" s="34" t="s">
        <v>558</v>
      </c>
      <c r="D403" s="34" t="s">
        <v>1310</v>
      </c>
      <c r="E403" s="34" t="s">
        <v>1313</v>
      </c>
      <c r="F403" s="73">
        <v>1.6439677860000002</v>
      </c>
      <c r="G403" s="55">
        <v>2.4599897980000001</v>
      </c>
      <c r="H403" s="78">
        <f t="shared" si="12"/>
        <v>-0.33171764072494736</v>
      </c>
      <c r="I403" s="84">
        <f t="shared" si="13"/>
        <v>1.4942396173821211E-4</v>
      </c>
      <c r="J403" s="107">
        <v>21.39053461</v>
      </c>
      <c r="K403" s="107">
        <v>68.120428571399998</v>
      </c>
    </row>
    <row r="404" spans="1:11" x14ac:dyDescent="0.15">
      <c r="A404" s="34" t="s">
        <v>59</v>
      </c>
      <c r="B404" s="34" t="s">
        <v>60</v>
      </c>
      <c r="C404" s="34" t="s">
        <v>552</v>
      </c>
      <c r="D404" s="34" t="s">
        <v>1309</v>
      </c>
      <c r="E404" s="34" t="s">
        <v>1312</v>
      </c>
      <c r="F404" s="73">
        <v>1.6365017900000001</v>
      </c>
      <c r="G404" s="55">
        <v>13.567156800000001</v>
      </c>
      <c r="H404" s="78">
        <f t="shared" si="12"/>
        <v>-0.8793776902467878</v>
      </c>
      <c r="I404" s="84">
        <f t="shared" si="13"/>
        <v>1.4874536042367172E-4</v>
      </c>
      <c r="J404" s="107">
        <v>34.073435059973896</v>
      </c>
      <c r="K404" s="107">
        <v>35.669714285700003</v>
      </c>
    </row>
    <row r="405" spans="1:11" x14ac:dyDescent="0.15">
      <c r="A405" s="34" t="s">
        <v>122</v>
      </c>
      <c r="B405" s="34" t="s">
        <v>123</v>
      </c>
      <c r="C405" s="34" t="s">
        <v>559</v>
      </c>
      <c r="D405" s="34" t="s">
        <v>1309</v>
      </c>
      <c r="E405" s="34" t="s">
        <v>1312</v>
      </c>
      <c r="F405" s="73">
        <v>1.6215772509999999</v>
      </c>
      <c r="G405" s="55">
        <v>0.68006345099999999</v>
      </c>
      <c r="H405" s="78">
        <f t="shared" si="12"/>
        <v>1.384449934216506</v>
      </c>
      <c r="I405" s="84">
        <f t="shared" si="13"/>
        <v>1.4738883521466957E-4</v>
      </c>
      <c r="J405" s="107">
        <v>116.93</v>
      </c>
      <c r="K405" s="107">
        <v>51.242333333300003</v>
      </c>
    </row>
    <row r="406" spans="1:11" x14ac:dyDescent="0.15">
      <c r="A406" s="34" t="s">
        <v>599</v>
      </c>
      <c r="B406" s="34" t="s">
        <v>802</v>
      </c>
      <c r="C406" s="34" t="s">
        <v>554</v>
      </c>
      <c r="D406" s="34" t="s">
        <v>1309</v>
      </c>
      <c r="E406" s="34" t="s">
        <v>1312</v>
      </c>
      <c r="F406" s="73">
        <v>1.6193243799999999</v>
      </c>
      <c r="G406" s="55">
        <v>1.6941411100000001</v>
      </c>
      <c r="H406" s="78">
        <f t="shared" si="12"/>
        <v>-4.4162041496059401E-2</v>
      </c>
      <c r="I406" s="84">
        <f t="shared" si="13"/>
        <v>1.4718406665839256E-4</v>
      </c>
      <c r="J406" s="107">
        <v>4.5669740299999999</v>
      </c>
      <c r="K406" s="107">
        <v>51.048999999999999</v>
      </c>
    </row>
    <row r="407" spans="1:11" x14ac:dyDescent="0.15">
      <c r="A407" s="34" t="s">
        <v>110</v>
      </c>
      <c r="B407" s="34" t="s">
        <v>111</v>
      </c>
      <c r="C407" s="34" t="s">
        <v>559</v>
      </c>
      <c r="D407" s="34" t="s">
        <v>1309</v>
      </c>
      <c r="E407" s="34" t="s">
        <v>1312</v>
      </c>
      <c r="F407" s="73">
        <v>1.6150523300000001</v>
      </c>
      <c r="G407" s="55">
        <v>1.1926508600000001</v>
      </c>
      <c r="H407" s="78">
        <f t="shared" si="12"/>
        <v>0.35417026404525465</v>
      </c>
      <c r="I407" s="84">
        <f t="shared" si="13"/>
        <v>1.4679577034189544E-4</v>
      </c>
      <c r="J407" s="107">
        <v>177.57900000000001</v>
      </c>
      <c r="K407" s="107">
        <v>36.194857142899998</v>
      </c>
    </row>
    <row r="408" spans="1:11" x14ac:dyDescent="0.15">
      <c r="A408" s="34" t="s">
        <v>2006</v>
      </c>
      <c r="B408" s="34" t="s">
        <v>104</v>
      </c>
      <c r="C408" s="34" t="s">
        <v>559</v>
      </c>
      <c r="D408" s="34" t="s">
        <v>1309</v>
      </c>
      <c r="E408" s="34" t="s">
        <v>1313</v>
      </c>
      <c r="F408" s="73">
        <v>1.6148747350000001</v>
      </c>
      <c r="G408" s="55">
        <v>2.0609485800000003</v>
      </c>
      <c r="H408" s="78">
        <f t="shared" si="12"/>
        <v>-0.21644103561283423</v>
      </c>
      <c r="I408" s="84">
        <f t="shared" si="13"/>
        <v>1.4677962832943578E-4</v>
      </c>
      <c r="J408" s="107">
        <v>111.9641</v>
      </c>
      <c r="K408" s="107">
        <v>20.844238095200001</v>
      </c>
    </row>
    <row r="409" spans="1:11" x14ac:dyDescent="0.15">
      <c r="A409" s="34" t="s">
        <v>1035</v>
      </c>
      <c r="B409" s="34" t="s">
        <v>1036</v>
      </c>
      <c r="C409" s="34" t="s">
        <v>560</v>
      </c>
      <c r="D409" s="34" t="s">
        <v>1310</v>
      </c>
      <c r="E409" s="34" t="s">
        <v>1313</v>
      </c>
      <c r="F409" s="73">
        <v>1.6130286579999999</v>
      </c>
      <c r="G409" s="55">
        <v>8.6665251999999998E-2</v>
      </c>
      <c r="H409" s="78">
        <f t="shared" si="12"/>
        <v>17.612172938699814</v>
      </c>
      <c r="I409" s="84">
        <f t="shared" si="13"/>
        <v>1.4661183420271206E-4</v>
      </c>
      <c r="J409" s="107">
        <v>8.0960050599999995</v>
      </c>
      <c r="K409" s="107">
        <v>54.457285714299999</v>
      </c>
    </row>
    <row r="410" spans="1:11" x14ac:dyDescent="0.15">
      <c r="A410" s="34" t="s">
        <v>999</v>
      </c>
      <c r="B410" s="34" t="s">
        <v>1000</v>
      </c>
      <c r="C410" s="34" t="s">
        <v>551</v>
      </c>
      <c r="D410" s="34" t="s">
        <v>1309</v>
      </c>
      <c r="E410" s="34" t="s">
        <v>1312</v>
      </c>
      <c r="F410" s="73">
        <v>1.6087360100000001</v>
      </c>
      <c r="G410" s="55">
        <v>3.4201215999999999</v>
      </c>
      <c r="H410" s="78">
        <f t="shared" si="12"/>
        <v>-0.5296260782072777</v>
      </c>
      <c r="I410" s="84">
        <f t="shared" si="13"/>
        <v>1.4622166568726427E-4</v>
      </c>
      <c r="J410" s="107">
        <v>334.93655613999999</v>
      </c>
      <c r="K410" s="107">
        <v>12.643428571399999</v>
      </c>
    </row>
    <row r="411" spans="1:11" x14ac:dyDescent="0.15">
      <c r="A411" s="34" t="s">
        <v>957</v>
      </c>
      <c r="B411" s="34" t="s">
        <v>958</v>
      </c>
      <c r="C411" s="34" t="s">
        <v>556</v>
      </c>
      <c r="D411" s="34" t="s">
        <v>1310</v>
      </c>
      <c r="E411" s="34" t="s">
        <v>1313</v>
      </c>
      <c r="F411" s="73">
        <v>1.6072605800000002</v>
      </c>
      <c r="G411" s="55">
        <v>3.2714506499999998</v>
      </c>
      <c r="H411" s="78">
        <f t="shared" si="12"/>
        <v>-0.50870095503351087</v>
      </c>
      <c r="I411" s="84">
        <f t="shared" si="13"/>
        <v>1.4608756050725716E-4</v>
      </c>
      <c r="J411" s="107">
        <v>10.665790181692252</v>
      </c>
      <c r="K411" s="107">
        <v>62.923000000000002</v>
      </c>
    </row>
    <row r="412" spans="1:11" x14ac:dyDescent="0.15">
      <c r="A412" s="34" t="s">
        <v>688</v>
      </c>
      <c r="B412" s="34" t="s">
        <v>635</v>
      </c>
      <c r="C412" s="34" t="s">
        <v>558</v>
      </c>
      <c r="D412" s="34" t="s">
        <v>1310</v>
      </c>
      <c r="E412" s="34" t="s">
        <v>1313</v>
      </c>
      <c r="F412" s="73">
        <v>1.6040330600000001</v>
      </c>
      <c r="G412" s="55">
        <v>3.3247153900000002</v>
      </c>
      <c r="H412" s="78">
        <f t="shared" si="12"/>
        <v>-0.51754274521525279</v>
      </c>
      <c r="I412" s="84">
        <f t="shared" si="13"/>
        <v>1.4579420389218458E-4</v>
      </c>
      <c r="J412" s="107">
        <v>21.286043540000001</v>
      </c>
      <c r="K412" s="107">
        <v>66.589523809499994</v>
      </c>
    </row>
    <row r="413" spans="1:11" x14ac:dyDescent="0.15">
      <c r="A413" s="34" t="s">
        <v>953</v>
      </c>
      <c r="B413" s="34" t="s">
        <v>954</v>
      </c>
      <c r="C413" s="34" t="s">
        <v>556</v>
      </c>
      <c r="D413" s="34" t="s">
        <v>1310</v>
      </c>
      <c r="E413" s="34" t="s">
        <v>1313</v>
      </c>
      <c r="F413" s="73">
        <v>1.5666733500000001</v>
      </c>
      <c r="G413" s="55">
        <v>1.0761651650000001</v>
      </c>
      <c r="H413" s="78">
        <f t="shared" si="12"/>
        <v>0.45579266171470989</v>
      </c>
      <c r="I413" s="84">
        <f t="shared" si="13"/>
        <v>1.4239849509233422E-4</v>
      </c>
      <c r="J413" s="107">
        <v>27.89946157</v>
      </c>
      <c r="K413" s="107">
        <v>52.058523809500002</v>
      </c>
    </row>
    <row r="414" spans="1:11" x14ac:dyDescent="0.15">
      <c r="A414" s="34" t="s">
        <v>728</v>
      </c>
      <c r="B414" s="34" t="s">
        <v>1670</v>
      </c>
      <c r="C414" s="34" t="s">
        <v>556</v>
      </c>
      <c r="D414" s="34" t="s">
        <v>1310</v>
      </c>
      <c r="E414" s="34" t="s">
        <v>1313</v>
      </c>
      <c r="F414" s="73">
        <v>1.560713858</v>
      </c>
      <c r="G414" s="55">
        <v>1.37320303</v>
      </c>
      <c r="H414" s="78">
        <f t="shared" si="12"/>
        <v>0.13654996668628083</v>
      </c>
      <c r="I414" s="84">
        <f t="shared" si="13"/>
        <v>1.4185682334415852E-4</v>
      </c>
      <c r="J414" s="107">
        <v>45.220784700000003</v>
      </c>
      <c r="K414" s="107">
        <v>25.315571428599998</v>
      </c>
    </row>
    <row r="415" spans="1:11" x14ac:dyDescent="0.15">
      <c r="A415" s="34" t="s">
        <v>1337</v>
      </c>
      <c r="B415" s="34" t="s">
        <v>1340</v>
      </c>
      <c r="C415" s="34" t="s">
        <v>554</v>
      </c>
      <c r="D415" s="34" t="s">
        <v>1309</v>
      </c>
      <c r="E415" s="34" t="s">
        <v>1312</v>
      </c>
      <c r="F415" s="73">
        <v>1.5324969099999999</v>
      </c>
      <c r="G415" s="55">
        <v>6.8132130000000002</v>
      </c>
      <c r="H415" s="78">
        <f t="shared" si="12"/>
        <v>-0.77506986644920683</v>
      </c>
      <c r="I415" s="84">
        <f t="shared" si="13"/>
        <v>1.392921209246665E-4</v>
      </c>
      <c r="J415" s="107">
        <v>76.180426699999998</v>
      </c>
      <c r="K415" s="107">
        <v>62.647904761900001</v>
      </c>
    </row>
    <row r="416" spans="1:11" x14ac:dyDescent="0.15">
      <c r="A416" s="34" t="s">
        <v>41</v>
      </c>
      <c r="B416" s="34" t="s">
        <v>42</v>
      </c>
      <c r="C416" s="34" t="s">
        <v>552</v>
      </c>
      <c r="D416" s="34" t="s">
        <v>1309</v>
      </c>
      <c r="E416" s="34" t="s">
        <v>1312</v>
      </c>
      <c r="F416" s="73">
        <v>1.5183853600000001</v>
      </c>
      <c r="G416" s="55">
        <v>1.7320015</v>
      </c>
      <c r="H416" s="78">
        <f t="shared" si="12"/>
        <v>-0.12333484699637953</v>
      </c>
      <c r="I416" s="84">
        <f t="shared" si="13"/>
        <v>1.3800949013030199E-4</v>
      </c>
      <c r="J416" s="107">
        <v>19.191105648866802</v>
      </c>
      <c r="K416" s="107">
        <v>35.086238095200002</v>
      </c>
    </row>
    <row r="417" spans="1:11" x14ac:dyDescent="0.15">
      <c r="A417" s="34" t="s">
        <v>37</v>
      </c>
      <c r="B417" s="34" t="s">
        <v>38</v>
      </c>
      <c r="C417" s="34" t="s">
        <v>552</v>
      </c>
      <c r="D417" s="34" t="s">
        <v>1309</v>
      </c>
      <c r="E417" s="34" t="s">
        <v>1312</v>
      </c>
      <c r="F417" s="73">
        <v>1.5105963200000001</v>
      </c>
      <c r="G417" s="55">
        <v>5.0903980599999992</v>
      </c>
      <c r="H417" s="78">
        <f t="shared" si="12"/>
        <v>-0.70324593436608374</v>
      </c>
      <c r="I417" s="84">
        <f t="shared" si="13"/>
        <v>1.3730152661371189E-4</v>
      </c>
      <c r="J417" s="107">
        <v>34.223262435690096</v>
      </c>
      <c r="K417" s="107">
        <v>22.2557619048</v>
      </c>
    </row>
    <row r="418" spans="1:11" x14ac:dyDescent="0.15">
      <c r="A418" s="34" t="s">
        <v>718</v>
      </c>
      <c r="B418" s="34" t="s">
        <v>634</v>
      </c>
      <c r="C418" s="34" t="s">
        <v>558</v>
      </c>
      <c r="D418" s="34" t="s">
        <v>1310</v>
      </c>
      <c r="E418" s="34" t="s">
        <v>1313</v>
      </c>
      <c r="F418" s="73">
        <v>1.5035568300000002</v>
      </c>
      <c r="G418" s="55">
        <v>2.6879020800000002</v>
      </c>
      <c r="H418" s="78">
        <f t="shared" si="12"/>
        <v>-0.44062068287844769</v>
      </c>
      <c r="I418" s="84">
        <f t="shared" si="13"/>
        <v>1.366616913971254E-4</v>
      </c>
      <c r="J418" s="107">
        <v>25.168430220000005</v>
      </c>
      <c r="K418" s="107">
        <v>292.9002380952</v>
      </c>
    </row>
    <row r="419" spans="1:11" x14ac:dyDescent="0.15">
      <c r="A419" s="34" t="s">
        <v>1997</v>
      </c>
      <c r="B419" s="34" t="s">
        <v>95</v>
      </c>
      <c r="C419" s="34" t="s">
        <v>559</v>
      </c>
      <c r="D419" s="34" t="s">
        <v>1309</v>
      </c>
      <c r="E419" s="34" t="s">
        <v>1313</v>
      </c>
      <c r="F419" s="73">
        <v>1.4868762099999999</v>
      </c>
      <c r="G419" s="55">
        <v>1.342787991</v>
      </c>
      <c r="H419" s="78">
        <f t="shared" si="12"/>
        <v>0.10730526335188229</v>
      </c>
      <c r="I419" s="84">
        <f t="shared" si="13"/>
        <v>1.3514555200201339E-4</v>
      </c>
      <c r="J419" s="107">
        <v>75.968170000000001</v>
      </c>
      <c r="K419" s="107">
        <v>21.713190476200001</v>
      </c>
    </row>
    <row r="420" spans="1:11" x14ac:dyDescent="0.15">
      <c r="A420" s="34" t="s">
        <v>1467</v>
      </c>
      <c r="B420" s="34" t="s">
        <v>1468</v>
      </c>
      <c r="C420" s="34" t="s">
        <v>1491</v>
      </c>
      <c r="D420" s="34" t="s">
        <v>1310</v>
      </c>
      <c r="E420" s="34" t="s">
        <v>1313</v>
      </c>
      <c r="F420" s="73">
        <v>1.48340706</v>
      </c>
      <c r="G420" s="55">
        <v>0.22129207000000001</v>
      </c>
      <c r="H420" s="78">
        <f t="shared" si="12"/>
        <v>5.703390049177993</v>
      </c>
      <c r="I420" s="84">
        <f t="shared" si="13"/>
        <v>1.34830233088055E-4</v>
      </c>
      <c r="J420" s="107">
        <v>41.200800000000001</v>
      </c>
      <c r="K420" s="107">
        <v>75.749238095199999</v>
      </c>
    </row>
    <row r="421" spans="1:11" x14ac:dyDescent="0.15">
      <c r="A421" s="34" t="s">
        <v>935</v>
      </c>
      <c r="B421" s="34" t="s">
        <v>948</v>
      </c>
      <c r="C421" s="34" t="s">
        <v>558</v>
      </c>
      <c r="D421" s="34" t="s">
        <v>1310</v>
      </c>
      <c r="E421" s="34" t="s">
        <v>1313</v>
      </c>
      <c r="F421" s="73">
        <v>1.47996269</v>
      </c>
      <c r="G421" s="55">
        <v>2.40100164</v>
      </c>
      <c r="H421" s="78">
        <f t="shared" si="12"/>
        <v>-0.38360613114783215</v>
      </c>
      <c r="I421" s="84">
        <f t="shared" si="13"/>
        <v>1.3451716648451496E-4</v>
      </c>
      <c r="J421" s="107">
        <v>38.0121836</v>
      </c>
      <c r="K421" s="107">
        <v>93.660857142899999</v>
      </c>
    </row>
    <row r="422" spans="1:11" x14ac:dyDescent="0.15">
      <c r="A422" s="34" t="s">
        <v>1365</v>
      </c>
      <c r="B422" s="34" t="s">
        <v>1366</v>
      </c>
      <c r="C422" s="34" t="s">
        <v>559</v>
      </c>
      <c r="D422" s="34" t="s">
        <v>1309</v>
      </c>
      <c r="E422" s="34" t="s">
        <v>1313</v>
      </c>
      <c r="F422" s="73">
        <v>1.443558262</v>
      </c>
      <c r="G422" s="55">
        <v>1.631480807</v>
      </c>
      <c r="H422" s="78">
        <f t="shared" si="12"/>
        <v>-0.11518526248896288</v>
      </c>
      <c r="I422" s="84">
        <f t="shared" si="13"/>
        <v>1.3120828543289228E-4</v>
      </c>
      <c r="J422" s="107">
        <v>89.699539999999999</v>
      </c>
      <c r="K422" s="107">
        <v>63.401047619000003</v>
      </c>
    </row>
    <row r="423" spans="1:11" x14ac:dyDescent="0.15">
      <c r="A423" s="34" t="s">
        <v>702</v>
      </c>
      <c r="B423" s="34" t="s">
        <v>1850</v>
      </c>
      <c r="C423" s="34" t="s">
        <v>558</v>
      </c>
      <c r="D423" s="34" t="s">
        <v>1309</v>
      </c>
      <c r="E423" s="34" t="s">
        <v>1312</v>
      </c>
      <c r="F423" s="73">
        <v>1.4274394399999999</v>
      </c>
      <c r="G423" s="55">
        <v>0.58121177000000002</v>
      </c>
      <c r="H423" s="78">
        <f t="shared" si="12"/>
        <v>1.4559713234988338</v>
      </c>
      <c r="I423" s="84">
        <f t="shared" si="13"/>
        <v>1.2974320913255102E-4</v>
      </c>
      <c r="J423" s="107">
        <v>22.543484890000002</v>
      </c>
      <c r="K423" s="107">
        <v>74.209285714299995</v>
      </c>
    </row>
    <row r="424" spans="1:11" x14ac:dyDescent="0.15">
      <c r="A424" s="34" t="s">
        <v>1390</v>
      </c>
      <c r="B424" s="34" t="s">
        <v>1827</v>
      </c>
      <c r="C424" s="34" t="s">
        <v>552</v>
      </c>
      <c r="D424" s="34" t="s">
        <v>1309</v>
      </c>
      <c r="E424" s="34" t="s">
        <v>1312</v>
      </c>
      <c r="F424" s="73">
        <v>1.4028095900000002</v>
      </c>
      <c r="G424" s="55">
        <v>0.97711689499999999</v>
      </c>
      <c r="H424" s="78">
        <f t="shared" si="12"/>
        <v>0.43566199415679963</v>
      </c>
      <c r="I424" s="84">
        <f t="shared" si="13"/>
        <v>1.27504546188326E-4</v>
      </c>
      <c r="J424" s="107">
        <v>156.70773073913159</v>
      </c>
      <c r="K424" s="107">
        <v>22.023476190499998</v>
      </c>
    </row>
    <row r="425" spans="1:11" x14ac:dyDescent="0.15">
      <c r="A425" s="34" t="s">
        <v>130</v>
      </c>
      <c r="B425" s="34" t="s">
        <v>1672</v>
      </c>
      <c r="C425" s="34" t="s">
        <v>555</v>
      </c>
      <c r="D425" s="34" t="s">
        <v>1309</v>
      </c>
      <c r="E425" s="34" t="s">
        <v>1312</v>
      </c>
      <c r="F425" s="73">
        <v>1.3923000000000001</v>
      </c>
      <c r="G425" s="55">
        <v>1.3042776</v>
      </c>
      <c r="H425" s="78">
        <f t="shared" si="12"/>
        <v>6.7487473525574604E-2</v>
      </c>
      <c r="I425" s="84">
        <f t="shared" si="13"/>
        <v>1.2654930571012583E-4</v>
      </c>
      <c r="J425" s="107">
        <v>45.818133509999996</v>
      </c>
      <c r="K425" s="107">
        <v>113.0697142857</v>
      </c>
    </row>
    <row r="426" spans="1:11" x14ac:dyDescent="0.15">
      <c r="A426" s="34" t="s">
        <v>1937</v>
      </c>
      <c r="B426" s="34" t="s">
        <v>1083</v>
      </c>
      <c r="C426" s="34" t="s">
        <v>554</v>
      </c>
      <c r="D426" s="34" t="s">
        <v>1309</v>
      </c>
      <c r="E426" s="34" t="s">
        <v>1312</v>
      </c>
      <c r="F426" s="73">
        <v>1.390641</v>
      </c>
      <c r="G426" s="55">
        <v>0.24484918900000002</v>
      </c>
      <c r="H426" s="78">
        <f t="shared" si="12"/>
        <v>4.6795818098462227</v>
      </c>
      <c r="I426" s="84">
        <f t="shared" si="13"/>
        <v>1.2639851543635357E-4</v>
      </c>
      <c r="J426" s="107">
        <v>2.6859392799999999</v>
      </c>
      <c r="K426" s="107">
        <v>22.791523809499999</v>
      </c>
    </row>
    <row r="427" spans="1:11" x14ac:dyDescent="0.15">
      <c r="A427" s="34" t="s">
        <v>988</v>
      </c>
      <c r="B427" s="34" t="s">
        <v>989</v>
      </c>
      <c r="C427" s="34" t="s">
        <v>551</v>
      </c>
      <c r="D427" s="34" t="s">
        <v>1309</v>
      </c>
      <c r="E427" s="34" t="s">
        <v>1312</v>
      </c>
      <c r="F427" s="73">
        <v>1.390236</v>
      </c>
      <c r="G427" s="55">
        <v>14.661751000000001</v>
      </c>
      <c r="H427" s="78">
        <f t="shared" si="12"/>
        <v>-0.90517940183270063</v>
      </c>
      <c r="I427" s="84">
        <f t="shared" si="13"/>
        <v>1.2636170406753034E-4</v>
      </c>
      <c r="J427" s="107">
        <v>154.34033608999999</v>
      </c>
      <c r="K427" s="107">
        <v>0.59399999999999997</v>
      </c>
    </row>
    <row r="428" spans="1:11" x14ac:dyDescent="0.15">
      <c r="A428" s="34" t="s">
        <v>995</v>
      </c>
      <c r="B428" s="34" t="s">
        <v>996</v>
      </c>
      <c r="C428" s="34" t="s">
        <v>551</v>
      </c>
      <c r="D428" s="34" t="s">
        <v>1309</v>
      </c>
      <c r="E428" s="34" t="s">
        <v>1312</v>
      </c>
      <c r="F428" s="73">
        <v>1.39019027</v>
      </c>
      <c r="G428" s="55">
        <v>1.27182258</v>
      </c>
      <c r="H428" s="78">
        <f t="shared" si="12"/>
        <v>9.306934148000412E-2</v>
      </c>
      <c r="I428" s="84">
        <f t="shared" si="13"/>
        <v>1.2635754756408271E-4</v>
      </c>
      <c r="J428" s="107">
        <v>54.344401499999996</v>
      </c>
      <c r="K428" s="107">
        <v>44.794476190499999</v>
      </c>
    </row>
    <row r="429" spans="1:11" x14ac:dyDescent="0.15">
      <c r="A429" s="34" t="s">
        <v>1933</v>
      </c>
      <c r="B429" s="34" t="s">
        <v>1078</v>
      </c>
      <c r="C429" s="34" t="s">
        <v>554</v>
      </c>
      <c r="D429" s="34" t="s">
        <v>1309</v>
      </c>
      <c r="E429" s="34" t="s">
        <v>1312</v>
      </c>
      <c r="F429" s="73">
        <v>1.38033958</v>
      </c>
      <c r="G429" s="55">
        <v>2.7439899900000002</v>
      </c>
      <c r="H429" s="78">
        <f t="shared" si="12"/>
        <v>-0.4969589593874576</v>
      </c>
      <c r="I429" s="84">
        <f t="shared" si="13"/>
        <v>1.2546219600172856E-4</v>
      </c>
      <c r="J429" s="107">
        <v>7.5210239300000001</v>
      </c>
      <c r="K429" s="107">
        <v>25.211380952399999</v>
      </c>
    </row>
    <row r="430" spans="1:11" x14ac:dyDescent="0.15">
      <c r="A430" s="34" t="s">
        <v>1743</v>
      </c>
      <c r="B430" s="34" t="s">
        <v>1142</v>
      </c>
      <c r="C430" s="34" t="s">
        <v>554</v>
      </c>
      <c r="D430" s="34" t="s">
        <v>1309</v>
      </c>
      <c r="E430" s="34" t="s">
        <v>1312</v>
      </c>
      <c r="F430" s="73">
        <v>1.363544074</v>
      </c>
      <c r="G430" s="55">
        <v>0.19313354699999999</v>
      </c>
      <c r="H430" s="78">
        <f t="shared" si="12"/>
        <v>6.0601099352252881</v>
      </c>
      <c r="I430" s="84">
        <f t="shared" si="13"/>
        <v>1.2393561435743476E-4</v>
      </c>
      <c r="J430" s="107">
        <v>30.51329484</v>
      </c>
      <c r="K430" s="107">
        <v>32.880095238099997</v>
      </c>
    </row>
    <row r="431" spans="1:11" x14ac:dyDescent="0.15">
      <c r="A431" s="34" t="s">
        <v>1459</v>
      </c>
      <c r="B431" s="34" t="s">
        <v>1460</v>
      </c>
      <c r="C431" s="34" t="s">
        <v>1491</v>
      </c>
      <c r="D431" s="34" t="s">
        <v>1310</v>
      </c>
      <c r="E431" s="34" t="s">
        <v>1313</v>
      </c>
      <c r="F431" s="73">
        <v>1.3560380000000001</v>
      </c>
      <c r="G431" s="55">
        <v>0.44809199999999999</v>
      </c>
      <c r="H431" s="78">
        <f t="shared" si="12"/>
        <v>2.0262490738509058</v>
      </c>
      <c r="I431" s="84">
        <f t="shared" si="13"/>
        <v>1.2325337026254944E-4</v>
      </c>
      <c r="J431" s="107">
        <v>40.771000000000001</v>
      </c>
      <c r="K431" s="107">
        <v>38.923190476199998</v>
      </c>
    </row>
    <row r="432" spans="1:11" x14ac:dyDescent="0.15">
      <c r="A432" s="34" t="s">
        <v>567</v>
      </c>
      <c r="B432" s="34" t="s">
        <v>568</v>
      </c>
      <c r="C432" s="34" t="s">
        <v>552</v>
      </c>
      <c r="D432" s="34" t="s">
        <v>1309</v>
      </c>
      <c r="E432" s="34" t="s">
        <v>1312</v>
      </c>
      <c r="F432" s="73">
        <v>1.3416125400000001</v>
      </c>
      <c r="G432" s="55">
        <v>4.9895826100000003</v>
      </c>
      <c r="H432" s="78">
        <f t="shared" si="12"/>
        <v>-0.7311172807699039</v>
      </c>
      <c r="I432" s="84">
        <f t="shared" si="13"/>
        <v>1.2194220747611751E-4</v>
      </c>
      <c r="J432" s="107">
        <v>19.436992652769099</v>
      </c>
      <c r="K432" s="107">
        <v>91.052095238099994</v>
      </c>
    </row>
    <row r="433" spans="1:11" x14ac:dyDescent="0.15">
      <c r="A433" s="34" t="s">
        <v>1110</v>
      </c>
      <c r="B433" s="34" t="s">
        <v>878</v>
      </c>
      <c r="C433" s="34" t="s">
        <v>573</v>
      </c>
      <c r="D433" s="34" t="s">
        <v>818</v>
      </c>
      <c r="E433" s="34" t="s">
        <v>1312</v>
      </c>
      <c r="F433" s="73">
        <v>1.34073066</v>
      </c>
      <c r="G433" s="55">
        <v>3.59956575</v>
      </c>
      <c r="H433" s="78">
        <f t="shared" si="12"/>
        <v>-0.62752988745934146</v>
      </c>
      <c r="I433" s="84">
        <f t="shared" si="13"/>
        <v>1.218620514021969E-4</v>
      </c>
      <c r="J433" s="107">
        <v>141.88018490000002</v>
      </c>
      <c r="K433" s="107">
        <v>29.9007619048</v>
      </c>
    </row>
    <row r="434" spans="1:11" x14ac:dyDescent="0.15">
      <c r="A434" s="34" t="s">
        <v>133</v>
      </c>
      <c r="B434" s="34" t="s">
        <v>134</v>
      </c>
      <c r="C434" s="34" t="s">
        <v>559</v>
      </c>
      <c r="D434" s="34" t="s">
        <v>1309</v>
      </c>
      <c r="E434" s="34" t="s">
        <v>1312</v>
      </c>
      <c r="F434" s="73">
        <v>1.338561618</v>
      </c>
      <c r="G434" s="55">
        <v>3.2530701359999998</v>
      </c>
      <c r="H434" s="78">
        <f t="shared" si="12"/>
        <v>-0.58852359093434559</v>
      </c>
      <c r="I434" s="84">
        <f t="shared" si="13"/>
        <v>1.216649022539127E-4</v>
      </c>
      <c r="J434" s="107">
        <v>632.88</v>
      </c>
      <c r="K434" s="107">
        <v>28.483285714299999</v>
      </c>
    </row>
    <row r="435" spans="1:11" x14ac:dyDescent="0.15">
      <c r="A435" s="34" t="s">
        <v>1982</v>
      </c>
      <c r="B435" s="34" t="s">
        <v>163</v>
      </c>
      <c r="C435" s="34" t="s">
        <v>558</v>
      </c>
      <c r="D435" s="34" t="s">
        <v>1310</v>
      </c>
      <c r="E435" s="34" t="s">
        <v>1313</v>
      </c>
      <c r="F435" s="73">
        <v>1.326370158</v>
      </c>
      <c r="G435" s="55">
        <v>0.94438416599999997</v>
      </c>
      <c r="H435" s="78">
        <f t="shared" si="12"/>
        <v>0.40448157196231516</v>
      </c>
      <c r="I435" s="84">
        <f t="shared" si="13"/>
        <v>1.2055679279575514E-4</v>
      </c>
      <c r="J435" s="107">
        <v>49.599334890000002</v>
      </c>
      <c r="K435" s="107">
        <v>29.477142857099999</v>
      </c>
    </row>
    <row r="436" spans="1:11" x14ac:dyDescent="0.15">
      <c r="A436" s="34" t="s">
        <v>755</v>
      </c>
      <c r="B436" s="34" t="s">
        <v>1305</v>
      </c>
      <c r="C436" s="34" t="s">
        <v>559</v>
      </c>
      <c r="D436" s="34" t="s">
        <v>1309</v>
      </c>
      <c r="E436" s="34" t="s">
        <v>1312</v>
      </c>
      <c r="F436" s="73">
        <v>1.3131894900000001</v>
      </c>
      <c r="G436" s="55">
        <v>2.8750700000000001E-2</v>
      </c>
      <c r="H436" s="78">
        <f t="shared" si="12"/>
        <v>44.67504408588313</v>
      </c>
      <c r="I436" s="84">
        <f t="shared" si="13"/>
        <v>1.1935877197826203E-4</v>
      </c>
      <c r="J436" s="107">
        <v>105.48</v>
      </c>
      <c r="K436" s="107">
        <v>23.5291904762</v>
      </c>
    </row>
    <row r="437" spans="1:11" x14ac:dyDescent="0.15">
      <c r="A437" s="34" t="s">
        <v>1905</v>
      </c>
      <c r="B437" s="34" t="s">
        <v>1598</v>
      </c>
      <c r="C437" s="34" t="s">
        <v>558</v>
      </c>
      <c r="D437" s="34" t="s">
        <v>1310</v>
      </c>
      <c r="E437" s="34" t="s">
        <v>1312</v>
      </c>
      <c r="F437" s="73">
        <v>1.2979237100000001</v>
      </c>
      <c r="G437" s="55">
        <v>0.53484516000000004</v>
      </c>
      <c r="H437" s="78">
        <f t="shared" si="12"/>
        <v>1.4267279711384133</v>
      </c>
      <c r="I437" s="84">
        <f t="shared" si="13"/>
        <v>1.1797123060059664E-4</v>
      </c>
      <c r="J437" s="107">
        <v>43.616730859999997</v>
      </c>
      <c r="K437" s="107">
        <v>71.079380952400001</v>
      </c>
    </row>
    <row r="438" spans="1:11" x14ac:dyDescent="0.15">
      <c r="A438" s="34" t="s">
        <v>1585</v>
      </c>
      <c r="B438" s="34" t="s">
        <v>1597</v>
      </c>
      <c r="C438" s="34" t="s">
        <v>558</v>
      </c>
      <c r="D438" s="34" t="s">
        <v>1310</v>
      </c>
      <c r="E438" s="34" t="s">
        <v>1312</v>
      </c>
      <c r="F438" s="73">
        <v>1.27447252</v>
      </c>
      <c r="G438" s="55">
        <v>0.29513031000000001</v>
      </c>
      <c r="H438" s="78">
        <f t="shared" si="12"/>
        <v>3.3183382960564094</v>
      </c>
      <c r="I438" s="84">
        <f t="shared" si="13"/>
        <v>1.1583969873779678E-4</v>
      </c>
      <c r="J438" s="107">
        <v>5.1569034299999998</v>
      </c>
      <c r="K438" s="107">
        <v>49.696285714299997</v>
      </c>
    </row>
    <row r="439" spans="1:11" x14ac:dyDescent="0.15">
      <c r="A439" s="34" t="s">
        <v>1118</v>
      </c>
      <c r="B439" s="34" t="s">
        <v>1274</v>
      </c>
      <c r="C439" s="34" t="s">
        <v>573</v>
      </c>
      <c r="D439" s="34" t="s">
        <v>1310</v>
      </c>
      <c r="E439" s="34" t="s">
        <v>1312</v>
      </c>
      <c r="F439" s="73">
        <v>1.2680563999999999</v>
      </c>
      <c r="G439" s="55">
        <v>2.5396549900000003</v>
      </c>
      <c r="H439" s="78">
        <f t="shared" si="12"/>
        <v>-0.5006973762211695</v>
      </c>
      <c r="I439" s="84">
        <f t="shared" si="13"/>
        <v>1.1525652303474939E-4</v>
      </c>
      <c r="J439" s="107">
        <v>438.54643161000001</v>
      </c>
      <c r="K439" s="107">
        <v>38.846571428600001</v>
      </c>
    </row>
    <row r="440" spans="1:11" x14ac:dyDescent="0.15">
      <c r="A440" s="34" t="s">
        <v>716</v>
      </c>
      <c r="B440" s="34" t="s">
        <v>1853</v>
      </c>
      <c r="C440" s="34" t="s">
        <v>558</v>
      </c>
      <c r="D440" s="34" t="s">
        <v>1310</v>
      </c>
      <c r="E440" s="34" t="s">
        <v>1313</v>
      </c>
      <c r="F440" s="73">
        <v>1.2661188240000001</v>
      </c>
      <c r="G440" s="55">
        <v>2.951152505</v>
      </c>
      <c r="H440" s="78">
        <f t="shared" si="12"/>
        <v>-0.57097478972880122</v>
      </c>
      <c r="I440" s="84">
        <f t="shared" si="13"/>
        <v>1.1508041235633197E-4</v>
      </c>
      <c r="J440" s="107">
        <v>35.430429840000002</v>
      </c>
      <c r="K440" s="107">
        <v>42.266857142900001</v>
      </c>
    </row>
    <row r="441" spans="1:11" x14ac:dyDescent="0.15">
      <c r="A441" s="34" t="s">
        <v>806</v>
      </c>
      <c r="B441" s="34" t="s">
        <v>807</v>
      </c>
      <c r="C441" s="34" t="s">
        <v>554</v>
      </c>
      <c r="D441" s="34" t="s">
        <v>1309</v>
      </c>
      <c r="E441" s="34" t="s">
        <v>1312</v>
      </c>
      <c r="F441" s="73">
        <v>1.2504525800000001</v>
      </c>
      <c r="G441" s="55">
        <v>1.4899355000000001</v>
      </c>
      <c r="H441" s="78">
        <f t="shared" si="12"/>
        <v>-0.16073374988380362</v>
      </c>
      <c r="I441" s="84">
        <f t="shared" si="13"/>
        <v>1.1365647189717415E-4</v>
      </c>
      <c r="J441" s="107">
        <v>6.2044650302623001</v>
      </c>
      <c r="K441" s="107">
        <v>48.343095238099998</v>
      </c>
    </row>
    <row r="442" spans="1:11" x14ac:dyDescent="0.15">
      <c r="A442" s="34" t="s">
        <v>1559</v>
      </c>
      <c r="B442" s="34" t="s">
        <v>1560</v>
      </c>
      <c r="C442" s="34" t="s">
        <v>558</v>
      </c>
      <c r="D442" s="34" t="s">
        <v>1310</v>
      </c>
      <c r="E442" s="34" t="s">
        <v>1312</v>
      </c>
      <c r="F442" s="73">
        <v>1.2398842299999999</v>
      </c>
      <c r="G442" s="55">
        <v>0.24901037000000001</v>
      </c>
      <c r="H442" s="78">
        <f t="shared" si="12"/>
        <v>3.9792473703002802</v>
      </c>
      <c r="I442" s="84">
        <f t="shared" si="13"/>
        <v>1.1269589058926521E-4</v>
      </c>
      <c r="J442" s="107">
        <v>29.2940693</v>
      </c>
      <c r="K442" s="107">
        <v>35.577380952399999</v>
      </c>
    </row>
    <row r="443" spans="1:11" x14ac:dyDescent="0.15">
      <c r="A443" s="34" t="s">
        <v>902</v>
      </c>
      <c r="B443" s="34" t="s">
        <v>20</v>
      </c>
      <c r="C443" s="34" t="s">
        <v>557</v>
      </c>
      <c r="D443" s="34" t="s">
        <v>1309</v>
      </c>
      <c r="E443" s="34" t="s">
        <v>1312</v>
      </c>
      <c r="F443" s="73">
        <v>1.2263609900000001</v>
      </c>
      <c r="G443" s="55">
        <v>0.48613238000000003</v>
      </c>
      <c r="H443" s="78">
        <f t="shared" si="12"/>
        <v>1.5226893752685227</v>
      </c>
      <c r="I443" s="84">
        <f t="shared" si="13"/>
        <v>1.1146673262549923E-4</v>
      </c>
      <c r="J443" s="107">
        <v>92.931396998409838</v>
      </c>
      <c r="K443" s="107">
        <v>149.8971904762</v>
      </c>
    </row>
    <row r="444" spans="1:11" x14ac:dyDescent="0.15">
      <c r="A444" s="34" t="s">
        <v>35</v>
      </c>
      <c r="B444" s="34" t="s">
        <v>36</v>
      </c>
      <c r="C444" s="34" t="s">
        <v>552</v>
      </c>
      <c r="D444" s="34" t="s">
        <v>1309</v>
      </c>
      <c r="E444" s="34" t="s">
        <v>1312</v>
      </c>
      <c r="F444" s="73">
        <v>1.2231513300000001</v>
      </c>
      <c r="G444" s="55">
        <v>0.20601325000000001</v>
      </c>
      <c r="H444" s="78">
        <f t="shared" si="12"/>
        <v>4.9372459295700644</v>
      </c>
      <c r="I444" s="84">
        <f t="shared" si="13"/>
        <v>1.1117499934634562E-4</v>
      </c>
      <c r="J444" s="107">
        <v>12.059481381519699</v>
      </c>
      <c r="K444" s="107">
        <v>20.059999999999999</v>
      </c>
    </row>
    <row r="445" spans="1:11" x14ac:dyDescent="0.15">
      <c r="A445" s="34" t="s">
        <v>2001</v>
      </c>
      <c r="B445" s="34" t="s">
        <v>99</v>
      </c>
      <c r="C445" s="34" t="s">
        <v>559</v>
      </c>
      <c r="D445" s="34" t="s">
        <v>1309</v>
      </c>
      <c r="E445" s="34" t="s">
        <v>1313</v>
      </c>
      <c r="F445" s="73">
        <v>1.2178646910000002</v>
      </c>
      <c r="G445" s="55">
        <v>1.2987428799999998</v>
      </c>
      <c r="H445" s="78">
        <f t="shared" si="12"/>
        <v>-6.2274211659200551E-2</v>
      </c>
      <c r="I445" s="84">
        <f t="shared" si="13"/>
        <v>1.1069448473384109E-4</v>
      </c>
      <c r="J445" s="107">
        <v>170.50489999999999</v>
      </c>
      <c r="K445" s="107">
        <v>22.355619047600001</v>
      </c>
    </row>
    <row r="446" spans="1:11" x14ac:dyDescent="0.15">
      <c r="A446" s="34" t="s">
        <v>694</v>
      </c>
      <c r="B446" s="34" t="s">
        <v>220</v>
      </c>
      <c r="C446" s="34" t="s">
        <v>558</v>
      </c>
      <c r="D446" s="34" t="s">
        <v>1309</v>
      </c>
      <c r="E446" s="34" t="s">
        <v>1312</v>
      </c>
      <c r="F446" s="73">
        <v>1.2160797760000002</v>
      </c>
      <c r="G446" s="55">
        <v>2.565800812</v>
      </c>
      <c r="H446" s="78">
        <f t="shared" si="12"/>
        <v>-0.52604279712107282</v>
      </c>
      <c r="I446" s="84">
        <f t="shared" si="13"/>
        <v>1.1053224976005555E-4</v>
      </c>
      <c r="J446" s="107">
        <v>15.490526580000001</v>
      </c>
      <c r="K446" s="107">
        <v>58.457952380999998</v>
      </c>
    </row>
    <row r="447" spans="1:11" x14ac:dyDescent="0.15">
      <c r="A447" s="34" t="s">
        <v>39</v>
      </c>
      <c r="B447" s="34" t="s">
        <v>40</v>
      </c>
      <c r="C447" s="34" t="s">
        <v>552</v>
      </c>
      <c r="D447" s="34" t="s">
        <v>1309</v>
      </c>
      <c r="E447" s="34" t="s">
        <v>1312</v>
      </c>
      <c r="F447" s="73">
        <v>1.2138222599999999</v>
      </c>
      <c r="G447" s="55">
        <v>1.6814243799999999</v>
      </c>
      <c r="H447" s="78">
        <f t="shared" si="12"/>
        <v>-0.27809881048590479</v>
      </c>
      <c r="I447" s="84">
        <f t="shared" si="13"/>
        <v>1.1032705900919041E-4</v>
      </c>
      <c r="J447" s="107">
        <v>25.927451595141203</v>
      </c>
      <c r="K447" s="107">
        <v>18.9231428571</v>
      </c>
    </row>
    <row r="448" spans="1:11" x14ac:dyDescent="0.15">
      <c r="A448" s="34" t="s">
        <v>700</v>
      </c>
      <c r="B448" s="34" t="s">
        <v>1846</v>
      </c>
      <c r="C448" s="34" t="s">
        <v>558</v>
      </c>
      <c r="D448" s="34" t="s">
        <v>1309</v>
      </c>
      <c r="E448" s="34" t="s">
        <v>1312</v>
      </c>
      <c r="F448" s="73">
        <v>1.21208622</v>
      </c>
      <c r="G448" s="55">
        <v>0.74031418000000004</v>
      </c>
      <c r="H448" s="78">
        <f t="shared" si="12"/>
        <v>0.63725922418506142</v>
      </c>
      <c r="I448" s="84">
        <f t="shared" si="13"/>
        <v>1.1016926639503758E-4</v>
      </c>
      <c r="J448" s="107">
        <v>9.2338785699999999</v>
      </c>
      <c r="K448" s="107">
        <v>58.578380952400003</v>
      </c>
    </row>
    <row r="449" spans="1:11" x14ac:dyDescent="0.15">
      <c r="A449" s="34" t="s">
        <v>697</v>
      </c>
      <c r="B449" s="34" t="s">
        <v>1840</v>
      </c>
      <c r="C449" s="34" t="s">
        <v>558</v>
      </c>
      <c r="D449" s="34" t="s">
        <v>1309</v>
      </c>
      <c r="E449" s="34" t="s">
        <v>1312</v>
      </c>
      <c r="F449" s="73">
        <v>1.201487295</v>
      </c>
      <c r="G449" s="55">
        <v>0.38338337</v>
      </c>
      <c r="H449" s="78">
        <f t="shared" si="12"/>
        <v>2.1339056125465223</v>
      </c>
      <c r="I449" s="84">
        <f t="shared" si="13"/>
        <v>1.0920590605601316E-4</v>
      </c>
      <c r="J449" s="107">
        <v>25.60409014</v>
      </c>
      <c r="K449" s="107">
        <v>80.903238095199995</v>
      </c>
    </row>
    <row r="450" spans="1:11" x14ac:dyDescent="0.15">
      <c r="A450" s="34" t="s">
        <v>1985</v>
      </c>
      <c r="B450" s="34" t="s">
        <v>950</v>
      </c>
      <c r="C450" s="34" t="s">
        <v>558</v>
      </c>
      <c r="D450" s="34" t="s">
        <v>1310</v>
      </c>
      <c r="E450" s="34" t="s">
        <v>1312</v>
      </c>
      <c r="F450" s="73">
        <v>1.2001574099999999</v>
      </c>
      <c r="G450" s="55">
        <v>0.59302970999999993</v>
      </c>
      <c r="H450" s="78">
        <f t="shared" si="12"/>
        <v>1.0237728224442582</v>
      </c>
      <c r="I450" s="84">
        <f t="shared" si="13"/>
        <v>1.090850297912539E-4</v>
      </c>
      <c r="J450" s="107">
        <v>122.72967668000001</v>
      </c>
      <c r="K450" s="107">
        <v>49.210523809500003</v>
      </c>
    </row>
    <row r="451" spans="1:11" x14ac:dyDescent="0.15">
      <c r="A451" s="34" t="s">
        <v>61</v>
      </c>
      <c r="B451" s="34" t="s">
        <v>62</v>
      </c>
      <c r="C451" s="34" t="s">
        <v>552</v>
      </c>
      <c r="D451" s="34" t="s">
        <v>1309</v>
      </c>
      <c r="E451" s="34" t="s">
        <v>1312</v>
      </c>
      <c r="F451" s="73">
        <v>1.1737205900000001</v>
      </c>
      <c r="G451" s="55">
        <v>2.8402508900000001</v>
      </c>
      <c r="H451" s="78">
        <f t="shared" si="12"/>
        <v>-0.58675460885076958</v>
      </c>
      <c r="I451" s="84">
        <f t="shared" si="13"/>
        <v>1.0668212724425717E-4</v>
      </c>
      <c r="J451" s="107">
        <v>29.263524835149298</v>
      </c>
      <c r="K451" s="107">
        <v>17.893571428600001</v>
      </c>
    </row>
    <row r="452" spans="1:11" x14ac:dyDescent="0.15">
      <c r="A452" s="34" t="s">
        <v>1134</v>
      </c>
      <c r="B452" s="34" t="s">
        <v>1048</v>
      </c>
      <c r="C452" s="34" t="s">
        <v>573</v>
      </c>
      <c r="D452" s="34" t="s">
        <v>1310</v>
      </c>
      <c r="E452" s="34" t="s">
        <v>1313</v>
      </c>
      <c r="F452" s="73">
        <v>1.1686233500000001</v>
      </c>
      <c r="G452" s="55">
        <v>2.5918157900000001</v>
      </c>
      <c r="H452" s="78">
        <f t="shared" si="12"/>
        <v>-0.54911018193928052</v>
      </c>
      <c r="I452" s="84">
        <f t="shared" si="13"/>
        <v>1.0621882753655201E-4</v>
      </c>
      <c r="J452" s="107">
        <v>625.42454705</v>
      </c>
      <c r="K452" s="107">
        <v>17.541142857099999</v>
      </c>
    </row>
    <row r="453" spans="1:11" x14ac:dyDescent="0.15">
      <c r="A453" s="34" t="s">
        <v>65</v>
      </c>
      <c r="B453" s="34" t="s">
        <v>66</v>
      </c>
      <c r="C453" s="34" t="s">
        <v>552</v>
      </c>
      <c r="D453" s="34" t="s">
        <v>1309</v>
      </c>
      <c r="E453" s="34" t="s">
        <v>1312</v>
      </c>
      <c r="F453" s="73">
        <v>1.1603296699999999</v>
      </c>
      <c r="G453" s="55">
        <v>0.96195297999999996</v>
      </c>
      <c r="H453" s="78">
        <f t="shared" si="12"/>
        <v>0.20622285509214788</v>
      </c>
      <c r="I453" s="84">
        <f t="shared" si="13"/>
        <v>1.0546499614548545E-4</v>
      </c>
      <c r="J453" s="107">
        <v>15.756302038121401</v>
      </c>
      <c r="K453" s="107">
        <v>23.429333333300001</v>
      </c>
    </row>
    <row r="454" spans="1:11" x14ac:dyDescent="0.15">
      <c r="A454" s="34" t="s">
        <v>1051</v>
      </c>
      <c r="B454" s="34" t="s">
        <v>949</v>
      </c>
      <c r="C454" s="34" t="s">
        <v>558</v>
      </c>
      <c r="D454" s="34" t="s">
        <v>1310</v>
      </c>
      <c r="E454" s="34" t="s">
        <v>1313</v>
      </c>
      <c r="F454" s="73">
        <v>1.15204197</v>
      </c>
      <c r="G454" s="55">
        <v>2.1013256499999997</v>
      </c>
      <c r="H454" s="78">
        <f t="shared" si="12"/>
        <v>-0.45175467210424991</v>
      </c>
      <c r="I454" s="84">
        <f t="shared" si="13"/>
        <v>1.0471170829018573E-4</v>
      </c>
      <c r="J454" s="107">
        <v>161.00406502000001</v>
      </c>
      <c r="K454" s="107">
        <v>68.710952380999998</v>
      </c>
    </row>
    <row r="455" spans="1:11" x14ac:dyDescent="0.15">
      <c r="A455" s="34" t="s">
        <v>571</v>
      </c>
      <c r="B455" s="34" t="s">
        <v>572</v>
      </c>
      <c r="C455" s="34" t="s">
        <v>573</v>
      </c>
      <c r="D455" s="34" t="s">
        <v>1310</v>
      </c>
      <c r="E455" s="34" t="s">
        <v>1312</v>
      </c>
      <c r="F455" s="73">
        <v>1.1320255700000001</v>
      </c>
      <c r="G455" s="55">
        <v>0.37103459999999999</v>
      </c>
      <c r="H455" s="78">
        <f t="shared" ref="H455:H518" si="14">IF(ISERROR(F455/G455-1),"",((F455/G455-1)))</f>
        <v>2.0509973193874647</v>
      </c>
      <c r="I455" s="84">
        <f t="shared" ref="I455:I518" si="15">F455/$F$766</f>
        <v>1.0289237228299178E-4</v>
      </c>
      <c r="J455" s="107">
        <v>225.1517018913853</v>
      </c>
      <c r="K455" s="107">
        <v>11.411</v>
      </c>
    </row>
    <row r="456" spans="1:11" x14ac:dyDescent="0.15">
      <c r="A456" s="34" t="s">
        <v>1007</v>
      </c>
      <c r="B456" s="34" t="s">
        <v>1008</v>
      </c>
      <c r="C456" s="34" t="s">
        <v>551</v>
      </c>
      <c r="D456" s="34" t="s">
        <v>1309</v>
      </c>
      <c r="E456" s="34" t="s">
        <v>1312</v>
      </c>
      <c r="F456" s="73">
        <v>1.1022641200000001</v>
      </c>
      <c r="G456" s="55">
        <v>1.04014585</v>
      </c>
      <c r="H456" s="78">
        <f t="shared" si="14"/>
        <v>5.9720730511014342E-2</v>
      </c>
      <c r="I456" s="84">
        <f t="shared" si="15"/>
        <v>1.0018728657270905E-4</v>
      </c>
      <c r="J456" s="107">
        <v>114.49826435999999</v>
      </c>
      <c r="K456" s="107">
        <v>19.9797619048</v>
      </c>
    </row>
    <row r="457" spans="1:11" x14ac:dyDescent="0.15">
      <c r="A457" s="34" t="s">
        <v>1314</v>
      </c>
      <c r="B457" s="34" t="s">
        <v>1315</v>
      </c>
      <c r="C457" s="34" t="s">
        <v>552</v>
      </c>
      <c r="D457" s="34" t="s">
        <v>1309</v>
      </c>
      <c r="E457" s="34" t="s">
        <v>1312</v>
      </c>
      <c r="F457" s="73">
        <v>1.0935858000000001</v>
      </c>
      <c r="G457" s="55">
        <v>1.0920780000000001</v>
      </c>
      <c r="H457" s="78">
        <f t="shared" si="14"/>
        <v>1.3806706114398715E-3</v>
      </c>
      <c r="I457" s="84">
        <f t="shared" si="15"/>
        <v>9.9398494379409981E-5</v>
      </c>
      <c r="J457" s="107">
        <v>10.16870052</v>
      </c>
      <c r="K457" s="107">
        <v>4.5783809523999999</v>
      </c>
    </row>
    <row r="458" spans="1:11" x14ac:dyDescent="0.15">
      <c r="A458" s="34" t="s">
        <v>735</v>
      </c>
      <c r="B458" s="34" t="s">
        <v>918</v>
      </c>
      <c r="C458" s="34" t="s">
        <v>558</v>
      </c>
      <c r="D458" s="34" t="s">
        <v>1310</v>
      </c>
      <c r="E458" s="34" t="s">
        <v>1313</v>
      </c>
      <c r="F458" s="73">
        <v>1.0870830499999999</v>
      </c>
      <c r="G458" s="55">
        <v>0.7231818000000001</v>
      </c>
      <c r="H458" s="78">
        <f t="shared" si="14"/>
        <v>0.5031947015259508</v>
      </c>
      <c r="I458" s="84">
        <f t="shared" si="15"/>
        <v>9.8807444679125178E-5</v>
      </c>
      <c r="J458" s="107">
        <v>12.273693890000001</v>
      </c>
      <c r="K458" s="107">
        <v>13.406952381</v>
      </c>
    </row>
    <row r="459" spans="1:11" x14ac:dyDescent="0.15">
      <c r="A459" s="34" t="s">
        <v>1648</v>
      </c>
      <c r="B459" s="34" t="s">
        <v>1649</v>
      </c>
      <c r="C459" s="34" t="s">
        <v>555</v>
      </c>
      <c r="D459" s="34" t="s">
        <v>1309</v>
      </c>
      <c r="E459" s="34" t="s">
        <v>1312</v>
      </c>
      <c r="F459" s="73">
        <v>1.0770348270000001</v>
      </c>
      <c r="G459" s="55">
        <v>1.1775765600000001</v>
      </c>
      <c r="H459" s="78">
        <f t="shared" si="14"/>
        <v>-8.5380209164489518E-2</v>
      </c>
      <c r="I459" s="84">
        <f t="shared" si="15"/>
        <v>9.7894138894258055E-5</v>
      </c>
      <c r="J459" s="107">
        <v>8.4815450999999999</v>
      </c>
      <c r="K459" s="107">
        <v>176.4139047619</v>
      </c>
    </row>
    <row r="460" spans="1:11" x14ac:dyDescent="0.15">
      <c r="A460" s="34" t="s">
        <v>1523</v>
      </c>
      <c r="B460" s="34" t="s">
        <v>1524</v>
      </c>
      <c r="C460" s="34" t="s">
        <v>554</v>
      </c>
      <c r="D460" s="34" t="s">
        <v>1309</v>
      </c>
      <c r="E460" s="34" t="s">
        <v>1312</v>
      </c>
      <c r="F460" s="73">
        <v>1.0734603999999999</v>
      </c>
      <c r="G460" s="55">
        <v>2.1573183199999999</v>
      </c>
      <c r="H460" s="78">
        <f t="shared" si="14"/>
        <v>-0.5024098251759157</v>
      </c>
      <c r="I460" s="84">
        <f t="shared" si="15"/>
        <v>9.7569251114927762E-5</v>
      </c>
      <c r="J460" s="107">
        <v>33.339061577848298</v>
      </c>
      <c r="K460" s="107">
        <v>25.605523809499999</v>
      </c>
    </row>
    <row r="461" spans="1:11" x14ac:dyDescent="0.15">
      <c r="A461" s="34" t="s">
        <v>708</v>
      </c>
      <c r="B461" s="34" t="s">
        <v>632</v>
      </c>
      <c r="C461" s="34" t="s">
        <v>558</v>
      </c>
      <c r="D461" s="34" t="s">
        <v>1309</v>
      </c>
      <c r="E461" s="34" t="s">
        <v>1312</v>
      </c>
      <c r="F461" s="73">
        <v>1.07214605</v>
      </c>
      <c r="G461" s="55">
        <v>1.68146792</v>
      </c>
      <c r="H461" s="78">
        <f t="shared" si="14"/>
        <v>-0.36237495985055723</v>
      </c>
      <c r="I461" s="84">
        <f t="shared" si="15"/>
        <v>9.7449786861562759E-5</v>
      </c>
      <c r="J461" s="107">
        <v>26.909851890000002</v>
      </c>
      <c r="K461" s="107">
        <v>70.604904761900002</v>
      </c>
    </row>
    <row r="462" spans="1:11" x14ac:dyDescent="0.15">
      <c r="A462" s="34" t="s">
        <v>894</v>
      </c>
      <c r="B462" s="34" t="s">
        <v>1205</v>
      </c>
      <c r="C462" s="34" t="s">
        <v>554</v>
      </c>
      <c r="D462" s="34" t="s">
        <v>1309</v>
      </c>
      <c r="E462" s="34" t="s">
        <v>1312</v>
      </c>
      <c r="F462" s="73">
        <v>1.0623888500000001</v>
      </c>
      <c r="G462" s="55">
        <v>2.1865029999999997E-2</v>
      </c>
      <c r="H462" s="78">
        <f t="shared" si="14"/>
        <v>47.588492675290183</v>
      </c>
      <c r="I462" s="84">
        <f t="shared" si="15"/>
        <v>9.6562932817409336E-5</v>
      </c>
      <c r="J462" s="107">
        <v>24.796140899999997</v>
      </c>
      <c r="K462" s="107">
        <v>22.830571428599999</v>
      </c>
    </row>
    <row r="463" spans="1:11" x14ac:dyDescent="0.15">
      <c r="A463" s="34" t="s">
        <v>760</v>
      </c>
      <c r="B463" s="34" t="s">
        <v>761</v>
      </c>
      <c r="C463" s="34" t="s">
        <v>558</v>
      </c>
      <c r="D463" s="34" t="s">
        <v>1310</v>
      </c>
      <c r="E463" s="34" t="s">
        <v>1313</v>
      </c>
      <c r="F463" s="73">
        <v>1.0607164330000001</v>
      </c>
      <c r="G463" s="55">
        <v>8.9374297239999994</v>
      </c>
      <c r="H463" s="78">
        <f t="shared" si="14"/>
        <v>-0.88131750785669172</v>
      </c>
      <c r="I463" s="84">
        <f t="shared" si="15"/>
        <v>9.6410923042067944E-5</v>
      </c>
      <c r="J463" s="107">
        <v>224.97240927000001</v>
      </c>
      <c r="K463" s="107">
        <v>66.222666666699993</v>
      </c>
    </row>
    <row r="464" spans="1:11" x14ac:dyDescent="0.15">
      <c r="A464" s="34" t="s">
        <v>1029</v>
      </c>
      <c r="B464" s="34" t="s">
        <v>1030</v>
      </c>
      <c r="C464" s="34" t="s">
        <v>560</v>
      </c>
      <c r="D464" s="34" t="s">
        <v>1310</v>
      </c>
      <c r="E464" s="34" t="s">
        <v>1313</v>
      </c>
      <c r="F464" s="73">
        <v>1.0574351000000002</v>
      </c>
      <c r="G464" s="55">
        <v>8.2678439999999999E-3</v>
      </c>
      <c r="H464" s="78">
        <f t="shared" si="14"/>
        <v>126.89732123634653</v>
      </c>
      <c r="I464" s="84">
        <f t="shared" si="15"/>
        <v>9.6112675241339857E-5</v>
      </c>
      <c r="J464" s="107">
        <v>12.40200954</v>
      </c>
      <c r="K464" s="107">
        <v>48.767666666700002</v>
      </c>
    </row>
    <row r="465" spans="1:11" x14ac:dyDescent="0.15">
      <c r="A465" s="34" t="s">
        <v>706</v>
      </c>
      <c r="B465" s="34" t="s">
        <v>628</v>
      </c>
      <c r="C465" s="34" t="s">
        <v>558</v>
      </c>
      <c r="D465" s="34" t="s">
        <v>1309</v>
      </c>
      <c r="E465" s="34" t="s">
        <v>1312</v>
      </c>
      <c r="F465" s="73">
        <v>1.0555697399999999</v>
      </c>
      <c r="G465" s="55">
        <v>0.28369287999999998</v>
      </c>
      <c r="H465" s="78">
        <f t="shared" si="14"/>
        <v>2.7208185838150043</v>
      </c>
      <c r="I465" s="84">
        <f t="shared" si="15"/>
        <v>9.5943128438998789E-5</v>
      </c>
      <c r="J465" s="107">
        <v>20.68872155</v>
      </c>
      <c r="K465" s="107">
        <v>62.299238095200003</v>
      </c>
    </row>
    <row r="466" spans="1:11" x14ac:dyDescent="0.15">
      <c r="A466" s="34" t="s">
        <v>28</v>
      </c>
      <c r="B466" s="34" t="s">
        <v>30</v>
      </c>
      <c r="C466" s="34" t="s">
        <v>552</v>
      </c>
      <c r="D466" s="34" t="s">
        <v>1309</v>
      </c>
      <c r="E466" s="34" t="s">
        <v>1312</v>
      </c>
      <c r="F466" s="73">
        <v>1.05128205</v>
      </c>
      <c r="G466" s="55">
        <v>1.2553458200000001</v>
      </c>
      <c r="H466" s="78">
        <f t="shared" si="14"/>
        <v>-0.16255582067417895</v>
      </c>
      <c r="I466" s="84">
        <f t="shared" si="15"/>
        <v>9.5553410567419212E-5</v>
      </c>
      <c r="J466" s="107">
        <v>80.098467348281289</v>
      </c>
      <c r="K466" s="107">
        <v>21.163619047600001</v>
      </c>
    </row>
    <row r="467" spans="1:11" x14ac:dyDescent="0.15">
      <c r="A467" s="34" t="s">
        <v>1124</v>
      </c>
      <c r="B467" s="34" t="s">
        <v>1268</v>
      </c>
      <c r="C467" s="34" t="s">
        <v>573</v>
      </c>
      <c r="D467" s="34" t="s">
        <v>1310</v>
      </c>
      <c r="E467" s="34" t="s">
        <v>1312</v>
      </c>
      <c r="F467" s="73">
        <v>1.0428757</v>
      </c>
      <c r="G467" s="55">
        <v>0.59958</v>
      </c>
      <c r="H467" s="78">
        <f t="shared" si="14"/>
        <v>0.73934370726174992</v>
      </c>
      <c r="I467" s="84">
        <f t="shared" si="15"/>
        <v>9.4789338344438312E-5</v>
      </c>
      <c r="J467" s="107">
        <v>20.3291284125579</v>
      </c>
      <c r="K467" s="107">
        <v>57.450142857099998</v>
      </c>
    </row>
    <row r="468" spans="1:11" x14ac:dyDescent="0.15">
      <c r="A468" s="34" t="s">
        <v>703</v>
      </c>
      <c r="B468" s="34" t="s">
        <v>1852</v>
      </c>
      <c r="C468" s="34" t="s">
        <v>558</v>
      </c>
      <c r="D468" s="34" t="s">
        <v>1309</v>
      </c>
      <c r="E468" s="34" t="s">
        <v>1312</v>
      </c>
      <c r="F468" s="73">
        <v>1.02927799</v>
      </c>
      <c r="G468" s="55">
        <v>2.5224049800000001</v>
      </c>
      <c r="H468" s="78">
        <f t="shared" si="14"/>
        <v>-0.59194578263162168</v>
      </c>
      <c r="I468" s="84">
        <f t="shared" si="15"/>
        <v>9.3553411633422271E-5</v>
      </c>
      <c r="J468" s="107">
        <v>25.653652170000001</v>
      </c>
      <c r="K468" s="107">
        <v>70.907619047599994</v>
      </c>
    </row>
    <row r="469" spans="1:11" x14ac:dyDescent="0.15">
      <c r="A469" s="34" t="s">
        <v>1382</v>
      </c>
      <c r="B469" s="34" t="s">
        <v>1383</v>
      </c>
      <c r="C469" s="34" t="s">
        <v>554</v>
      </c>
      <c r="D469" s="34" t="s">
        <v>1309</v>
      </c>
      <c r="E469" s="34" t="s">
        <v>1312</v>
      </c>
      <c r="F469" s="73">
        <v>1.02493992</v>
      </c>
      <c r="G469" s="55">
        <v>3.0889175</v>
      </c>
      <c r="H469" s="78">
        <f t="shared" si="14"/>
        <v>-0.66818799142418017</v>
      </c>
      <c r="I469" s="84">
        <f t="shared" si="15"/>
        <v>9.3159114609345621E-5</v>
      </c>
      <c r="J469" s="107">
        <v>10.488095119999999</v>
      </c>
      <c r="K469" s="107">
        <v>25.024619047600002</v>
      </c>
    </row>
    <row r="470" spans="1:11" x14ac:dyDescent="0.15">
      <c r="A470" s="34" t="s">
        <v>1015</v>
      </c>
      <c r="B470" s="34" t="s">
        <v>1016</v>
      </c>
      <c r="C470" s="34" t="s">
        <v>551</v>
      </c>
      <c r="D470" s="34" t="s">
        <v>1309</v>
      </c>
      <c r="E470" s="34" t="s">
        <v>1312</v>
      </c>
      <c r="F470" s="73">
        <v>1.0231118699999999</v>
      </c>
      <c r="G470" s="55">
        <v>2.4964187400000002</v>
      </c>
      <c r="H470" s="78">
        <f t="shared" si="14"/>
        <v>-0.5901681662588385</v>
      </c>
      <c r="I470" s="84">
        <f t="shared" si="15"/>
        <v>9.299295899754974E-5</v>
      </c>
      <c r="J470" s="107">
        <v>3.9258985000000002</v>
      </c>
      <c r="K470" s="107">
        <v>13.649142857099999</v>
      </c>
    </row>
    <row r="471" spans="1:11" x14ac:dyDescent="0.15">
      <c r="A471" s="34" t="s">
        <v>1973</v>
      </c>
      <c r="B471" s="34" t="s">
        <v>1658</v>
      </c>
      <c r="C471" s="34" t="s">
        <v>558</v>
      </c>
      <c r="D471" s="34" t="s">
        <v>1310</v>
      </c>
      <c r="E471" s="34" t="s">
        <v>1312</v>
      </c>
      <c r="F471" s="73">
        <v>0.99913023199999995</v>
      </c>
      <c r="G471" s="55">
        <v>1.108512489</v>
      </c>
      <c r="H471" s="78">
        <f t="shared" si="14"/>
        <v>-9.867480798405337E-2</v>
      </c>
      <c r="I471" s="84">
        <f t="shared" si="15"/>
        <v>9.0813213512602834E-5</v>
      </c>
      <c r="J471" s="107">
        <v>349.67863532000001</v>
      </c>
      <c r="K471" s="107">
        <v>29.602666666699999</v>
      </c>
    </row>
    <row r="472" spans="1:11" x14ac:dyDescent="0.15">
      <c r="A472" s="34" t="s">
        <v>1406</v>
      </c>
      <c r="B472" s="34" t="s">
        <v>1816</v>
      </c>
      <c r="C472" s="34" t="s">
        <v>552</v>
      </c>
      <c r="D472" s="34" t="s">
        <v>1309</v>
      </c>
      <c r="E472" s="34" t="s">
        <v>1312</v>
      </c>
      <c r="F472" s="73">
        <v>0.99413334900000006</v>
      </c>
      <c r="G472" s="55">
        <v>2.50648516</v>
      </c>
      <c r="H472" s="78">
        <f t="shared" si="14"/>
        <v>-0.60337552966002794</v>
      </c>
      <c r="I472" s="84">
        <f t="shared" si="15"/>
        <v>9.0359035480307555E-5</v>
      </c>
      <c r="J472" s="107">
        <v>57.75223158</v>
      </c>
      <c r="K472" s="107">
        <v>17.2604761905</v>
      </c>
    </row>
    <row r="473" spans="1:11" x14ac:dyDescent="0.15">
      <c r="A473" s="34" t="s">
        <v>79</v>
      </c>
      <c r="B473" s="34" t="s">
        <v>1508</v>
      </c>
      <c r="C473" s="34" t="s">
        <v>553</v>
      </c>
      <c r="D473" s="34" t="s">
        <v>1309</v>
      </c>
      <c r="E473" s="34" t="s">
        <v>1312</v>
      </c>
      <c r="F473" s="73">
        <v>0.98565842000000004</v>
      </c>
      <c r="G473" s="55">
        <v>4.6149804999999997</v>
      </c>
      <c r="H473" s="78">
        <f t="shared" si="14"/>
        <v>-0.7864219751307725</v>
      </c>
      <c r="I473" s="84">
        <f t="shared" si="15"/>
        <v>8.9588729956431519E-5</v>
      </c>
      <c r="J473" s="107">
        <v>61.140686630000005</v>
      </c>
      <c r="K473" s="107">
        <v>21.913285714299999</v>
      </c>
    </row>
    <row r="474" spans="1:11" x14ac:dyDescent="0.15">
      <c r="A474" s="34" t="s">
        <v>1584</v>
      </c>
      <c r="B474" s="34" t="s">
        <v>1596</v>
      </c>
      <c r="C474" s="34" t="s">
        <v>552</v>
      </c>
      <c r="D474" s="34" t="s">
        <v>1309</v>
      </c>
      <c r="E474" s="34" t="s">
        <v>1312</v>
      </c>
      <c r="F474" s="73">
        <v>0.97189999999999999</v>
      </c>
      <c r="G474" s="55">
        <v>0</v>
      </c>
      <c r="H474" s="78" t="str">
        <f t="shared" si="14"/>
        <v/>
      </c>
      <c r="I474" s="84">
        <f t="shared" si="15"/>
        <v>8.8338195948912797E-5</v>
      </c>
      <c r="J474" s="107">
        <v>10.849728090180401</v>
      </c>
      <c r="K474" s="107">
        <v>29.759190476200001</v>
      </c>
    </row>
    <row r="475" spans="1:11" x14ac:dyDescent="0.15">
      <c r="A475" s="34" t="s">
        <v>699</v>
      </c>
      <c r="B475" s="34" t="s">
        <v>1844</v>
      </c>
      <c r="C475" s="34" t="s">
        <v>558</v>
      </c>
      <c r="D475" s="34" t="s">
        <v>1309</v>
      </c>
      <c r="E475" s="34" t="s">
        <v>1312</v>
      </c>
      <c r="F475" s="73">
        <v>0.97115757999999996</v>
      </c>
      <c r="G475" s="55">
        <v>0.99810938000000005</v>
      </c>
      <c r="H475" s="78">
        <f t="shared" si="14"/>
        <v>-2.7002852132298472E-2</v>
      </c>
      <c r="I475" s="84">
        <f t="shared" si="15"/>
        <v>8.827071571078501E-5</v>
      </c>
      <c r="J475" s="107">
        <v>51.482582430000001</v>
      </c>
      <c r="K475" s="107">
        <v>69.757190476199995</v>
      </c>
    </row>
    <row r="476" spans="1:11" x14ac:dyDescent="0.15">
      <c r="A476" s="34" t="s">
        <v>1677</v>
      </c>
      <c r="B476" s="34" t="s">
        <v>1678</v>
      </c>
      <c r="C476" s="34" t="s">
        <v>842</v>
      </c>
      <c r="D476" s="34" t="s">
        <v>1310</v>
      </c>
      <c r="E476" s="34" t="s">
        <v>1313</v>
      </c>
      <c r="F476" s="73">
        <v>0.96820999699999999</v>
      </c>
      <c r="G476" s="55">
        <v>0.40066475000000001</v>
      </c>
      <c r="H476" s="78">
        <f t="shared" si="14"/>
        <v>1.4165090565117096</v>
      </c>
      <c r="I476" s="84">
        <f t="shared" si="15"/>
        <v>8.8002803204735336E-5</v>
      </c>
      <c r="J476" s="107">
        <v>163.30310829263811</v>
      </c>
      <c r="K476" s="107">
        <v>28.2111428571</v>
      </c>
    </row>
    <row r="477" spans="1:11" x14ac:dyDescent="0.15">
      <c r="A477" s="34" t="s">
        <v>1403</v>
      </c>
      <c r="B477" s="34" t="s">
        <v>1775</v>
      </c>
      <c r="C477" s="34" t="s">
        <v>552</v>
      </c>
      <c r="D477" s="34" t="s">
        <v>1309</v>
      </c>
      <c r="E477" s="34" t="s">
        <v>1312</v>
      </c>
      <c r="F477" s="73">
        <v>0.96590460900000008</v>
      </c>
      <c r="G477" s="55">
        <v>1.5777190800000001</v>
      </c>
      <c r="H477" s="78">
        <f t="shared" si="14"/>
        <v>-0.38778416180401387</v>
      </c>
      <c r="I477" s="84">
        <f t="shared" si="15"/>
        <v>8.7793261259183048E-5</v>
      </c>
      <c r="J477" s="107">
        <v>24.947139309999997</v>
      </c>
      <c r="K477" s="107">
        <v>23.536047619000001</v>
      </c>
    </row>
    <row r="478" spans="1:11" x14ac:dyDescent="0.15">
      <c r="A478" s="34" t="s">
        <v>1414</v>
      </c>
      <c r="B478" s="34" t="s">
        <v>1822</v>
      </c>
      <c r="C478" s="34" t="s">
        <v>552</v>
      </c>
      <c r="D478" s="34" t="s">
        <v>1309</v>
      </c>
      <c r="E478" s="34" t="s">
        <v>1312</v>
      </c>
      <c r="F478" s="73">
        <v>0.96373541000000007</v>
      </c>
      <c r="G478" s="55">
        <v>1.54081059</v>
      </c>
      <c r="H478" s="78">
        <f t="shared" si="14"/>
        <v>-0.3745270078913463</v>
      </c>
      <c r="I478" s="84">
        <f t="shared" si="15"/>
        <v>8.7596097840812647E-5</v>
      </c>
      <c r="J478" s="107">
        <v>12.1080437</v>
      </c>
      <c r="K478" s="107">
        <v>18.712095238100002</v>
      </c>
    </row>
    <row r="479" spans="1:11" x14ac:dyDescent="0.15">
      <c r="A479" s="34" t="s">
        <v>675</v>
      </c>
      <c r="B479" s="34" t="s">
        <v>1847</v>
      </c>
      <c r="C479" s="34" t="s">
        <v>558</v>
      </c>
      <c r="D479" s="34" t="s">
        <v>1310</v>
      </c>
      <c r="E479" s="34" t="s">
        <v>1313</v>
      </c>
      <c r="F479" s="73">
        <v>0.95165198500000003</v>
      </c>
      <c r="G479" s="55">
        <v>0.23927644000000001</v>
      </c>
      <c r="H479" s="78">
        <f t="shared" si="14"/>
        <v>2.9772072210703233</v>
      </c>
      <c r="I479" s="84">
        <f t="shared" si="15"/>
        <v>8.6497807928904031E-5</v>
      </c>
      <c r="J479" s="107">
        <v>13.23930176</v>
      </c>
      <c r="K479" s="107">
        <v>42.252857142899998</v>
      </c>
    </row>
    <row r="480" spans="1:11" x14ac:dyDescent="0.15">
      <c r="A480" s="34" t="s">
        <v>774</v>
      </c>
      <c r="B480" s="34" t="s">
        <v>775</v>
      </c>
      <c r="C480" s="34" t="s">
        <v>558</v>
      </c>
      <c r="D480" s="34" t="s">
        <v>1310</v>
      </c>
      <c r="E480" s="34" t="s">
        <v>1313</v>
      </c>
      <c r="F480" s="73">
        <v>0.939065292</v>
      </c>
      <c r="G480" s="55">
        <v>0.11604547</v>
      </c>
      <c r="H480" s="78">
        <f t="shared" si="14"/>
        <v>7.0922184381691071</v>
      </c>
      <c r="I480" s="84">
        <f t="shared" si="15"/>
        <v>8.5353774846711608E-5</v>
      </c>
      <c r="J480" s="107">
        <v>78.621273269999989</v>
      </c>
      <c r="K480" s="107">
        <v>22.050571428600001</v>
      </c>
    </row>
    <row r="481" spans="1:11" x14ac:dyDescent="0.15">
      <c r="A481" s="34" t="s">
        <v>1551</v>
      </c>
      <c r="B481" s="34" t="s">
        <v>1552</v>
      </c>
      <c r="C481" s="34" t="s">
        <v>573</v>
      </c>
      <c r="D481" s="34" t="s">
        <v>817</v>
      </c>
      <c r="E481" s="34" t="s">
        <v>1312</v>
      </c>
      <c r="F481" s="73">
        <v>0.93848986000000001</v>
      </c>
      <c r="G481" s="55">
        <v>0.28851917999999999</v>
      </c>
      <c r="H481" s="78">
        <f t="shared" si="14"/>
        <v>2.2527815308500463</v>
      </c>
      <c r="I481" s="84">
        <f t="shared" si="15"/>
        <v>8.5301472526749393E-5</v>
      </c>
      <c r="J481" s="107">
        <v>29.8406767336418</v>
      </c>
      <c r="K481" s="107">
        <v>88.888428571399999</v>
      </c>
    </row>
    <row r="482" spans="1:11" x14ac:dyDescent="0.15">
      <c r="A482" s="34" t="s">
        <v>1986</v>
      </c>
      <c r="B482" s="34" t="s">
        <v>2040</v>
      </c>
      <c r="C482" s="34" t="s">
        <v>558</v>
      </c>
      <c r="D482" s="34" t="s">
        <v>1310</v>
      </c>
      <c r="E482" s="34" t="s">
        <v>1313</v>
      </c>
      <c r="F482" s="73">
        <v>0.922566</v>
      </c>
      <c r="G482" s="55">
        <v>0.39624465999999997</v>
      </c>
      <c r="H482" s="78">
        <f t="shared" si="14"/>
        <v>1.3282736479022836</v>
      </c>
      <c r="I482" s="84">
        <f t="shared" si="15"/>
        <v>8.3854116764898329E-5</v>
      </c>
      <c r="J482" s="107">
        <v>34.21392685</v>
      </c>
      <c r="K482" s="107">
        <v>40.701904761900003</v>
      </c>
    </row>
    <row r="483" spans="1:11" x14ac:dyDescent="0.15">
      <c r="A483" s="34" t="s">
        <v>1107</v>
      </c>
      <c r="B483" s="34" t="s">
        <v>1265</v>
      </c>
      <c r="C483" s="34" t="s">
        <v>573</v>
      </c>
      <c r="D483" s="34" t="s">
        <v>1310</v>
      </c>
      <c r="E483" s="34" t="s">
        <v>1312</v>
      </c>
      <c r="F483" s="73">
        <v>0.90204504000000008</v>
      </c>
      <c r="G483" s="55">
        <v>0.70768500000000001</v>
      </c>
      <c r="H483" s="78">
        <f t="shared" si="14"/>
        <v>0.27464202293393258</v>
      </c>
      <c r="I483" s="84">
        <f t="shared" si="15"/>
        <v>8.198892015460941E-5</v>
      </c>
      <c r="J483" s="107">
        <v>12.2919767255453</v>
      </c>
      <c r="K483" s="107">
        <v>24.310380952399999</v>
      </c>
    </row>
    <row r="484" spans="1:11" x14ac:dyDescent="0.15">
      <c r="A484" s="34" t="s">
        <v>1157</v>
      </c>
      <c r="B484" s="34" t="s">
        <v>1165</v>
      </c>
      <c r="C484" s="34" t="s">
        <v>842</v>
      </c>
      <c r="D484" s="34" t="s">
        <v>1310</v>
      </c>
      <c r="E484" s="34" t="s">
        <v>1313</v>
      </c>
      <c r="F484" s="73">
        <v>0.90044806999999993</v>
      </c>
      <c r="G484" s="55"/>
      <c r="H484" s="78" t="str">
        <f t="shared" si="14"/>
        <v/>
      </c>
      <c r="I484" s="84">
        <f t="shared" si="15"/>
        <v>8.184376792826458E-5</v>
      </c>
      <c r="J484" s="107">
        <v>14.808280763691601</v>
      </c>
      <c r="K484" s="107">
        <v>49.545052631600001</v>
      </c>
    </row>
    <row r="485" spans="1:11" x14ac:dyDescent="0.15">
      <c r="A485" s="34" t="s">
        <v>717</v>
      </c>
      <c r="B485" s="34" t="s">
        <v>633</v>
      </c>
      <c r="C485" s="34" t="s">
        <v>558</v>
      </c>
      <c r="D485" s="34" t="s">
        <v>1310</v>
      </c>
      <c r="E485" s="34" t="s">
        <v>1313</v>
      </c>
      <c r="F485" s="73">
        <v>0.89735774000000001</v>
      </c>
      <c r="G485" s="55">
        <v>1.4807807639999999</v>
      </c>
      <c r="H485" s="78">
        <f t="shared" si="14"/>
        <v>-0.39399689554584183</v>
      </c>
      <c r="I485" s="84">
        <f t="shared" si="15"/>
        <v>8.1562880823534868E-5</v>
      </c>
      <c r="J485" s="107">
        <v>14.949557410000001</v>
      </c>
      <c r="K485" s="107">
        <v>253.68138095239999</v>
      </c>
    </row>
    <row r="486" spans="1:11" x14ac:dyDescent="0.15">
      <c r="A486" s="34" t="s">
        <v>1132</v>
      </c>
      <c r="B486" s="34" t="s">
        <v>1267</v>
      </c>
      <c r="C486" s="34" t="s">
        <v>573</v>
      </c>
      <c r="D486" s="34" t="s">
        <v>1310</v>
      </c>
      <c r="E486" s="34" t="s">
        <v>1312</v>
      </c>
      <c r="F486" s="73">
        <v>0.89521384999999998</v>
      </c>
      <c r="G486" s="55">
        <v>0.26699499999999998</v>
      </c>
      <c r="H486" s="78">
        <f t="shared" si="14"/>
        <v>2.3529236502556228</v>
      </c>
      <c r="I486" s="84">
        <f t="shared" si="15"/>
        <v>8.1368017797592987E-5</v>
      </c>
      <c r="J486" s="107">
        <v>28.114071090123399</v>
      </c>
      <c r="K486" s="107">
        <v>21.235333333300002</v>
      </c>
    </row>
    <row r="487" spans="1:11" x14ac:dyDescent="0.15">
      <c r="A487" s="34" t="s">
        <v>619</v>
      </c>
      <c r="B487" s="34" t="s">
        <v>620</v>
      </c>
      <c r="C487" s="34" t="s">
        <v>559</v>
      </c>
      <c r="D487" s="34" t="s">
        <v>1309</v>
      </c>
      <c r="E487" s="34" t="s">
        <v>1313</v>
      </c>
      <c r="F487" s="73">
        <v>0.88759078000000002</v>
      </c>
      <c r="G487" s="55">
        <v>2.0570211199999999</v>
      </c>
      <c r="H487" s="78">
        <f t="shared" si="14"/>
        <v>-0.56850672490907628</v>
      </c>
      <c r="I487" s="84">
        <f t="shared" si="15"/>
        <v>8.0675139670838923E-5</v>
      </c>
      <c r="J487" s="107">
        <v>20.646999999999998</v>
      </c>
      <c r="K487" s="107">
        <v>44.893380952400001</v>
      </c>
    </row>
    <row r="488" spans="1:11" x14ac:dyDescent="0.15">
      <c r="A488" s="34" t="s">
        <v>608</v>
      </c>
      <c r="B488" s="34" t="s">
        <v>1751</v>
      </c>
      <c r="C488" s="34" t="s">
        <v>555</v>
      </c>
      <c r="D488" s="34" t="s">
        <v>1309</v>
      </c>
      <c r="E488" s="34" t="s">
        <v>1312</v>
      </c>
      <c r="F488" s="73">
        <v>0.88357761000000001</v>
      </c>
      <c r="G488" s="55">
        <v>5.0708463400000001</v>
      </c>
      <c r="H488" s="78">
        <f t="shared" si="14"/>
        <v>-0.82575342442737087</v>
      </c>
      <c r="I488" s="84">
        <f t="shared" si="15"/>
        <v>8.0310373544862694E-5</v>
      </c>
      <c r="J488" s="107">
        <v>12.9607805</v>
      </c>
      <c r="K488" s="107">
        <v>36.205333333299997</v>
      </c>
    </row>
    <row r="489" spans="1:11" x14ac:dyDescent="0.15">
      <c r="A489" s="34" t="s">
        <v>975</v>
      </c>
      <c r="B489" s="34" t="s">
        <v>976</v>
      </c>
      <c r="C489" s="34" t="s">
        <v>559</v>
      </c>
      <c r="D489" s="34" t="s">
        <v>1309</v>
      </c>
      <c r="E489" s="34" t="s">
        <v>1313</v>
      </c>
      <c r="F489" s="73">
        <v>0.88275685199999998</v>
      </c>
      <c r="G489" s="55">
        <v>0.89991134199999989</v>
      </c>
      <c r="H489" s="78">
        <f t="shared" si="14"/>
        <v>-1.9062422262481005E-2</v>
      </c>
      <c r="I489" s="84">
        <f t="shared" si="15"/>
        <v>8.0235772988189536E-5</v>
      </c>
      <c r="J489" s="107">
        <v>108.1215</v>
      </c>
      <c r="K489" s="107">
        <v>73.957142857099996</v>
      </c>
    </row>
    <row r="490" spans="1:11" x14ac:dyDescent="0.15">
      <c r="A490" s="34" t="s">
        <v>936</v>
      </c>
      <c r="B490" s="34" t="s">
        <v>951</v>
      </c>
      <c r="C490" s="34" t="s">
        <v>558</v>
      </c>
      <c r="D490" s="34" t="s">
        <v>1310</v>
      </c>
      <c r="E490" s="34" t="s">
        <v>1313</v>
      </c>
      <c r="F490" s="73">
        <v>0.88241042000000003</v>
      </c>
      <c r="G490" s="55">
        <v>1.0180841300000001</v>
      </c>
      <c r="H490" s="78">
        <f t="shared" si="14"/>
        <v>-0.1332637510025817</v>
      </c>
      <c r="I490" s="84">
        <f t="shared" si="15"/>
        <v>8.0204284997759475E-5</v>
      </c>
      <c r="J490" s="107">
        <v>89.53558937999999</v>
      </c>
      <c r="K490" s="107">
        <v>53.957190476199997</v>
      </c>
    </row>
    <row r="491" spans="1:11" x14ac:dyDescent="0.15">
      <c r="A491" s="34" t="s">
        <v>1744</v>
      </c>
      <c r="B491" s="34" t="s">
        <v>1143</v>
      </c>
      <c r="C491" s="34" t="s">
        <v>554</v>
      </c>
      <c r="D491" s="34" t="s">
        <v>1309</v>
      </c>
      <c r="E491" s="34" t="s">
        <v>1312</v>
      </c>
      <c r="F491" s="73">
        <v>0.87777052599999994</v>
      </c>
      <c r="G491" s="55">
        <v>0.1380546</v>
      </c>
      <c r="H491" s="78">
        <f t="shared" si="14"/>
        <v>5.3581403734464477</v>
      </c>
      <c r="I491" s="84">
        <f t="shared" si="15"/>
        <v>7.9782554505574896E-5</v>
      </c>
      <c r="J491" s="107">
        <v>58.307404939999998</v>
      </c>
      <c r="K491" s="107">
        <v>38.935904761899998</v>
      </c>
    </row>
    <row r="492" spans="1:11" x14ac:dyDescent="0.15">
      <c r="A492" s="34" t="s">
        <v>1627</v>
      </c>
      <c r="B492" s="34" t="s">
        <v>1628</v>
      </c>
      <c r="C492" s="34" t="s">
        <v>554</v>
      </c>
      <c r="D492" s="34" t="s">
        <v>1309</v>
      </c>
      <c r="E492" s="34" t="s">
        <v>1313</v>
      </c>
      <c r="F492" s="73">
        <v>0.84945284100000007</v>
      </c>
      <c r="G492" s="55">
        <v>4.5734508690000002</v>
      </c>
      <c r="H492" s="78">
        <f t="shared" si="14"/>
        <v>-0.81426435631837546</v>
      </c>
      <c r="I492" s="84">
        <f t="shared" si="15"/>
        <v>7.7208695871610941E-5</v>
      </c>
      <c r="J492" s="107">
        <v>23.101160649999997</v>
      </c>
      <c r="K492" s="107">
        <v>18.903142857100001</v>
      </c>
    </row>
    <row r="493" spans="1:11" x14ac:dyDescent="0.15">
      <c r="A493" s="34" t="s">
        <v>862</v>
      </c>
      <c r="B493" s="34" t="s">
        <v>863</v>
      </c>
      <c r="C493" s="34" t="s">
        <v>842</v>
      </c>
      <c r="D493" s="34" t="s">
        <v>1311</v>
      </c>
      <c r="E493" s="34" t="s">
        <v>1313</v>
      </c>
      <c r="F493" s="73">
        <v>0.84662499999999996</v>
      </c>
      <c r="G493" s="55">
        <v>0</v>
      </c>
      <c r="H493" s="78" t="str">
        <f t="shared" si="14"/>
        <v/>
      </c>
      <c r="I493" s="84">
        <f t="shared" si="15"/>
        <v>7.6951666987599851E-5</v>
      </c>
      <c r="J493" s="107">
        <v>88.085439164483802</v>
      </c>
      <c r="K493" s="107">
        <v>29.909952381</v>
      </c>
    </row>
    <row r="494" spans="1:11" x14ac:dyDescent="0.15">
      <c r="A494" s="34" t="s">
        <v>803</v>
      </c>
      <c r="B494" s="34" t="s">
        <v>804</v>
      </c>
      <c r="C494" s="34" t="s">
        <v>554</v>
      </c>
      <c r="D494" s="34" t="s">
        <v>1309</v>
      </c>
      <c r="E494" s="34" t="s">
        <v>1312</v>
      </c>
      <c r="F494" s="73">
        <v>0.84018305000000004</v>
      </c>
      <c r="G494" s="55">
        <v>4.9602346600000002</v>
      </c>
      <c r="H494" s="78">
        <f t="shared" si="14"/>
        <v>-0.83061626967462865</v>
      </c>
      <c r="I494" s="84">
        <f t="shared" si="15"/>
        <v>7.6366143537251983E-5</v>
      </c>
      <c r="J494" s="107">
        <v>6.7318256720465985</v>
      </c>
      <c r="K494" s="107">
        <v>46.068619047600002</v>
      </c>
    </row>
    <row r="495" spans="1:11" x14ac:dyDescent="0.15">
      <c r="A495" s="34" t="s">
        <v>1631</v>
      </c>
      <c r="B495" s="34" t="s">
        <v>1632</v>
      </c>
      <c r="C495" s="34" t="s">
        <v>554</v>
      </c>
      <c r="D495" s="34" t="s">
        <v>1309</v>
      </c>
      <c r="E495" s="34" t="s">
        <v>1313</v>
      </c>
      <c r="F495" s="73">
        <v>0.82513246299999998</v>
      </c>
      <c r="G495" s="55">
        <v>1.585233745</v>
      </c>
      <c r="H495" s="78">
        <f t="shared" si="14"/>
        <v>-0.479488456763832</v>
      </c>
      <c r="I495" s="84">
        <f t="shared" si="15"/>
        <v>7.4998161539564808E-5</v>
      </c>
      <c r="J495" s="107">
        <v>24.784864501868611</v>
      </c>
      <c r="K495" s="107">
        <v>36.167904761899997</v>
      </c>
    </row>
    <row r="496" spans="1:11" x14ac:dyDescent="0.15">
      <c r="A496" s="34" t="s">
        <v>1705</v>
      </c>
      <c r="B496" s="34" t="s">
        <v>1706</v>
      </c>
      <c r="C496" s="34" t="s">
        <v>558</v>
      </c>
      <c r="D496" s="34" t="s">
        <v>1310</v>
      </c>
      <c r="E496" s="34" t="s">
        <v>1312</v>
      </c>
      <c r="F496" s="73">
        <v>0.82095823000000001</v>
      </c>
      <c r="G496" s="55">
        <v>2.91521301</v>
      </c>
      <c r="H496" s="78">
        <f t="shared" si="14"/>
        <v>-0.71838825252772864</v>
      </c>
      <c r="I496" s="84">
        <f t="shared" si="15"/>
        <v>7.4618756032115055E-5</v>
      </c>
      <c r="J496" s="107">
        <v>68.159576579999992</v>
      </c>
      <c r="K496" s="107">
        <v>39.380238095199999</v>
      </c>
    </row>
    <row r="497" spans="1:11" x14ac:dyDescent="0.15">
      <c r="A497" s="34" t="s">
        <v>692</v>
      </c>
      <c r="B497" s="34" t="s">
        <v>174</v>
      </c>
      <c r="C497" s="34" t="s">
        <v>558</v>
      </c>
      <c r="D497" s="34" t="s">
        <v>1309</v>
      </c>
      <c r="E497" s="34" t="s">
        <v>1312</v>
      </c>
      <c r="F497" s="73">
        <v>0.82027930000000004</v>
      </c>
      <c r="G497" s="55">
        <v>0.58981271999999996</v>
      </c>
      <c r="H497" s="78">
        <f t="shared" si="14"/>
        <v>0.39074535388114406</v>
      </c>
      <c r="I497" s="84">
        <f t="shared" si="15"/>
        <v>7.455704654412699E-5</v>
      </c>
      <c r="J497" s="107">
        <v>9.0894477499999997</v>
      </c>
      <c r="K497" s="107">
        <v>36.607857142900002</v>
      </c>
    </row>
    <row r="498" spans="1:11" x14ac:dyDescent="0.15">
      <c r="A498" s="34" t="s">
        <v>188</v>
      </c>
      <c r="B498" s="34" t="s">
        <v>181</v>
      </c>
      <c r="C498" s="34" t="s">
        <v>552</v>
      </c>
      <c r="D498" s="34" t="s">
        <v>1310</v>
      </c>
      <c r="E498" s="34" t="s">
        <v>1313</v>
      </c>
      <c r="F498" s="73">
        <v>0.81164765999999999</v>
      </c>
      <c r="G498" s="55">
        <v>1.79915979</v>
      </c>
      <c r="H498" s="78">
        <f t="shared" si="14"/>
        <v>-0.5488740552610949</v>
      </c>
      <c r="I498" s="84">
        <f t="shared" si="15"/>
        <v>7.3772497201930802E-5</v>
      </c>
      <c r="J498" s="107">
        <v>23.373560820000002</v>
      </c>
      <c r="K498" s="107">
        <v>7.6630476190000003</v>
      </c>
    </row>
    <row r="499" spans="1:11" x14ac:dyDescent="0.15">
      <c r="A499" s="34" t="s">
        <v>903</v>
      </c>
      <c r="B499" s="34" t="s">
        <v>1646</v>
      </c>
      <c r="C499" s="34" t="s">
        <v>555</v>
      </c>
      <c r="D499" s="34" t="s">
        <v>1309</v>
      </c>
      <c r="E499" s="34" t="s">
        <v>1312</v>
      </c>
      <c r="F499" s="73">
        <v>0.80914396999999993</v>
      </c>
      <c r="G499" s="55">
        <v>0.62389013000000004</v>
      </c>
      <c r="H499" s="78">
        <f t="shared" si="14"/>
        <v>0.29693343602021693</v>
      </c>
      <c r="I499" s="84">
        <f t="shared" si="15"/>
        <v>7.354493113771088E-5</v>
      </c>
      <c r="J499" s="107">
        <v>78.669387209999996</v>
      </c>
      <c r="K499" s="107">
        <v>91.605210526299999</v>
      </c>
    </row>
    <row r="500" spans="1:11" x14ac:dyDescent="0.15">
      <c r="A500" s="34" t="s">
        <v>1120</v>
      </c>
      <c r="B500" s="34" t="s">
        <v>1273</v>
      </c>
      <c r="C500" s="34" t="s">
        <v>573</v>
      </c>
      <c r="D500" s="34" t="s">
        <v>1310</v>
      </c>
      <c r="E500" s="34" t="s">
        <v>1312</v>
      </c>
      <c r="F500" s="73">
        <v>0.80238765000000001</v>
      </c>
      <c r="G500" s="55">
        <v>0.39808836999999997</v>
      </c>
      <c r="H500" s="78">
        <f t="shared" si="14"/>
        <v>1.0156018373508378</v>
      </c>
      <c r="I500" s="84">
        <f t="shared" si="15"/>
        <v>7.2930833884851993E-5</v>
      </c>
      <c r="J500" s="107">
        <v>14.30567946</v>
      </c>
      <c r="K500" s="107">
        <v>29.200666666699998</v>
      </c>
    </row>
    <row r="501" spans="1:11" x14ac:dyDescent="0.15">
      <c r="A501" s="34" t="s">
        <v>1061</v>
      </c>
      <c r="B501" s="34" t="s">
        <v>1062</v>
      </c>
      <c r="C501" s="34" t="s">
        <v>554</v>
      </c>
      <c r="D501" s="34" t="s">
        <v>1309</v>
      </c>
      <c r="E501" s="34" t="s">
        <v>1312</v>
      </c>
      <c r="F501" s="73">
        <v>0.78366502500000002</v>
      </c>
      <c r="G501" s="55">
        <v>1.5587656980000002</v>
      </c>
      <c r="H501" s="78">
        <f t="shared" si="14"/>
        <v>-0.49725284178020202</v>
      </c>
      <c r="I501" s="84">
        <f t="shared" si="15"/>
        <v>7.1229092022594546E-5</v>
      </c>
      <c r="J501" s="107">
        <v>14.99275881</v>
      </c>
      <c r="K501" s="107">
        <v>28.0478571429</v>
      </c>
    </row>
    <row r="502" spans="1:11" x14ac:dyDescent="0.15">
      <c r="A502" s="34" t="s">
        <v>1906</v>
      </c>
      <c r="B502" s="34" t="s">
        <v>978</v>
      </c>
      <c r="C502" s="34" t="s">
        <v>1908</v>
      </c>
      <c r="D502" s="34" t="s">
        <v>1309</v>
      </c>
      <c r="E502" s="34" t="s">
        <v>1312</v>
      </c>
      <c r="F502" s="73">
        <v>0.78101815699999999</v>
      </c>
      <c r="G502" s="55">
        <v>2.9606996109999999</v>
      </c>
      <c r="H502" s="78">
        <f t="shared" si="14"/>
        <v>-0.7362048638442571</v>
      </c>
      <c r="I502" s="84">
        <f t="shared" si="15"/>
        <v>7.0988512185126795E-5</v>
      </c>
      <c r="J502" s="107">
        <v>23.863868460000003</v>
      </c>
      <c r="K502" s="107">
        <v>79.621888888900003</v>
      </c>
    </row>
    <row r="503" spans="1:11" x14ac:dyDescent="0.15">
      <c r="A503" s="34" t="s">
        <v>747</v>
      </c>
      <c r="B503" s="34" t="s">
        <v>1682</v>
      </c>
      <c r="C503" s="34" t="s">
        <v>556</v>
      </c>
      <c r="D503" s="34" t="s">
        <v>1309</v>
      </c>
      <c r="E503" s="34" t="s">
        <v>1312</v>
      </c>
      <c r="F503" s="73">
        <v>0.78014850000000002</v>
      </c>
      <c r="G503" s="55">
        <v>9.1106513800000002</v>
      </c>
      <c r="H503" s="78">
        <f t="shared" si="14"/>
        <v>-0.91436962435939462</v>
      </c>
      <c r="I503" s="84">
        <f t="shared" si="15"/>
        <v>7.0909467087406521E-5</v>
      </c>
      <c r="J503" s="107">
        <v>4.6843157800000004</v>
      </c>
      <c r="K503" s="107">
        <v>14.647333333300001</v>
      </c>
    </row>
    <row r="504" spans="1:11" x14ac:dyDescent="0.15">
      <c r="A504" s="34" t="s">
        <v>1988</v>
      </c>
      <c r="B504" s="34" t="s">
        <v>86</v>
      </c>
      <c r="C504" s="34" t="s">
        <v>559</v>
      </c>
      <c r="D504" s="34" t="s">
        <v>1309</v>
      </c>
      <c r="E504" s="34" t="s">
        <v>1312</v>
      </c>
      <c r="F504" s="73">
        <v>0.77068277000000007</v>
      </c>
      <c r="G504" s="55">
        <v>5.8368749999999997E-2</v>
      </c>
      <c r="H504" s="78">
        <f t="shared" si="14"/>
        <v>12.203688103651356</v>
      </c>
      <c r="I504" s="84">
        <f t="shared" si="15"/>
        <v>7.0049105412810879E-5</v>
      </c>
      <c r="J504" s="107">
        <v>36.554310000000001</v>
      </c>
      <c r="K504" s="107">
        <v>124.82935000000001</v>
      </c>
    </row>
    <row r="505" spans="1:11" x14ac:dyDescent="0.15">
      <c r="A505" s="34" t="s">
        <v>696</v>
      </c>
      <c r="B505" s="34" t="s">
        <v>1838</v>
      </c>
      <c r="C505" s="34" t="s">
        <v>558</v>
      </c>
      <c r="D505" s="34" t="s">
        <v>1309</v>
      </c>
      <c r="E505" s="34" t="s">
        <v>1312</v>
      </c>
      <c r="F505" s="73">
        <v>0.76317019999999991</v>
      </c>
      <c r="G505" s="55">
        <v>0.50063292000000004</v>
      </c>
      <c r="H505" s="78">
        <f t="shared" si="14"/>
        <v>0.52441073990899323</v>
      </c>
      <c r="I505" s="84">
        <f t="shared" si="15"/>
        <v>6.9366270881748076E-5</v>
      </c>
      <c r="J505" s="107">
        <v>4.1133958900000005</v>
      </c>
      <c r="K505" s="107">
        <v>83.325666666700002</v>
      </c>
    </row>
    <row r="506" spans="1:11" x14ac:dyDescent="0.15">
      <c r="A506" s="34" t="s">
        <v>745</v>
      </c>
      <c r="B506" s="34" t="s">
        <v>1711</v>
      </c>
      <c r="C506" s="34" t="s">
        <v>558</v>
      </c>
      <c r="D506" s="34" t="s">
        <v>1310</v>
      </c>
      <c r="E506" s="34" t="s">
        <v>1313</v>
      </c>
      <c r="F506" s="73">
        <v>0.74833555000000007</v>
      </c>
      <c r="G506" s="55">
        <v>1.5547571</v>
      </c>
      <c r="H506" s="78">
        <f t="shared" si="14"/>
        <v>-0.51868008835592383</v>
      </c>
      <c r="I506" s="84">
        <f t="shared" si="15"/>
        <v>6.8017915887887067E-5</v>
      </c>
      <c r="J506" s="107">
        <v>10.06393033</v>
      </c>
      <c r="K506" s="107">
        <v>19.936285714299999</v>
      </c>
    </row>
    <row r="507" spans="1:11" x14ac:dyDescent="0.15">
      <c r="A507" s="34" t="s">
        <v>1549</v>
      </c>
      <c r="B507" s="34" t="s">
        <v>1550</v>
      </c>
      <c r="C507" s="34" t="s">
        <v>573</v>
      </c>
      <c r="D507" s="34" t="s">
        <v>817</v>
      </c>
      <c r="E507" s="34" t="s">
        <v>1312</v>
      </c>
      <c r="F507" s="73">
        <v>0.72825724000000003</v>
      </c>
      <c r="G507" s="55">
        <v>3.8527008700000001</v>
      </c>
      <c r="H507" s="78">
        <f t="shared" si="14"/>
        <v>-0.81097488110983296</v>
      </c>
      <c r="I507" s="84">
        <f t="shared" si="15"/>
        <v>6.6192952740337909E-5</v>
      </c>
      <c r="J507" s="107">
        <v>80.714318807336994</v>
      </c>
      <c r="K507" s="107">
        <v>89.554523809499997</v>
      </c>
    </row>
    <row r="508" spans="1:11" x14ac:dyDescent="0.15">
      <c r="A508" s="34" t="s">
        <v>1402</v>
      </c>
      <c r="B508" s="34" t="s">
        <v>1774</v>
      </c>
      <c r="C508" s="34" t="s">
        <v>552</v>
      </c>
      <c r="D508" s="34" t="s">
        <v>1309</v>
      </c>
      <c r="E508" s="34" t="s">
        <v>1312</v>
      </c>
      <c r="F508" s="73">
        <v>0.71890614899999994</v>
      </c>
      <c r="G508" s="55">
        <v>3.472049996</v>
      </c>
      <c r="H508" s="78">
        <f t="shared" si="14"/>
        <v>-0.79294475890951432</v>
      </c>
      <c r="I508" s="84">
        <f t="shared" si="15"/>
        <v>6.5343010864533693E-5</v>
      </c>
      <c r="J508" s="107">
        <v>29.60664761</v>
      </c>
      <c r="K508" s="107">
        <v>8.9695238095000001</v>
      </c>
    </row>
    <row r="509" spans="1:11" x14ac:dyDescent="0.15">
      <c r="A509" s="34" t="s">
        <v>574</v>
      </c>
      <c r="B509" s="34" t="s">
        <v>575</v>
      </c>
      <c r="C509" s="34" t="s">
        <v>554</v>
      </c>
      <c r="D509" s="34" t="s">
        <v>1309</v>
      </c>
      <c r="E509" s="34" t="s">
        <v>1312</v>
      </c>
      <c r="F509" s="73">
        <v>0.71496786000000001</v>
      </c>
      <c r="G509" s="55">
        <v>0.54475306000000001</v>
      </c>
      <c r="H509" s="78">
        <f t="shared" si="14"/>
        <v>0.31246231090468779</v>
      </c>
      <c r="I509" s="84">
        <f t="shared" si="15"/>
        <v>6.4985050842529936E-5</v>
      </c>
      <c r="J509" s="107">
        <v>97.094193489999995</v>
      </c>
      <c r="K509" s="107">
        <v>32.385809523799999</v>
      </c>
    </row>
    <row r="510" spans="1:11" x14ac:dyDescent="0.15">
      <c r="A510" s="34" t="s">
        <v>222</v>
      </c>
      <c r="B510" s="34" t="s">
        <v>230</v>
      </c>
      <c r="C510" s="34" t="s">
        <v>559</v>
      </c>
      <c r="D510" s="34" t="s">
        <v>1309</v>
      </c>
      <c r="E510" s="34" t="s">
        <v>1313</v>
      </c>
      <c r="F510" s="73">
        <v>0.70276537500000003</v>
      </c>
      <c r="G510" s="55">
        <v>2.2676187149999998</v>
      </c>
      <c r="H510" s="78">
        <f t="shared" si="14"/>
        <v>-0.69008662243290753</v>
      </c>
      <c r="I510" s="84">
        <f t="shared" si="15"/>
        <v>6.3875939297109975E-5</v>
      </c>
      <c r="J510" s="107">
        <v>46.01563556</v>
      </c>
      <c r="K510" s="107">
        <v>38.471523809499999</v>
      </c>
    </row>
    <row r="511" spans="1:11" x14ac:dyDescent="0.15">
      <c r="A511" s="34" t="s">
        <v>662</v>
      </c>
      <c r="B511" s="34" t="s">
        <v>162</v>
      </c>
      <c r="C511" s="34" t="s">
        <v>558</v>
      </c>
      <c r="D511" s="34" t="s">
        <v>1310</v>
      </c>
      <c r="E511" s="34" t="s">
        <v>1313</v>
      </c>
      <c r="F511" s="73">
        <v>0.69230427000000005</v>
      </c>
      <c r="G511" s="55">
        <v>2.2207104100000001</v>
      </c>
      <c r="H511" s="78">
        <f t="shared" si="14"/>
        <v>-0.68825099081694319</v>
      </c>
      <c r="I511" s="84">
        <f t="shared" si="15"/>
        <v>6.2925105730557703E-5</v>
      </c>
      <c r="J511" s="107">
        <v>22.15634884</v>
      </c>
      <c r="K511" s="107">
        <v>29.8094761905</v>
      </c>
    </row>
    <row r="512" spans="1:11" x14ac:dyDescent="0.15">
      <c r="A512" s="34" t="s">
        <v>1407</v>
      </c>
      <c r="B512" s="34" t="s">
        <v>1817</v>
      </c>
      <c r="C512" s="34" t="s">
        <v>552</v>
      </c>
      <c r="D512" s="34" t="s">
        <v>1309</v>
      </c>
      <c r="E512" s="34" t="s">
        <v>1312</v>
      </c>
      <c r="F512" s="73">
        <v>0.68687178000000004</v>
      </c>
      <c r="G512" s="55">
        <v>6.2427664299999996</v>
      </c>
      <c r="H512" s="78">
        <f t="shared" si="14"/>
        <v>-0.88997317331957271</v>
      </c>
      <c r="I512" s="84">
        <f t="shared" si="15"/>
        <v>6.2431334389771094E-5</v>
      </c>
      <c r="J512" s="107">
        <v>21.62729101</v>
      </c>
      <c r="K512" s="107">
        <v>15.9101428571</v>
      </c>
    </row>
    <row r="513" spans="1:11" x14ac:dyDescent="0.15">
      <c r="A513" s="34" t="s">
        <v>904</v>
      </c>
      <c r="B513" s="34" t="s">
        <v>1206</v>
      </c>
      <c r="C513" s="34" t="s">
        <v>554</v>
      </c>
      <c r="D513" s="34" t="s">
        <v>1309</v>
      </c>
      <c r="E513" s="34" t="s">
        <v>1312</v>
      </c>
      <c r="F513" s="73">
        <v>0.68240531000000004</v>
      </c>
      <c r="G513" s="55">
        <v>0.90071676000000001</v>
      </c>
      <c r="H513" s="78">
        <f t="shared" si="14"/>
        <v>-0.2423752501285753</v>
      </c>
      <c r="I513" s="84">
        <f t="shared" si="15"/>
        <v>6.2025366798393433E-5</v>
      </c>
      <c r="J513" s="107">
        <v>73.812833789319797</v>
      </c>
      <c r="K513" s="107">
        <v>31.787333333300001</v>
      </c>
    </row>
    <row r="514" spans="1:11" x14ac:dyDescent="0.15">
      <c r="A514" s="34" t="s">
        <v>1409</v>
      </c>
      <c r="B514" s="34" t="s">
        <v>1819</v>
      </c>
      <c r="C514" s="34" t="s">
        <v>552</v>
      </c>
      <c r="D514" s="34" t="s">
        <v>1309</v>
      </c>
      <c r="E514" s="34" t="s">
        <v>1312</v>
      </c>
      <c r="F514" s="73">
        <v>0.67320725699999995</v>
      </c>
      <c r="G514" s="55">
        <v>5.7438512999999997E-2</v>
      </c>
      <c r="H514" s="78">
        <f t="shared" si="14"/>
        <v>10.720485469392287</v>
      </c>
      <c r="I514" s="84">
        <f t="shared" si="15"/>
        <v>6.1189334893606431E-5</v>
      </c>
      <c r="J514" s="107">
        <v>11.81130808</v>
      </c>
      <c r="K514" s="107">
        <v>14.023952381000001</v>
      </c>
    </row>
    <row r="515" spans="1:11" x14ac:dyDescent="0.15">
      <c r="A515" s="34" t="s">
        <v>569</v>
      </c>
      <c r="B515" s="34" t="s">
        <v>570</v>
      </c>
      <c r="C515" s="34" t="s">
        <v>552</v>
      </c>
      <c r="D515" s="34" t="s">
        <v>1309</v>
      </c>
      <c r="E515" s="34" t="s">
        <v>1312</v>
      </c>
      <c r="F515" s="73">
        <v>0.66840979</v>
      </c>
      <c r="G515" s="55">
        <v>0.77913832999999999</v>
      </c>
      <c r="H515" s="78">
        <f t="shared" si="14"/>
        <v>-0.14211666367383058</v>
      </c>
      <c r="I515" s="84">
        <f t="shared" si="15"/>
        <v>6.0753282233966096E-5</v>
      </c>
      <c r="J515" s="107">
        <v>96.663679842771288</v>
      </c>
      <c r="K515" s="107">
        <v>13.816095238100001</v>
      </c>
    </row>
    <row r="516" spans="1:11" x14ac:dyDescent="0.15">
      <c r="A516" s="34" t="s">
        <v>733</v>
      </c>
      <c r="B516" s="34" t="s">
        <v>1521</v>
      </c>
      <c r="C516" s="34" t="s">
        <v>554</v>
      </c>
      <c r="D516" s="34" t="s">
        <v>1309</v>
      </c>
      <c r="E516" s="34" t="s">
        <v>1312</v>
      </c>
      <c r="F516" s="73">
        <v>0.66159253000000007</v>
      </c>
      <c r="G516" s="55">
        <v>0.80237831999999998</v>
      </c>
      <c r="H516" s="78">
        <f t="shared" si="14"/>
        <v>-0.1754606106505967</v>
      </c>
      <c r="I516" s="84">
        <f t="shared" si="15"/>
        <v>6.0133646006252671E-5</v>
      </c>
      <c r="J516" s="107">
        <v>21.494349019999998</v>
      </c>
      <c r="K516" s="107">
        <v>87.091523809500003</v>
      </c>
    </row>
    <row r="517" spans="1:11" x14ac:dyDescent="0.15">
      <c r="A517" s="34" t="s">
        <v>1723</v>
      </c>
      <c r="B517" s="34" t="s">
        <v>1724</v>
      </c>
      <c r="C517" s="34" t="s">
        <v>552</v>
      </c>
      <c r="D517" s="34" t="s">
        <v>1309</v>
      </c>
      <c r="E517" s="34" t="s">
        <v>1312</v>
      </c>
      <c r="F517" s="73">
        <v>0.65877380000000008</v>
      </c>
      <c r="G517" s="55">
        <v>1.43210053</v>
      </c>
      <c r="H517" s="78">
        <f t="shared" si="14"/>
        <v>-0.53999472369443224</v>
      </c>
      <c r="I517" s="84">
        <f t="shared" si="15"/>
        <v>5.9877445241701712E-5</v>
      </c>
      <c r="J517" s="107">
        <v>49.172927380000004</v>
      </c>
      <c r="K517" s="107">
        <v>12.167904761899999</v>
      </c>
    </row>
    <row r="518" spans="1:11" x14ac:dyDescent="0.15">
      <c r="A518" s="34" t="s">
        <v>2003</v>
      </c>
      <c r="B518" s="34" t="s">
        <v>101</v>
      </c>
      <c r="C518" s="34" t="s">
        <v>559</v>
      </c>
      <c r="D518" s="34" t="s">
        <v>1309</v>
      </c>
      <c r="E518" s="34" t="s">
        <v>1313</v>
      </c>
      <c r="F518" s="73">
        <v>0.64996192000000008</v>
      </c>
      <c r="G518" s="55">
        <v>0.85747189000000001</v>
      </c>
      <c r="H518" s="78">
        <f t="shared" si="14"/>
        <v>-0.2420020672631028</v>
      </c>
      <c r="I518" s="84">
        <f t="shared" si="15"/>
        <v>5.9076513476995151E-5</v>
      </c>
      <c r="J518" s="107">
        <v>42.308880000000002</v>
      </c>
      <c r="K518" s="107">
        <v>27.783047619000001</v>
      </c>
    </row>
    <row r="519" spans="1:11" x14ac:dyDescent="0.15">
      <c r="A519" s="34" t="s">
        <v>1927</v>
      </c>
      <c r="B519" s="34" t="s">
        <v>1075</v>
      </c>
      <c r="C519" s="34" t="s">
        <v>554</v>
      </c>
      <c r="D519" s="34" t="s">
        <v>1309</v>
      </c>
      <c r="E519" s="34" t="s">
        <v>1312</v>
      </c>
      <c r="F519" s="73">
        <v>0.64964218000000007</v>
      </c>
      <c r="G519" s="55">
        <v>1.1473513389999999</v>
      </c>
      <c r="H519" s="78">
        <f t="shared" ref="H519:H582" si="16">IF(ISERROR(F519/G519-1),"",((F519/G519-1)))</f>
        <v>-0.43378967024502668</v>
      </c>
      <c r="I519" s="84">
        <f t="shared" ref="I519:I582" si="17">F519/$F$766</f>
        <v>5.9047451583001217E-5</v>
      </c>
      <c r="J519" s="107">
        <v>2.64545005</v>
      </c>
      <c r="K519" s="107">
        <v>24.4044285714</v>
      </c>
    </row>
    <row r="520" spans="1:11" x14ac:dyDescent="0.15">
      <c r="A520" s="34" t="s">
        <v>1427</v>
      </c>
      <c r="B520" s="34" t="s">
        <v>1296</v>
      </c>
      <c r="C520" s="34" t="s">
        <v>554</v>
      </c>
      <c r="D520" s="34" t="s">
        <v>1309</v>
      </c>
      <c r="E520" s="34" t="s">
        <v>1312</v>
      </c>
      <c r="F520" s="73">
        <v>0.64737299999999998</v>
      </c>
      <c r="G520" s="55">
        <v>0.44330438</v>
      </c>
      <c r="H520" s="78">
        <f t="shared" si="16"/>
        <v>0.46033522159199047</v>
      </c>
      <c r="I520" s="84">
        <f t="shared" si="17"/>
        <v>5.8841200664713986E-5</v>
      </c>
      <c r="J520" s="107">
        <v>3.4446464553945528</v>
      </c>
      <c r="K520" s="107">
        <v>85.349904761900007</v>
      </c>
    </row>
    <row r="521" spans="1:11" x14ac:dyDescent="0.15">
      <c r="A521" s="34" t="s">
        <v>1830</v>
      </c>
      <c r="B521" s="34" t="s">
        <v>1831</v>
      </c>
      <c r="C521" s="34" t="s">
        <v>552</v>
      </c>
      <c r="D521" s="34" t="s">
        <v>1309</v>
      </c>
      <c r="E521" s="34" t="s">
        <v>1312</v>
      </c>
      <c r="F521" s="73">
        <v>0.61364237700000002</v>
      </c>
      <c r="G521" s="55">
        <v>6.0158420899999996</v>
      </c>
      <c r="H521" s="78">
        <f t="shared" si="16"/>
        <v>-0.89799559765372761</v>
      </c>
      <c r="I521" s="84">
        <f t="shared" si="17"/>
        <v>5.5775347815601008E-5</v>
      </c>
      <c r="J521" s="107">
        <v>135.80000000000001</v>
      </c>
      <c r="K521" s="107">
        <v>31.255714285700002</v>
      </c>
    </row>
    <row r="522" spans="1:11" x14ac:dyDescent="0.15">
      <c r="A522" s="34" t="s">
        <v>1994</v>
      </c>
      <c r="B522" s="34" t="s">
        <v>92</v>
      </c>
      <c r="C522" s="34" t="s">
        <v>559</v>
      </c>
      <c r="D522" s="34" t="s">
        <v>1309</v>
      </c>
      <c r="E522" s="34" t="s">
        <v>1313</v>
      </c>
      <c r="F522" s="73">
        <v>0.61229860999999997</v>
      </c>
      <c r="G522" s="55">
        <v>1.60625902</v>
      </c>
      <c r="H522" s="78">
        <f t="shared" si="16"/>
        <v>-0.61880456241733661</v>
      </c>
      <c r="I522" s="84">
        <f t="shared" si="17"/>
        <v>5.5653209784367663E-5</v>
      </c>
      <c r="J522" s="107">
        <v>17.95232</v>
      </c>
      <c r="K522" s="107">
        <v>26.392952381000001</v>
      </c>
    </row>
    <row r="523" spans="1:11" x14ac:dyDescent="0.15">
      <c r="A523" s="34" t="s">
        <v>1408</v>
      </c>
      <c r="B523" s="34" t="s">
        <v>1818</v>
      </c>
      <c r="C523" s="34" t="s">
        <v>552</v>
      </c>
      <c r="D523" s="34" t="s">
        <v>1309</v>
      </c>
      <c r="E523" s="34" t="s">
        <v>1312</v>
      </c>
      <c r="F523" s="73">
        <v>0.596354842</v>
      </c>
      <c r="G523" s="55">
        <v>0.11905553100000001</v>
      </c>
      <c r="H523" s="78">
        <f t="shared" si="16"/>
        <v>4.0090477694816204</v>
      </c>
      <c r="I523" s="84">
        <f t="shared" si="17"/>
        <v>5.420404453923133E-5</v>
      </c>
      <c r="J523" s="107">
        <v>43.686738829999996</v>
      </c>
      <c r="K523" s="107">
        <v>15.4154285714</v>
      </c>
    </row>
    <row r="524" spans="1:11" x14ac:dyDescent="0.15">
      <c r="A524" s="34" t="s">
        <v>1479</v>
      </c>
      <c r="B524" s="34" t="s">
        <v>1480</v>
      </c>
      <c r="C524" s="34" t="s">
        <v>1491</v>
      </c>
      <c r="D524" s="34" t="s">
        <v>1310</v>
      </c>
      <c r="E524" s="34" t="s">
        <v>1313</v>
      </c>
      <c r="F524" s="73">
        <v>0.59375199999999995</v>
      </c>
      <c r="G524" s="55">
        <v>0.14435000000000001</v>
      </c>
      <c r="H524" s="78">
        <f t="shared" si="16"/>
        <v>3.1132802216834081</v>
      </c>
      <c r="I524" s="84">
        <f t="shared" si="17"/>
        <v>5.3967466324785332E-5</v>
      </c>
      <c r="J524" s="107">
        <v>34.303016</v>
      </c>
      <c r="K524" s="107">
        <v>16.489095238099999</v>
      </c>
    </row>
    <row r="525" spans="1:11" x14ac:dyDescent="0.15">
      <c r="A525" s="34" t="s">
        <v>701</v>
      </c>
      <c r="B525" s="34" t="s">
        <v>1848</v>
      </c>
      <c r="C525" s="34" t="s">
        <v>558</v>
      </c>
      <c r="D525" s="34" t="s">
        <v>1309</v>
      </c>
      <c r="E525" s="34" t="s">
        <v>1312</v>
      </c>
      <c r="F525" s="73">
        <v>0.58717059999999999</v>
      </c>
      <c r="G525" s="55">
        <v>6.7901199999999995E-2</v>
      </c>
      <c r="H525" s="78">
        <f t="shared" si="16"/>
        <v>7.6474259659623112</v>
      </c>
      <c r="I525" s="84">
        <f t="shared" si="17"/>
        <v>5.3369267947567336E-5</v>
      </c>
      <c r="J525" s="107">
        <v>3.77654946</v>
      </c>
      <c r="K525" s="107">
        <v>85.412476190500001</v>
      </c>
    </row>
    <row r="526" spans="1:11" x14ac:dyDescent="0.15">
      <c r="A526" s="34" t="s">
        <v>1404</v>
      </c>
      <c r="B526" s="34" t="s">
        <v>1776</v>
      </c>
      <c r="C526" s="34" t="s">
        <v>552</v>
      </c>
      <c r="D526" s="34" t="s">
        <v>1309</v>
      </c>
      <c r="E526" s="34" t="s">
        <v>1312</v>
      </c>
      <c r="F526" s="73">
        <v>0.57720861999999995</v>
      </c>
      <c r="G526" s="55">
        <v>2.3508599999999998E-2</v>
      </c>
      <c r="H526" s="78">
        <f t="shared" si="16"/>
        <v>23.5530835524021</v>
      </c>
      <c r="I526" s="84">
        <f t="shared" si="17"/>
        <v>5.2463800984629632E-5</v>
      </c>
      <c r="J526" s="107">
        <v>9.8232313300000005</v>
      </c>
      <c r="K526" s="107">
        <v>12.9043333333</v>
      </c>
    </row>
    <row r="527" spans="1:11" x14ac:dyDescent="0.15">
      <c r="A527" s="34" t="s">
        <v>1582</v>
      </c>
      <c r="B527" s="34" t="s">
        <v>1594</v>
      </c>
      <c r="C527" s="34" t="s">
        <v>573</v>
      </c>
      <c r="D527" s="34" t="s">
        <v>817</v>
      </c>
      <c r="E527" s="34" t="s">
        <v>1312</v>
      </c>
      <c r="F527" s="73">
        <v>0.57619935</v>
      </c>
      <c r="G527" s="55">
        <v>1.08382084</v>
      </c>
      <c r="H527" s="78">
        <f t="shared" si="16"/>
        <v>-0.46836291688209275</v>
      </c>
      <c r="I527" s="84">
        <f t="shared" si="17"/>
        <v>5.2372066144599427E-5</v>
      </c>
      <c r="J527" s="107">
        <v>27.448089526342599</v>
      </c>
      <c r="K527" s="107">
        <v>94.396619047599998</v>
      </c>
    </row>
    <row r="528" spans="1:11" x14ac:dyDescent="0.15">
      <c r="A528" s="34" t="s">
        <v>730</v>
      </c>
      <c r="B528" s="34" t="s">
        <v>1219</v>
      </c>
      <c r="C528" s="34" t="s">
        <v>554</v>
      </c>
      <c r="D528" s="34" t="s">
        <v>1309</v>
      </c>
      <c r="E528" s="34" t="s">
        <v>1312</v>
      </c>
      <c r="F528" s="73">
        <v>0.57436566</v>
      </c>
      <c r="G528" s="55">
        <v>0.98807027000000003</v>
      </c>
      <c r="H528" s="78">
        <f t="shared" si="16"/>
        <v>-0.4186995829760165</v>
      </c>
      <c r="I528" s="84">
        <f t="shared" si="17"/>
        <v>5.220539790040809E-5</v>
      </c>
      <c r="J528" s="107">
        <v>8.8855036999999992</v>
      </c>
      <c r="K528" s="107">
        <v>44.7847619048</v>
      </c>
    </row>
    <row r="529" spans="1:11" x14ac:dyDescent="0.15">
      <c r="A529" s="34" t="s">
        <v>660</v>
      </c>
      <c r="B529" s="34" t="s">
        <v>156</v>
      </c>
      <c r="C529" s="34" t="s">
        <v>558</v>
      </c>
      <c r="D529" s="34" t="s">
        <v>1310</v>
      </c>
      <c r="E529" s="34" t="s">
        <v>1313</v>
      </c>
      <c r="F529" s="73">
        <v>0.57400131700000001</v>
      </c>
      <c r="G529" s="55">
        <v>0.12647439999999999</v>
      </c>
      <c r="H529" s="78">
        <f t="shared" si="16"/>
        <v>3.5384782770268135</v>
      </c>
      <c r="I529" s="84">
        <f t="shared" si="17"/>
        <v>5.2172281938553356E-5</v>
      </c>
      <c r="J529" s="107">
        <v>9.8584280199999998</v>
      </c>
      <c r="K529" s="107">
        <v>26.2037619048</v>
      </c>
    </row>
    <row r="530" spans="1:11" x14ac:dyDescent="0.15">
      <c r="A530" s="34" t="s">
        <v>1731</v>
      </c>
      <c r="B530" s="34" t="s">
        <v>1732</v>
      </c>
      <c r="C530" s="34" t="s">
        <v>552</v>
      </c>
      <c r="D530" s="34" t="s">
        <v>1309</v>
      </c>
      <c r="E530" s="34" t="s">
        <v>1312</v>
      </c>
      <c r="F530" s="73">
        <v>0.57219490000000006</v>
      </c>
      <c r="G530" s="55">
        <v>0.56605316999999999</v>
      </c>
      <c r="H530" s="78">
        <f t="shared" si="16"/>
        <v>1.0850093817158735E-2</v>
      </c>
      <c r="I530" s="84">
        <f t="shared" si="17"/>
        <v>5.2008092599206264E-5</v>
      </c>
      <c r="J530" s="107">
        <v>105.16519695999999</v>
      </c>
      <c r="K530" s="107">
        <v>4.8150476189999996</v>
      </c>
    </row>
    <row r="531" spans="1:11" x14ac:dyDescent="0.15">
      <c r="A531" s="34" t="s">
        <v>1567</v>
      </c>
      <c r="B531" s="34" t="s">
        <v>1568</v>
      </c>
      <c r="C531" s="34" t="s">
        <v>573</v>
      </c>
      <c r="D531" s="34" t="s">
        <v>817</v>
      </c>
      <c r="E531" s="34" t="s">
        <v>1312</v>
      </c>
      <c r="F531" s="73">
        <v>0.57188000000000005</v>
      </c>
      <c r="G531" s="55">
        <v>1.4050200000000001E-2</v>
      </c>
      <c r="H531" s="78">
        <f t="shared" si="16"/>
        <v>39.702623450200001</v>
      </c>
      <c r="I531" s="84">
        <f t="shared" si="17"/>
        <v>5.197947062379283E-5</v>
      </c>
      <c r="J531" s="107">
        <v>30.986119310544296</v>
      </c>
      <c r="K531" s="107">
        <v>88.897714285700005</v>
      </c>
    </row>
    <row r="532" spans="1:11" x14ac:dyDescent="0.15">
      <c r="A532" s="34" t="s">
        <v>1578</v>
      </c>
      <c r="B532" s="34" t="s">
        <v>1579</v>
      </c>
      <c r="C532" s="34" t="s">
        <v>559</v>
      </c>
      <c r="D532" s="34" t="s">
        <v>1309</v>
      </c>
      <c r="E532" s="34" t="s">
        <v>1312</v>
      </c>
      <c r="F532" s="73">
        <v>0.57176244999999992</v>
      </c>
      <c r="G532" s="55">
        <v>0.27822041999999997</v>
      </c>
      <c r="H532" s="78">
        <f t="shared" si="16"/>
        <v>1.0550700412284617</v>
      </c>
      <c r="I532" s="84">
        <f t="shared" si="17"/>
        <v>5.1968786237607207E-5</v>
      </c>
      <c r="J532" s="107">
        <v>16.663499999999999</v>
      </c>
      <c r="K532" s="107">
        <v>163.93761904760001</v>
      </c>
    </row>
    <row r="533" spans="1:11" x14ac:dyDescent="0.15">
      <c r="A533" s="34" t="s">
        <v>679</v>
      </c>
      <c r="B533" s="34" t="s">
        <v>629</v>
      </c>
      <c r="C533" s="34" t="s">
        <v>558</v>
      </c>
      <c r="D533" s="34" t="s">
        <v>1310</v>
      </c>
      <c r="E533" s="34" t="s">
        <v>1313</v>
      </c>
      <c r="F533" s="73">
        <v>0.56688930000000004</v>
      </c>
      <c r="G533" s="55">
        <v>2.28507258</v>
      </c>
      <c r="H533" s="78">
        <f t="shared" si="16"/>
        <v>-0.75191628267667543</v>
      </c>
      <c r="I533" s="84">
        <f t="shared" si="17"/>
        <v>5.1525854578394911E-5</v>
      </c>
      <c r="J533" s="107">
        <v>8.2782330700000006</v>
      </c>
      <c r="K533" s="107">
        <v>55.127714285700002</v>
      </c>
    </row>
    <row r="534" spans="1:11" x14ac:dyDescent="0.15">
      <c r="A534" s="34" t="s">
        <v>31</v>
      </c>
      <c r="B534" s="34" t="s">
        <v>32</v>
      </c>
      <c r="C534" s="34" t="s">
        <v>552</v>
      </c>
      <c r="D534" s="34" t="s">
        <v>1309</v>
      </c>
      <c r="E534" s="34" t="s">
        <v>1312</v>
      </c>
      <c r="F534" s="73">
        <v>0.55540195999999997</v>
      </c>
      <c r="G534" s="55">
        <v>1.6788928000000001</v>
      </c>
      <c r="H534" s="78">
        <f t="shared" si="16"/>
        <v>-0.66918557277748769</v>
      </c>
      <c r="I534" s="84">
        <f t="shared" si="17"/>
        <v>5.0481744184473939E-5</v>
      </c>
      <c r="J534" s="107">
        <v>380.24707805627651</v>
      </c>
      <c r="K534" s="107">
        <v>19.522761904799999</v>
      </c>
    </row>
    <row r="535" spans="1:11" x14ac:dyDescent="0.15">
      <c r="A535" s="34" t="s">
        <v>595</v>
      </c>
      <c r="B535" s="34" t="s">
        <v>990</v>
      </c>
      <c r="C535" s="34" t="s">
        <v>551</v>
      </c>
      <c r="D535" s="34" t="s">
        <v>1309</v>
      </c>
      <c r="E535" s="34" t="s">
        <v>1312</v>
      </c>
      <c r="F535" s="73">
        <v>0.55458865000000002</v>
      </c>
      <c r="G535" s="55">
        <v>3.0536046800000003</v>
      </c>
      <c r="H535" s="78">
        <f t="shared" si="16"/>
        <v>-0.81838230284609081</v>
      </c>
      <c r="I535" s="84">
        <f t="shared" si="17"/>
        <v>5.0407820593418066E-5</v>
      </c>
      <c r="J535" s="107">
        <v>14.773342980000001</v>
      </c>
      <c r="K535" s="107">
        <v>41.735619047599997</v>
      </c>
    </row>
    <row r="536" spans="1:11" x14ac:dyDescent="0.15">
      <c r="A536" s="34" t="s">
        <v>1326</v>
      </c>
      <c r="B536" s="34" t="s">
        <v>1327</v>
      </c>
      <c r="C536" s="34" t="s">
        <v>559</v>
      </c>
      <c r="D536" s="34" t="s">
        <v>1309</v>
      </c>
      <c r="E536" s="34" t="s">
        <v>1313</v>
      </c>
      <c r="F536" s="73">
        <v>0.54973337</v>
      </c>
      <c r="G536" s="55">
        <v>0.85245434199999992</v>
      </c>
      <c r="H536" s="78">
        <f t="shared" si="16"/>
        <v>-0.35511693364100427</v>
      </c>
      <c r="I536" s="84">
        <f t="shared" si="17"/>
        <v>4.9966513179047409E-5</v>
      </c>
      <c r="J536" s="107">
        <v>169.47659999999999</v>
      </c>
      <c r="K536" s="107">
        <v>42.032428571399997</v>
      </c>
    </row>
    <row r="537" spans="1:11" x14ac:dyDescent="0.15">
      <c r="A537" s="34" t="s">
        <v>1131</v>
      </c>
      <c r="B537" s="34" t="s">
        <v>1264</v>
      </c>
      <c r="C537" s="34" t="s">
        <v>573</v>
      </c>
      <c r="D537" s="34" t="s">
        <v>1310</v>
      </c>
      <c r="E537" s="34" t="s">
        <v>1312</v>
      </c>
      <c r="F537" s="73">
        <v>0.52109554000000002</v>
      </c>
      <c r="G537" s="55">
        <v>2.66674225</v>
      </c>
      <c r="H537" s="78">
        <f t="shared" si="16"/>
        <v>-0.80459471101865954</v>
      </c>
      <c r="I537" s="84">
        <f t="shared" si="17"/>
        <v>4.736355583972068E-5</v>
      </c>
      <c r="J537" s="107">
        <v>116.2997762979454</v>
      </c>
      <c r="K537" s="107">
        <v>15.0336190476</v>
      </c>
    </row>
    <row r="538" spans="1:11" x14ac:dyDescent="0.15">
      <c r="A538" s="34" t="s">
        <v>1297</v>
      </c>
      <c r="B538" s="34" t="s">
        <v>1298</v>
      </c>
      <c r="C538" s="34" t="s">
        <v>559</v>
      </c>
      <c r="D538" s="34" t="s">
        <v>1309</v>
      </c>
      <c r="E538" s="34" t="s">
        <v>1313</v>
      </c>
      <c r="F538" s="73">
        <v>0.48395816999999997</v>
      </c>
      <c r="G538" s="55">
        <v>0.34650297499999999</v>
      </c>
      <c r="H538" s="78">
        <f t="shared" si="16"/>
        <v>0.39669268351880671</v>
      </c>
      <c r="I538" s="84">
        <f t="shared" si="17"/>
        <v>4.3988056026892936E-5</v>
      </c>
      <c r="J538" s="107">
        <v>16.0276</v>
      </c>
      <c r="K538" s="107">
        <v>78.532952381000001</v>
      </c>
    </row>
    <row r="539" spans="1:11" x14ac:dyDescent="0.15">
      <c r="A539" s="34" t="s">
        <v>661</v>
      </c>
      <c r="B539" s="34" t="s">
        <v>7</v>
      </c>
      <c r="C539" s="34" t="s">
        <v>558</v>
      </c>
      <c r="D539" s="34" t="s">
        <v>1310</v>
      </c>
      <c r="E539" s="34" t="s">
        <v>1313</v>
      </c>
      <c r="F539" s="73">
        <v>0.48354097499999998</v>
      </c>
      <c r="G539" s="55">
        <v>0.77726790000000001</v>
      </c>
      <c r="H539" s="78">
        <f t="shared" si="16"/>
        <v>-0.37789663641068927</v>
      </c>
      <c r="I539" s="84">
        <f t="shared" si="17"/>
        <v>4.3950136226852909E-5</v>
      </c>
      <c r="J539" s="107">
        <v>9.3046693000000005</v>
      </c>
      <c r="K539" s="107">
        <v>37.0771428571</v>
      </c>
    </row>
    <row r="540" spans="1:11" x14ac:dyDescent="0.15">
      <c r="A540" s="34" t="s">
        <v>1303</v>
      </c>
      <c r="B540" s="34" t="s">
        <v>1304</v>
      </c>
      <c r="C540" s="34" t="s">
        <v>559</v>
      </c>
      <c r="D540" s="34" t="s">
        <v>1309</v>
      </c>
      <c r="E540" s="34" t="s">
        <v>1313</v>
      </c>
      <c r="F540" s="73">
        <v>0.47510256000000001</v>
      </c>
      <c r="G540" s="55">
        <v>0.31064173</v>
      </c>
      <c r="H540" s="78">
        <f t="shared" si="16"/>
        <v>0.52942284991781374</v>
      </c>
      <c r="I540" s="84">
        <f t="shared" si="17"/>
        <v>4.3183149543276155E-5</v>
      </c>
      <c r="J540" s="107">
        <v>28.726289999999999</v>
      </c>
      <c r="K540" s="107">
        <v>80.403000000000006</v>
      </c>
    </row>
    <row r="541" spans="1:11" x14ac:dyDescent="0.15">
      <c r="A541" s="34" t="s">
        <v>1713</v>
      </c>
      <c r="B541" s="34" t="s">
        <v>1714</v>
      </c>
      <c r="C541" s="34" t="s">
        <v>552</v>
      </c>
      <c r="D541" s="34" t="s">
        <v>1309</v>
      </c>
      <c r="E541" s="34" t="s">
        <v>1312</v>
      </c>
      <c r="F541" s="73">
        <v>0.47439540999999996</v>
      </c>
      <c r="G541" s="55">
        <v>3.0102499999999999E-3</v>
      </c>
      <c r="H541" s="78">
        <f t="shared" si="16"/>
        <v>156.59335935553526</v>
      </c>
      <c r="I541" s="84">
        <f t="shared" si="17"/>
        <v>4.3118875075465401E-5</v>
      </c>
      <c r="J541" s="107">
        <v>47.978808659999999</v>
      </c>
      <c r="K541" s="107">
        <v>22.798714285700001</v>
      </c>
    </row>
    <row r="542" spans="1:11" x14ac:dyDescent="0.15">
      <c r="A542" s="34" t="s">
        <v>769</v>
      </c>
      <c r="B542" s="34" t="s">
        <v>772</v>
      </c>
      <c r="C542" s="34" t="s">
        <v>558</v>
      </c>
      <c r="D542" s="34" t="s">
        <v>1310</v>
      </c>
      <c r="E542" s="34" t="s">
        <v>1313</v>
      </c>
      <c r="F542" s="73">
        <v>0.46540772600000002</v>
      </c>
      <c r="G542" s="55">
        <v>2.2137581600000003</v>
      </c>
      <c r="H542" s="78">
        <f t="shared" si="16"/>
        <v>-0.78976577730604502</v>
      </c>
      <c r="I542" s="84">
        <f t="shared" si="17"/>
        <v>4.2301964086352418E-5</v>
      </c>
      <c r="J542" s="107">
        <v>333.59199999999998</v>
      </c>
      <c r="K542" s="107">
        <v>36.8937142857</v>
      </c>
    </row>
    <row r="543" spans="1:11" x14ac:dyDescent="0.15">
      <c r="A543" s="34" t="s">
        <v>186</v>
      </c>
      <c r="B543" s="34" t="s">
        <v>178</v>
      </c>
      <c r="C543" s="34" t="s">
        <v>556</v>
      </c>
      <c r="D543" s="34" t="s">
        <v>1309</v>
      </c>
      <c r="E543" s="34" t="s">
        <v>1312</v>
      </c>
      <c r="F543" s="73">
        <v>0.44888635999999998</v>
      </c>
      <c r="G543" s="55">
        <v>0.30699658000000002</v>
      </c>
      <c r="H543" s="78">
        <f t="shared" si="16"/>
        <v>0.46218684260261123</v>
      </c>
      <c r="I543" s="84">
        <f t="shared" si="17"/>
        <v>4.0800299648599867E-5</v>
      </c>
      <c r="J543" s="107">
        <v>5.7311507152537269</v>
      </c>
      <c r="K543" s="107">
        <v>48.402523809500003</v>
      </c>
    </row>
    <row r="544" spans="1:11" x14ac:dyDescent="0.15">
      <c r="A544" s="34" t="s">
        <v>1888</v>
      </c>
      <c r="B544" s="34" t="s">
        <v>1288</v>
      </c>
      <c r="C544" s="34" t="s">
        <v>551</v>
      </c>
      <c r="D544" s="34" t="s">
        <v>1309</v>
      </c>
      <c r="E544" s="34" t="s">
        <v>1312</v>
      </c>
      <c r="F544" s="73">
        <v>0.42492000000000002</v>
      </c>
      <c r="G544" s="55">
        <v>0</v>
      </c>
      <c r="H544" s="78" t="str">
        <f t="shared" si="16"/>
        <v/>
      </c>
      <c r="I544" s="84">
        <f t="shared" si="17"/>
        <v>3.8621942815734157E-5</v>
      </c>
      <c r="J544" s="107">
        <v>19.3522918</v>
      </c>
      <c r="K544" s="107">
        <v>19.0301428571</v>
      </c>
    </row>
    <row r="545" spans="1:11" x14ac:dyDescent="0.15">
      <c r="A545" s="34" t="s">
        <v>927</v>
      </c>
      <c r="B545" s="34" t="s">
        <v>939</v>
      </c>
      <c r="C545" s="34" t="s">
        <v>556</v>
      </c>
      <c r="D545" s="34" t="s">
        <v>1310</v>
      </c>
      <c r="E545" s="34" t="s">
        <v>1313</v>
      </c>
      <c r="F545" s="73">
        <v>0.40547911999999997</v>
      </c>
      <c r="G545" s="55">
        <v>1.04368061</v>
      </c>
      <c r="H545" s="78">
        <f t="shared" si="16"/>
        <v>-0.61149118215389664</v>
      </c>
      <c r="I545" s="84">
        <f t="shared" si="17"/>
        <v>3.6854917127022042E-5</v>
      </c>
      <c r="J545" s="107">
        <v>35.29743766</v>
      </c>
      <c r="K545" s="107">
        <v>12.1248095238</v>
      </c>
    </row>
    <row r="546" spans="1:11" x14ac:dyDescent="0.15">
      <c r="A546" s="34" t="s">
        <v>724</v>
      </c>
      <c r="B546" s="34" t="s">
        <v>1654</v>
      </c>
      <c r="C546" s="34" t="s">
        <v>556</v>
      </c>
      <c r="D546" s="34" t="s">
        <v>1310</v>
      </c>
      <c r="E546" s="34" t="s">
        <v>1313</v>
      </c>
      <c r="F546" s="73">
        <v>0.4054529</v>
      </c>
      <c r="G546" s="55">
        <v>9.0524999999999998E-3</v>
      </c>
      <c r="H546" s="78">
        <f t="shared" si="16"/>
        <v>43.789052747859706</v>
      </c>
      <c r="I546" s="84">
        <f t="shared" si="17"/>
        <v>3.6852533931736747E-5</v>
      </c>
      <c r="J546" s="107">
        <v>12.393338179999999</v>
      </c>
      <c r="K546" s="107">
        <v>36.407285714300002</v>
      </c>
    </row>
    <row r="547" spans="1:11" x14ac:dyDescent="0.15">
      <c r="A547" s="34" t="s">
        <v>2005</v>
      </c>
      <c r="B547" s="34" t="s">
        <v>103</v>
      </c>
      <c r="C547" s="34" t="s">
        <v>559</v>
      </c>
      <c r="D547" s="34" t="s">
        <v>1309</v>
      </c>
      <c r="E547" s="34" t="s">
        <v>1313</v>
      </c>
      <c r="F547" s="73">
        <v>0.38529861999999998</v>
      </c>
      <c r="G547" s="55">
        <v>0.16921099299999998</v>
      </c>
      <c r="H547" s="78">
        <f t="shared" si="16"/>
        <v>1.277030665495829</v>
      </c>
      <c r="I547" s="84">
        <f t="shared" si="17"/>
        <v>3.5020665698534512E-5</v>
      </c>
      <c r="J547" s="107">
        <v>40.902380000000001</v>
      </c>
      <c r="K547" s="107">
        <v>40.542571428599999</v>
      </c>
    </row>
    <row r="548" spans="1:11" x14ac:dyDescent="0.15">
      <c r="A548" s="34" t="s">
        <v>1733</v>
      </c>
      <c r="B548" s="34" t="s">
        <v>1734</v>
      </c>
      <c r="C548" s="34" t="s">
        <v>552</v>
      </c>
      <c r="D548" s="34" t="s">
        <v>1309</v>
      </c>
      <c r="E548" s="34" t="s">
        <v>1312</v>
      </c>
      <c r="F548" s="73">
        <v>0.37433799000000001</v>
      </c>
      <c r="G548" s="55">
        <v>0.13232526999999999</v>
      </c>
      <c r="H548" s="78">
        <f t="shared" si="16"/>
        <v>1.8289229260593993</v>
      </c>
      <c r="I548" s="84">
        <f t="shared" si="17"/>
        <v>3.4024429171460189E-5</v>
      </c>
      <c r="J548" s="107">
        <v>54.380784049999995</v>
      </c>
      <c r="K548" s="107">
        <v>5.8153333332999999</v>
      </c>
    </row>
    <row r="549" spans="1:11" x14ac:dyDescent="0.15">
      <c r="A549" s="34" t="s">
        <v>1591</v>
      </c>
      <c r="B549" s="34" t="s">
        <v>1604</v>
      </c>
      <c r="C549" s="34" t="s">
        <v>559</v>
      </c>
      <c r="D549" s="34" t="s">
        <v>1309</v>
      </c>
      <c r="E549" s="34" t="s">
        <v>1312</v>
      </c>
      <c r="F549" s="73">
        <v>0.36964415</v>
      </c>
      <c r="G549" s="55">
        <v>0.18422001999999998</v>
      </c>
      <c r="H549" s="78">
        <f t="shared" si="16"/>
        <v>1.0065362602826773</v>
      </c>
      <c r="I549" s="84">
        <f t="shared" si="17"/>
        <v>3.3597795404948365E-5</v>
      </c>
      <c r="J549" s="107">
        <v>16.106999999999999</v>
      </c>
      <c r="K549" s="107">
        <v>60.885238095200002</v>
      </c>
    </row>
    <row r="550" spans="1:11" x14ac:dyDescent="0.15">
      <c r="A550" s="34" t="s">
        <v>732</v>
      </c>
      <c r="B550" s="34" t="s">
        <v>1516</v>
      </c>
      <c r="C550" s="34" t="s">
        <v>554</v>
      </c>
      <c r="D550" s="34" t="s">
        <v>1309</v>
      </c>
      <c r="E550" s="34" t="s">
        <v>1312</v>
      </c>
      <c r="F550" s="73">
        <v>0.36786108000000001</v>
      </c>
      <c r="G550" s="55">
        <v>0.42960532000000001</v>
      </c>
      <c r="H550" s="78">
        <f t="shared" si="16"/>
        <v>-0.14372317363295217</v>
      </c>
      <c r="I550" s="84">
        <f t="shared" si="17"/>
        <v>3.3435728127398586E-5</v>
      </c>
      <c r="J550" s="107">
        <v>155.72636902000002</v>
      </c>
      <c r="K550" s="107">
        <v>31.8477142857</v>
      </c>
    </row>
    <row r="551" spans="1:11" x14ac:dyDescent="0.15">
      <c r="A551" s="34" t="s">
        <v>612</v>
      </c>
      <c r="B551" s="34" t="s">
        <v>400</v>
      </c>
      <c r="C551" s="34" t="s">
        <v>558</v>
      </c>
      <c r="D551" s="34" t="s">
        <v>1310</v>
      </c>
      <c r="E551" s="34" t="s">
        <v>1312</v>
      </c>
      <c r="F551" s="73">
        <v>0.36474400000000001</v>
      </c>
      <c r="G551" s="55">
        <v>6.4134999999999999E-3</v>
      </c>
      <c r="H551" s="78">
        <f t="shared" si="16"/>
        <v>55.871287128712872</v>
      </c>
      <c r="I551" s="84">
        <f t="shared" si="17"/>
        <v>3.3152409654481172E-5</v>
      </c>
      <c r="J551" s="107">
        <v>15.369284449999999</v>
      </c>
      <c r="K551" s="107">
        <v>28.369333333299998</v>
      </c>
    </row>
    <row r="552" spans="1:11" x14ac:dyDescent="0.15">
      <c r="A552" s="34" t="s">
        <v>1935</v>
      </c>
      <c r="B552" s="34" t="s">
        <v>1081</v>
      </c>
      <c r="C552" s="34" t="s">
        <v>554</v>
      </c>
      <c r="D552" s="34" t="s">
        <v>1309</v>
      </c>
      <c r="E552" s="34" t="s">
        <v>1312</v>
      </c>
      <c r="F552" s="73">
        <v>0.35677179999999997</v>
      </c>
      <c r="G552" s="55">
        <v>1.344557609</v>
      </c>
      <c r="H552" s="78">
        <f t="shared" si="16"/>
        <v>-0.73465488007959356</v>
      </c>
      <c r="I552" s="84">
        <f t="shared" si="17"/>
        <v>3.242779830995609E-5</v>
      </c>
      <c r="J552" s="107">
        <v>3.0342045</v>
      </c>
      <c r="K552" s="107">
        <v>22.906333333300001</v>
      </c>
    </row>
    <row r="553" spans="1:11" x14ac:dyDescent="0.15">
      <c r="A553" s="34" t="s">
        <v>1128</v>
      </c>
      <c r="B553" s="34" t="s">
        <v>1271</v>
      </c>
      <c r="C553" s="34" t="s">
        <v>573</v>
      </c>
      <c r="D553" s="34" t="s">
        <v>1310</v>
      </c>
      <c r="E553" s="34" t="s">
        <v>1312</v>
      </c>
      <c r="F553" s="73">
        <v>0.35591662000000002</v>
      </c>
      <c r="G553" s="55">
        <v>2.8201400000000001E-2</v>
      </c>
      <c r="H553" s="78">
        <f t="shared" si="16"/>
        <v>11.620530186444645</v>
      </c>
      <c r="I553" s="84">
        <f t="shared" si="17"/>
        <v>3.235006905960977E-5</v>
      </c>
      <c r="J553" s="107">
        <v>28.425670853933504</v>
      </c>
      <c r="K553" s="107">
        <v>15.5101428571</v>
      </c>
    </row>
    <row r="554" spans="1:11" x14ac:dyDescent="0.15">
      <c r="A554" s="34" t="s">
        <v>1571</v>
      </c>
      <c r="B554" s="34" t="s">
        <v>1572</v>
      </c>
      <c r="C554" s="34" t="s">
        <v>553</v>
      </c>
      <c r="D554" s="34" t="s">
        <v>1309</v>
      </c>
      <c r="E554" s="34" t="s">
        <v>1312</v>
      </c>
      <c r="F554" s="73">
        <v>0.35444874999999998</v>
      </c>
      <c r="G554" s="55">
        <v>0.10413894</v>
      </c>
      <c r="H554" s="78">
        <f t="shared" si="16"/>
        <v>2.4036139603495097</v>
      </c>
      <c r="I554" s="84">
        <f t="shared" si="17"/>
        <v>3.2216651025154031E-5</v>
      </c>
      <c r="J554" s="107">
        <v>10.869010529999999</v>
      </c>
      <c r="K554" s="107">
        <v>143.71719047619999</v>
      </c>
    </row>
    <row r="555" spans="1:11" x14ac:dyDescent="0.15">
      <c r="A555" s="34" t="s">
        <v>1248</v>
      </c>
      <c r="B555" s="34" t="s">
        <v>1249</v>
      </c>
      <c r="C555" s="34" t="s">
        <v>556</v>
      </c>
      <c r="D555" s="34" t="s">
        <v>1310</v>
      </c>
      <c r="E555" s="34" t="s">
        <v>1313</v>
      </c>
      <c r="F555" s="73">
        <v>0.34559910999999999</v>
      </c>
      <c r="G555" s="55">
        <v>5.9160772800000005</v>
      </c>
      <c r="H555" s="78">
        <f t="shared" si="16"/>
        <v>-0.94158306363435473</v>
      </c>
      <c r="I555" s="84">
        <f t="shared" si="17"/>
        <v>3.1412287168381383E-5</v>
      </c>
      <c r="J555" s="107">
        <v>110.28058784999999</v>
      </c>
      <c r="K555" s="107">
        <v>14.538428571400001</v>
      </c>
    </row>
    <row r="556" spans="1:11" x14ac:dyDescent="0.15">
      <c r="A556" s="34" t="s">
        <v>683</v>
      </c>
      <c r="B556" s="34" t="s">
        <v>637</v>
      </c>
      <c r="C556" s="34" t="s">
        <v>558</v>
      </c>
      <c r="D556" s="34" t="s">
        <v>1310</v>
      </c>
      <c r="E556" s="34" t="s">
        <v>1313</v>
      </c>
      <c r="F556" s="73">
        <v>0.34289389000000003</v>
      </c>
      <c r="G556" s="55">
        <v>0.27885116999999998</v>
      </c>
      <c r="H556" s="78">
        <f t="shared" si="16"/>
        <v>0.22966631267855209</v>
      </c>
      <c r="I556" s="84">
        <f t="shared" si="17"/>
        <v>3.1166403585250491E-5</v>
      </c>
      <c r="J556" s="107">
        <v>23.339574590000002</v>
      </c>
      <c r="K556" s="107">
        <v>40.6324761905</v>
      </c>
    </row>
    <row r="557" spans="1:11" x14ac:dyDescent="0.15">
      <c r="A557" s="34" t="s">
        <v>1999</v>
      </c>
      <c r="B557" s="34" t="s">
        <v>97</v>
      </c>
      <c r="C557" s="34" t="s">
        <v>559</v>
      </c>
      <c r="D557" s="34" t="s">
        <v>1309</v>
      </c>
      <c r="E557" s="34" t="s">
        <v>1313</v>
      </c>
      <c r="F557" s="73">
        <v>0.30967</v>
      </c>
      <c r="G557" s="55">
        <v>0.99242505000000003</v>
      </c>
      <c r="H557" s="78">
        <f t="shared" si="16"/>
        <v>-0.68796636078462559</v>
      </c>
      <c r="I557" s="84">
        <f t="shared" si="17"/>
        <v>2.8146608848132343E-5</v>
      </c>
      <c r="J557" s="107">
        <v>34.228819999999999</v>
      </c>
      <c r="K557" s="107">
        <v>31.8953809524</v>
      </c>
    </row>
    <row r="558" spans="1:11" x14ac:dyDescent="0.15">
      <c r="A558" s="34" t="s">
        <v>1929</v>
      </c>
      <c r="B558" s="34" t="s">
        <v>126</v>
      </c>
      <c r="C558" s="34" t="s">
        <v>554</v>
      </c>
      <c r="D558" s="34" t="s">
        <v>1309</v>
      </c>
      <c r="E558" s="34" t="s">
        <v>1312</v>
      </c>
      <c r="F558" s="73">
        <v>0.30704684000000004</v>
      </c>
      <c r="G558" s="55">
        <v>0.33917036</v>
      </c>
      <c r="H558" s="78">
        <f t="shared" si="16"/>
        <v>-9.4712049720382274E-2</v>
      </c>
      <c r="I558" s="84">
        <f t="shared" si="17"/>
        <v>2.7908183884570922E-5</v>
      </c>
      <c r="J558" s="107">
        <v>1.9645003799999998</v>
      </c>
      <c r="K558" s="107">
        <v>21.6</v>
      </c>
    </row>
    <row r="559" spans="1:11" x14ac:dyDescent="0.15">
      <c r="A559" s="34" t="s">
        <v>1587</v>
      </c>
      <c r="B559" s="34" t="s">
        <v>1600</v>
      </c>
      <c r="C559" s="34" t="s">
        <v>559</v>
      </c>
      <c r="D559" s="34" t="s">
        <v>1309</v>
      </c>
      <c r="E559" s="34" t="s">
        <v>1312</v>
      </c>
      <c r="F559" s="73">
        <v>0.30429959000000001</v>
      </c>
      <c r="G559" s="55">
        <v>8.1921900000000002E-3</v>
      </c>
      <c r="H559" s="78">
        <f t="shared" si="16"/>
        <v>36.14508452562746</v>
      </c>
      <c r="I559" s="84">
        <f t="shared" si="17"/>
        <v>2.7658480099386589E-5</v>
      </c>
      <c r="J559" s="107">
        <v>17.261800000000001</v>
      </c>
      <c r="K559" s="107">
        <v>60.863285714299998</v>
      </c>
    </row>
    <row r="560" spans="1:11" x14ac:dyDescent="0.15">
      <c r="A560" s="34" t="s">
        <v>719</v>
      </c>
      <c r="B560" s="34" t="s">
        <v>1663</v>
      </c>
      <c r="C560" s="34" t="s">
        <v>558</v>
      </c>
      <c r="D560" s="34" t="s">
        <v>1310</v>
      </c>
      <c r="E560" s="34" t="s">
        <v>1313</v>
      </c>
      <c r="F560" s="73">
        <v>0.29822529999999997</v>
      </c>
      <c r="G560" s="55">
        <v>2.9767658900000002</v>
      </c>
      <c r="H560" s="78">
        <f t="shared" si="16"/>
        <v>-0.89981566874242835</v>
      </c>
      <c r="I560" s="84">
        <f t="shared" si="17"/>
        <v>2.7106374100548721E-5</v>
      </c>
      <c r="J560" s="107">
        <v>133.40464788</v>
      </c>
      <c r="K560" s="107">
        <v>24.479285714300001</v>
      </c>
    </row>
    <row r="561" spans="1:11" x14ac:dyDescent="0.15">
      <c r="A561" s="34" t="s">
        <v>1405</v>
      </c>
      <c r="B561" s="34" t="s">
        <v>1815</v>
      </c>
      <c r="C561" s="34" t="s">
        <v>552</v>
      </c>
      <c r="D561" s="34" t="s">
        <v>1309</v>
      </c>
      <c r="E561" s="34" t="s">
        <v>1312</v>
      </c>
      <c r="F561" s="73">
        <v>0.29778627899999999</v>
      </c>
      <c r="G561" s="55">
        <v>1.0180636700000001</v>
      </c>
      <c r="H561" s="78">
        <f t="shared" si="16"/>
        <v>-0.70749739159241387</v>
      </c>
      <c r="I561" s="84">
        <f t="shared" si="17"/>
        <v>2.7066470485852058E-5</v>
      </c>
      <c r="J561" s="107">
        <v>30.6514658</v>
      </c>
      <c r="K561" s="107">
        <v>10.1901904762</v>
      </c>
    </row>
    <row r="562" spans="1:11" x14ac:dyDescent="0.15">
      <c r="A562" s="34" t="s">
        <v>905</v>
      </c>
      <c r="B562" s="34" t="s">
        <v>21</v>
      </c>
      <c r="C562" s="34" t="s">
        <v>557</v>
      </c>
      <c r="D562" s="34" t="s">
        <v>1309</v>
      </c>
      <c r="E562" s="34" t="s">
        <v>1312</v>
      </c>
      <c r="F562" s="73">
        <v>0.29756424999999997</v>
      </c>
      <c r="G562" s="55">
        <v>2.6762479999999998E-2</v>
      </c>
      <c r="H562" s="78">
        <f t="shared" si="16"/>
        <v>10.118709850507127</v>
      </c>
      <c r="I562" s="84">
        <f t="shared" si="17"/>
        <v>2.7046289766325004E-5</v>
      </c>
      <c r="J562" s="107">
        <v>12.03057164522361</v>
      </c>
      <c r="K562" s="107">
        <v>107.1877142857</v>
      </c>
    </row>
    <row r="563" spans="1:11" x14ac:dyDescent="0.15">
      <c r="A563" s="34" t="s">
        <v>1955</v>
      </c>
      <c r="B563" s="34" t="s">
        <v>1345</v>
      </c>
      <c r="C563" s="34" t="s">
        <v>553</v>
      </c>
      <c r="D563" s="34" t="s">
        <v>1309</v>
      </c>
      <c r="E563" s="34" t="s">
        <v>1312</v>
      </c>
      <c r="F563" s="73">
        <v>0.29415039000000004</v>
      </c>
      <c r="G563" s="55">
        <v>2.10076537</v>
      </c>
      <c r="H563" s="78">
        <f t="shared" si="16"/>
        <v>-0.85997941788235011</v>
      </c>
      <c r="I563" s="84">
        <f t="shared" si="17"/>
        <v>2.6735996285902997E-5</v>
      </c>
      <c r="J563" s="107">
        <v>18.412755920000002</v>
      </c>
      <c r="K563" s="107">
        <v>25.524571428600002</v>
      </c>
    </row>
    <row r="564" spans="1:11" x14ac:dyDescent="0.15">
      <c r="A564" s="34" t="s">
        <v>1324</v>
      </c>
      <c r="B564" s="34" t="s">
        <v>1325</v>
      </c>
      <c r="C564" s="34" t="s">
        <v>559</v>
      </c>
      <c r="D564" s="34" t="s">
        <v>1309</v>
      </c>
      <c r="E564" s="34" t="s">
        <v>1313</v>
      </c>
      <c r="F564" s="73">
        <v>0.28667061300000002</v>
      </c>
      <c r="G564" s="55">
        <v>0.82638318500000008</v>
      </c>
      <c r="H564" s="78">
        <f t="shared" si="16"/>
        <v>-0.65310207394890307</v>
      </c>
      <c r="I564" s="84">
        <f t="shared" si="17"/>
        <v>2.6056142385007663E-5</v>
      </c>
      <c r="J564" s="107">
        <v>44.442210000000003</v>
      </c>
      <c r="K564" s="107">
        <v>18.0072857143</v>
      </c>
    </row>
    <row r="565" spans="1:11" x14ac:dyDescent="0.15">
      <c r="A565" s="34" t="s">
        <v>770</v>
      </c>
      <c r="B565" s="34" t="s">
        <v>771</v>
      </c>
      <c r="C565" s="34" t="s">
        <v>559</v>
      </c>
      <c r="D565" s="34" t="s">
        <v>1309</v>
      </c>
      <c r="E565" s="34" t="s">
        <v>1313</v>
      </c>
      <c r="F565" s="73">
        <v>0.28630434000000005</v>
      </c>
      <c r="G565" s="55">
        <v>0.29753028999999998</v>
      </c>
      <c r="H565" s="78">
        <f t="shared" si="16"/>
        <v>-3.7730444184354894E-2</v>
      </c>
      <c r="I565" s="84">
        <f t="shared" si="17"/>
        <v>2.6022851001074343E-5</v>
      </c>
      <c r="J565" s="107">
        <v>31.167349999999999</v>
      </c>
      <c r="K565" s="107">
        <v>72.027857142900004</v>
      </c>
    </row>
    <row r="566" spans="1:11" x14ac:dyDescent="0.15">
      <c r="A566" s="34" t="s">
        <v>1417</v>
      </c>
      <c r="B566" s="34" t="s">
        <v>1825</v>
      </c>
      <c r="C566" s="34" t="s">
        <v>552</v>
      </c>
      <c r="D566" s="34" t="s">
        <v>1309</v>
      </c>
      <c r="E566" s="34" t="s">
        <v>1312</v>
      </c>
      <c r="F566" s="73">
        <v>0.28331210100000004</v>
      </c>
      <c r="G566" s="55">
        <v>5.2944020000000001E-3</v>
      </c>
      <c r="H566" s="78">
        <f t="shared" si="16"/>
        <v>52.511633797358044</v>
      </c>
      <c r="I566" s="84">
        <f t="shared" si="17"/>
        <v>2.5750879609873626E-5</v>
      </c>
      <c r="J566" s="107">
        <v>10.369459750000001</v>
      </c>
      <c r="K566" s="107">
        <v>26.020523809499998</v>
      </c>
    </row>
    <row r="567" spans="1:11" x14ac:dyDescent="0.15">
      <c r="A567" s="34" t="s">
        <v>43</v>
      </c>
      <c r="B567" s="34" t="s">
        <v>44</v>
      </c>
      <c r="C567" s="34" t="s">
        <v>552</v>
      </c>
      <c r="D567" s="34" t="s">
        <v>1309</v>
      </c>
      <c r="E567" s="34" t="s">
        <v>1312</v>
      </c>
      <c r="F567" s="73">
        <v>0.27944606</v>
      </c>
      <c r="G567" s="55">
        <v>7.9237304999999996</v>
      </c>
      <c r="H567" s="78">
        <f t="shared" si="16"/>
        <v>-0.96473301811564638</v>
      </c>
      <c r="I567" s="84">
        <f t="shared" si="17"/>
        <v>2.5399486372498861E-5</v>
      </c>
      <c r="J567" s="107">
        <v>17.048368574361</v>
      </c>
      <c r="K567" s="107">
        <v>144.4683333333</v>
      </c>
    </row>
    <row r="568" spans="1:11" x14ac:dyDescent="0.15">
      <c r="A568" s="34" t="s">
        <v>1191</v>
      </c>
      <c r="B568" s="34" t="s">
        <v>1192</v>
      </c>
      <c r="C568" s="34" t="s">
        <v>1200</v>
      </c>
      <c r="D568" s="34" t="s">
        <v>1310</v>
      </c>
      <c r="E568" s="34" t="s">
        <v>1312</v>
      </c>
      <c r="F568" s="73">
        <v>0.27798196999999997</v>
      </c>
      <c r="G568" s="55">
        <v>0.16219023999999999</v>
      </c>
      <c r="H568" s="78">
        <f t="shared" si="16"/>
        <v>0.71392538786550896</v>
      </c>
      <c r="I568" s="84">
        <f t="shared" si="17"/>
        <v>2.5266411910818803E-5</v>
      </c>
      <c r="J568" s="107">
        <v>41.767000000000003</v>
      </c>
      <c r="K568" s="107">
        <v>91.746952381</v>
      </c>
    </row>
    <row r="569" spans="1:11" x14ac:dyDescent="0.15">
      <c r="A569" s="34" t="s">
        <v>1415</v>
      </c>
      <c r="B569" s="34" t="s">
        <v>1823</v>
      </c>
      <c r="C569" s="34" t="s">
        <v>552</v>
      </c>
      <c r="D569" s="34" t="s">
        <v>1309</v>
      </c>
      <c r="E569" s="34" t="s">
        <v>1312</v>
      </c>
      <c r="F569" s="73">
        <v>0.27728595</v>
      </c>
      <c r="G569" s="55">
        <v>0.99981349899999994</v>
      </c>
      <c r="H569" s="78">
        <f t="shared" si="16"/>
        <v>-0.72266232624650728</v>
      </c>
      <c r="I569" s="84">
        <f t="shared" si="17"/>
        <v>2.5203149073958675E-5</v>
      </c>
      <c r="J569" s="107">
        <v>27.484359909999998</v>
      </c>
      <c r="K569" s="107">
        <v>17.747666666699999</v>
      </c>
    </row>
    <row r="570" spans="1:11" x14ac:dyDescent="0.15">
      <c r="A570" s="34" t="s">
        <v>596</v>
      </c>
      <c r="B570" s="34" t="s">
        <v>1017</v>
      </c>
      <c r="C570" s="34" t="s">
        <v>551</v>
      </c>
      <c r="D570" s="34" t="s">
        <v>1309</v>
      </c>
      <c r="E570" s="34" t="s">
        <v>1312</v>
      </c>
      <c r="F570" s="73">
        <v>0.2753892</v>
      </c>
      <c r="G570" s="55">
        <v>0.28981299999999999</v>
      </c>
      <c r="H570" s="78">
        <f t="shared" si="16"/>
        <v>-4.9769334018832767E-2</v>
      </c>
      <c r="I570" s="84">
        <f t="shared" si="17"/>
        <v>2.5030749163303153E-5</v>
      </c>
      <c r="J570" s="107">
        <v>5.14696321</v>
      </c>
      <c r="K570" s="107">
        <v>33.198809523800001</v>
      </c>
    </row>
    <row r="571" spans="1:11" x14ac:dyDescent="0.15">
      <c r="A571" s="34" t="s">
        <v>57</v>
      </c>
      <c r="B571" s="34" t="s">
        <v>58</v>
      </c>
      <c r="C571" s="34" t="s">
        <v>552</v>
      </c>
      <c r="D571" s="34" t="s">
        <v>1309</v>
      </c>
      <c r="E571" s="34" t="s">
        <v>1312</v>
      </c>
      <c r="F571" s="73">
        <v>0.27247300000000002</v>
      </c>
      <c r="G571" s="55">
        <v>1.5343809499999999</v>
      </c>
      <c r="H571" s="78">
        <f t="shared" si="16"/>
        <v>-0.82242154401095757</v>
      </c>
      <c r="I571" s="84">
        <f t="shared" si="17"/>
        <v>2.4765689129322069E-5</v>
      </c>
      <c r="J571" s="107">
        <v>15.3023611883727</v>
      </c>
      <c r="K571" s="107">
        <v>39.622714285699999</v>
      </c>
    </row>
    <row r="572" spans="1:11" x14ac:dyDescent="0.15">
      <c r="A572" s="34" t="s">
        <v>1962</v>
      </c>
      <c r="B572" s="34" t="s">
        <v>1513</v>
      </c>
      <c r="C572" s="34" t="s">
        <v>553</v>
      </c>
      <c r="D572" s="34" t="s">
        <v>1309</v>
      </c>
      <c r="E572" s="34" t="s">
        <v>1312</v>
      </c>
      <c r="F572" s="73">
        <v>0.27</v>
      </c>
      <c r="G572" s="55">
        <v>0.111056</v>
      </c>
      <c r="H572" s="78">
        <f t="shared" si="16"/>
        <v>1.4312058781155454</v>
      </c>
      <c r="I572" s="84">
        <f t="shared" si="17"/>
        <v>2.4540912548828537E-5</v>
      </c>
      <c r="J572" s="107">
        <v>13.078016810000001</v>
      </c>
      <c r="K572" s="107">
        <v>52.539761904800002</v>
      </c>
    </row>
    <row r="573" spans="1:11" x14ac:dyDescent="0.15">
      <c r="A573" s="34" t="s">
        <v>1152</v>
      </c>
      <c r="B573" s="34" t="s">
        <v>1153</v>
      </c>
      <c r="C573" s="34" t="s">
        <v>554</v>
      </c>
      <c r="D573" s="34" t="s">
        <v>1309</v>
      </c>
      <c r="E573" s="34" t="s">
        <v>1312</v>
      </c>
      <c r="F573" s="73">
        <v>0.26898168</v>
      </c>
      <c r="G573" s="55">
        <v>5.3092750000000001E-2</v>
      </c>
      <c r="H573" s="78">
        <f t="shared" si="16"/>
        <v>4.066260082591314</v>
      </c>
      <c r="I573" s="84">
        <f t="shared" si="17"/>
        <v>2.4448355133766599E-5</v>
      </c>
      <c r="J573" s="107">
        <v>8.5763037400000002</v>
      </c>
      <c r="K573" s="107">
        <v>13.022666666699999</v>
      </c>
    </row>
    <row r="574" spans="1:11" x14ac:dyDescent="0.15">
      <c r="A574" s="34" t="s">
        <v>1392</v>
      </c>
      <c r="B574" s="34" t="s">
        <v>71</v>
      </c>
      <c r="C574" s="34" t="s">
        <v>552</v>
      </c>
      <c r="D574" s="34" t="s">
        <v>1309</v>
      </c>
      <c r="E574" s="34" t="s">
        <v>1312</v>
      </c>
      <c r="F574" s="73">
        <v>0.2579033</v>
      </c>
      <c r="G574" s="55">
        <v>1.9142136200000002</v>
      </c>
      <c r="H574" s="78">
        <f t="shared" si="16"/>
        <v>-0.86526932140415969</v>
      </c>
      <c r="I574" s="84">
        <f t="shared" si="17"/>
        <v>2.3441416042052929E-5</v>
      </c>
      <c r="J574" s="107">
        <v>26.997813409999999</v>
      </c>
      <c r="K574" s="107">
        <v>29.733476190499999</v>
      </c>
    </row>
    <row r="575" spans="1:11" x14ac:dyDescent="0.15">
      <c r="A575" s="34" t="s">
        <v>621</v>
      </c>
      <c r="B575" s="34" t="s">
        <v>622</v>
      </c>
      <c r="C575" s="34" t="s">
        <v>559</v>
      </c>
      <c r="D575" s="34" t="s">
        <v>1309</v>
      </c>
      <c r="E575" s="34" t="s">
        <v>1313</v>
      </c>
      <c r="F575" s="73">
        <v>0.24729398000000002</v>
      </c>
      <c r="G575" s="55">
        <v>2.04714785</v>
      </c>
      <c r="H575" s="78">
        <f t="shared" si="16"/>
        <v>-0.87920072309384001</v>
      </c>
      <c r="I575" s="84">
        <f t="shared" si="17"/>
        <v>2.2477110877895385E-5</v>
      </c>
      <c r="J575" s="107">
        <v>23.36</v>
      </c>
      <c r="K575" s="107">
        <v>58.535095238099998</v>
      </c>
    </row>
    <row r="576" spans="1:11" x14ac:dyDescent="0.15">
      <c r="A576" s="34" t="s">
        <v>580</v>
      </c>
      <c r="B576" s="34" t="s">
        <v>581</v>
      </c>
      <c r="C576" s="34" t="s">
        <v>554</v>
      </c>
      <c r="D576" s="34" t="s">
        <v>1309</v>
      </c>
      <c r="E576" s="34" t="s">
        <v>1312</v>
      </c>
      <c r="F576" s="73">
        <v>0.22510432999999999</v>
      </c>
      <c r="G576" s="55">
        <v>0.1512018</v>
      </c>
      <c r="H576" s="78">
        <f t="shared" si="16"/>
        <v>0.48876752789980005</v>
      </c>
      <c r="I576" s="84">
        <f t="shared" si="17"/>
        <v>2.0460243247750519E-5</v>
      </c>
      <c r="J576" s="107">
        <v>109.25052954</v>
      </c>
      <c r="K576" s="107">
        <v>44.187761904799999</v>
      </c>
    </row>
    <row r="577" spans="1:11" x14ac:dyDescent="0.15">
      <c r="A577" s="34" t="s">
        <v>605</v>
      </c>
      <c r="B577" s="34" t="s">
        <v>1510</v>
      </c>
      <c r="C577" s="34" t="s">
        <v>553</v>
      </c>
      <c r="D577" s="34" t="s">
        <v>1309</v>
      </c>
      <c r="E577" s="34" t="s">
        <v>1312</v>
      </c>
      <c r="F577" s="73">
        <v>0.22463573000000001</v>
      </c>
      <c r="G577" s="55">
        <v>5.8857359999999997E-2</v>
      </c>
      <c r="H577" s="78">
        <f t="shared" si="16"/>
        <v>2.8166123998765831</v>
      </c>
      <c r="I577" s="84">
        <f t="shared" si="17"/>
        <v>2.0417651130637995E-5</v>
      </c>
      <c r="J577" s="107">
        <v>6.0516106900000004</v>
      </c>
      <c r="K577" s="107">
        <v>60.359666666700001</v>
      </c>
    </row>
    <row r="578" spans="1:11" x14ac:dyDescent="0.15">
      <c r="A578" s="34" t="s">
        <v>1039</v>
      </c>
      <c r="B578" s="34" t="s">
        <v>1040</v>
      </c>
      <c r="C578" s="34" t="s">
        <v>560</v>
      </c>
      <c r="D578" s="34" t="s">
        <v>1310</v>
      </c>
      <c r="E578" s="34" t="s">
        <v>1313</v>
      </c>
      <c r="F578" s="73">
        <v>0.22029707699999998</v>
      </c>
      <c r="G578" s="55">
        <v>0.156625339</v>
      </c>
      <c r="H578" s="78">
        <f t="shared" si="16"/>
        <v>0.40652258699979549</v>
      </c>
      <c r="I578" s="84">
        <f t="shared" si="17"/>
        <v>2.0023301116368688E-5</v>
      </c>
      <c r="J578" s="107">
        <v>7.5060083400000002</v>
      </c>
      <c r="K578" s="107">
        <v>44.009666666699999</v>
      </c>
    </row>
    <row r="579" spans="1:11" x14ac:dyDescent="0.15">
      <c r="A579" s="34" t="s">
        <v>1046</v>
      </c>
      <c r="B579" s="34" t="s">
        <v>1047</v>
      </c>
      <c r="C579" s="34" t="s">
        <v>842</v>
      </c>
      <c r="D579" s="34" t="s">
        <v>1310</v>
      </c>
      <c r="E579" s="34" t="s">
        <v>1313</v>
      </c>
      <c r="F579" s="73">
        <v>0.21582299999999999</v>
      </c>
      <c r="G579" s="55">
        <v>0.11668110000000001</v>
      </c>
      <c r="H579" s="78">
        <f t="shared" si="16"/>
        <v>0.84968259641021526</v>
      </c>
      <c r="I579" s="84">
        <f t="shared" si="17"/>
        <v>1.9616642107503039E-5</v>
      </c>
      <c r="J579" s="107">
        <v>213.63099056048563</v>
      </c>
      <c r="K579" s="107">
        <v>42.136095238099998</v>
      </c>
    </row>
    <row r="580" spans="1:11" x14ac:dyDescent="0.15">
      <c r="A580" s="34" t="s">
        <v>864</v>
      </c>
      <c r="B580" s="34" t="s">
        <v>865</v>
      </c>
      <c r="C580" s="34" t="s">
        <v>842</v>
      </c>
      <c r="D580" s="34" t="s">
        <v>1310</v>
      </c>
      <c r="E580" s="34" t="s">
        <v>1313</v>
      </c>
      <c r="F580" s="73">
        <v>0.21238610999999999</v>
      </c>
      <c r="G580" s="55">
        <v>6.4740880000000001E-2</v>
      </c>
      <c r="H580" s="78">
        <f t="shared" si="16"/>
        <v>2.2805564274072267</v>
      </c>
      <c r="I580" s="84">
        <f t="shared" si="17"/>
        <v>1.930425537813288E-5</v>
      </c>
      <c r="J580" s="107">
        <v>71.783297543025697</v>
      </c>
      <c r="K580" s="107">
        <v>40.006190476199997</v>
      </c>
    </row>
    <row r="581" spans="1:11" x14ac:dyDescent="0.15">
      <c r="A581" s="34" t="s">
        <v>704</v>
      </c>
      <c r="B581" s="34" t="s">
        <v>624</v>
      </c>
      <c r="C581" s="34" t="s">
        <v>558</v>
      </c>
      <c r="D581" s="34" t="s">
        <v>1309</v>
      </c>
      <c r="E581" s="34" t="s">
        <v>1312</v>
      </c>
      <c r="F581" s="73">
        <v>0.20974567600000002</v>
      </c>
      <c r="G581" s="55">
        <v>1.5700535770000001</v>
      </c>
      <c r="H581" s="78">
        <f t="shared" si="16"/>
        <v>-0.86640858689626743</v>
      </c>
      <c r="I581" s="84">
        <f t="shared" si="17"/>
        <v>1.9064260341521943E-5</v>
      </c>
      <c r="J581" s="107">
        <v>13.75120766</v>
      </c>
      <c r="K581" s="107">
        <v>72.605857142900007</v>
      </c>
    </row>
    <row r="582" spans="1:11" x14ac:dyDescent="0.15">
      <c r="A582" s="34" t="s">
        <v>930</v>
      </c>
      <c r="B582" s="34" t="s">
        <v>942</v>
      </c>
      <c r="C582" s="34" t="s">
        <v>556</v>
      </c>
      <c r="D582" s="34" t="s">
        <v>1310</v>
      </c>
      <c r="E582" s="34" t="s">
        <v>1313</v>
      </c>
      <c r="F582" s="73">
        <v>0.20914125</v>
      </c>
      <c r="G582" s="55">
        <v>0.64158086999999997</v>
      </c>
      <c r="H582" s="78">
        <f t="shared" si="16"/>
        <v>-0.67402199819330644</v>
      </c>
      <c r="I582" s="84">
        <f t="shared" si="17"/>
        <v>1.9009322691121061E-5</v>
      </c>
      <c r="J582" s="107">
        <v>8.6463439600000012</v>
      </c>
      <c r="K582" s="107">
        <v>13.6667619048</v>
      </c>
    </row>
    <row r="583" spans="1:11" x14ac:dyDescent="0.15">
      <c r="A583" s="34" t="s">
        <v>1328</v>
      </c>
      <c r="B583" s="34" t="s">
        <v>1329</v>
      </c>
      <c r="C583" s="34" t="s">
        <v>559</v>
      </c>
      <c r="D583" s="34" t="s">
        <v>1309</v>
      </c>
      <c r="E583" s="34" t="s">
        <v>1313</v>
      </c>
      <c r="F583" s="73">
        <v>0.20126422899999999</v>
      </c>
      <c r="G583" s="55">
        <v>0.58662810700000001</v>
      </c>
      <c r="H583" s="78">
        <f t="shared" ref="H583:H646" si="18">IF(ISERROR(F583/G583-1),"",((F583/G583-1)))</f>
        <v>-0.65691342334539726</v>
      </c>
      <c r="I583" s="84">
        <f t="shared" ref="I583:I646" si="19">F583/$F$766</f>
        <v>1.8293362381838518E-5</v>
      </c>
      <c r="J583" s="107">
        <v>133.71600000000001</v>
      </c>
      <c r="K583" s="107">
        <v>25.9669047619</v>
      </c>
    </row>
    <row r="584" spans="1:11" x14ac:dyDescent="0.15">
      <c r="A584" s="34" t="s">
        <v>114</v>
      </c>
      <c r="B584" s="34" t="s">
        <v>115</v>
      </c>
      <c r="C584" s="34" t="s">
        <v>559</v>
      </c>
      <c r="D584" s="34" t="s">
        <v>1309</v>
      </c>
      <c r="E584" s="34" t="s">
        <v>1312</v>
      </c>
      <c r="F584" s="73">
        <v>0.19879932</v>
      </c>
      <c r="G584" s="55">
        <v>0.9454555</v>
      </c>
      <c r="H584" s="78">
        <f t="shared" si="18"/>
        <v>-0.78973170075164822</v>
      </c>
      <c r="I584" s="84">
        <f t="shared" si="19"/>
        <v>1.8069321210691037E-5</v>
      </c>
      <c r="J584" s="107">
        <v>96.727999999999994</v>
      </c>
      <c r="K584" s="107">
        <v>40.993428571400003</v>
      </c>
    </row>
    <row r="585" spans="1:11" x14ac:dyDescent="0.15">
      <c r="A585" s="34" t="s">
        <v>1907</v>
      </c>
      <c r="B585" s="34" t="s">
        <v>1020</v>
      </c>
      <c r="C585" s="34" t="s">
        <v>1908</v>
      </c>
      <c r="D585" s="34" t="s">
        <v>1309</v>
      </c>
      <c r="E585" s="34" t="s">
        <v>1312</v>
      </c>
      <c r="F585" s="73">
        <v>0.19630932999999998</v>
      </c>
      <c r="G585" s="55">
        <v>0.110991058</v>
      </c>
      <c r="H585" s="78">
        <f t="shared" si="18"/>
        <v>0.76869500604273888</v>
      </c>
      <c r="I585" s="84">
        <f t="shared" si="19"/>
        <v>1.7843000370552301E-5</v>
      </c>
      <c r="J585" s="107">
        <v>4.4284885199999993</v>
      </c>
      <c r="K585" s="107">
        <v>253.58858823529999</v>
      </c>
    </row>
    <row r="586" spans="1:11" x14ac:dyDescent="0.15">
      <c r="A586" s="34" t="s">
        <v>753</v>
      </c>
      <c r="B586" s="34" t="s">
        <v>1275</v>
      </c>
      <c r="C586" s="34" t="s">
        <v>551</v>
      </c>
      <c r="D586" s="34" t="s">
        <v>1309</v>
      </c>
      <c r="E586" s="34" t="s">
        <v>1312</v>
      </c>
      <c r="F586" s="73">
        <v>0.1860677</v>
      </c>
      <c r="G586" s="55">
        <v>3.2399369999999997E-2</v>
      </c>
      <c r="H586" s="78">
        <f t="shared" si="18"/>
        <v>4.7429419152285996</v>
      </c>
      <c r="I586" s="84">
        <f t="shared" si="19"/>
        <v>1.6912115384672828E-5</v>
      </c>
      <c r="J586" s="107">
        <v>126.70087175</v>
      </c>
      <c r="K586" s="107">
        <v>31.704571428600001</v>
      </c>
    </row>
    <row r="587" spans="1:11" x14ac:dyDescent="0.15">
      <c r="A587" s="34" t="s">
        <v>1121</v>
      </c>
      <c r="B587" s="34" t="s">
        <v>1272</v>
      </c>
      <c r="C587" s="34" t="s">
        <v>573</v>
      </c>
      <c r="D587" s="34" t="s">
        <v>1310</v>
      </c>
      <c r="E587" s="34" t="s">
        <v>1312</v>
      </c>
      <c r="F587" s="73">
        <v>0.18543442000000002</v>
      </c>
      <c r="G587" s="55">
        <v>1.3063331100000002</v>
      </c>
      <c r="H587" s="78">
        <f t="shared" si="18"/>
        <v>-0.85804966697965734</v>
      </c>
      <c r="I587" s="84">
        <f t="shared" si="19"/>
        <v>1.6854555128750895E-5</v>
      </c>
      <c r="J587" s="107">
        <v>370.89494808842039</v>
      </c>
      <c r="K587" s="107">
        <v>32.3312380952</v>
      </c>
    </row>
    <row r="588" spans="1:11" x14ac:dyDescent="0.15">
      <c r="A588" s="34" t="s">
        <v>1122</v>
      </c>
      <c r="B588" s="34" t="s">
        <v>871</v>
      </c>
      <c r="C588" s="34" t="s">
        <v>573</v>
      </c>
      <c r="D588" s="34" t="s">
        <v>1310</v>
      </c>
      <c r="E588" s="34" t="s">
        <v>1312</v>
      </c>
      <c r="F588" s="73">
        <v>0.17924973000000002</v>
      </c>
      <c r="G588" s="55">
        <v>2.8982456499999998</v>
      </c>
      <c r="H588" s="78">
        <f t="shared" si="18"/>
        <v>-0.93815233363672945</v>
      </c>
      <c r="I588" s="84">
        <f t="shared" si="19"/>
        <v>1.6292414623448621E-5</v>
      </c>
      <c r="J588" s="107">
        <v>466.24167441302274</v>
      </c>
      <c r="K588" s="107">
        <v>37.2136666667</v>
      </c>
    </row>
    <row r="589" spans="1:11" x14ac:dyDescent="0.15">
      <c r="A589" s="34" t="s">
        <v>1117</v>
      </c>
      <c r="B589" s="34" t="s">
        <v>1269</v>
      </c>
      <c r="C589" s="34" t="s">
        <v>573</v>
      </c>
      <c r="D589" s="34" t="s">
        <v>1310</v>
      </c>
      <c r="E589" s="34" t="s">
        <v>1312</v>
      </c>
      <c r="F589" s="73">
        <v>0.17831443999999999</v>
      </c>
      <c r="G589" s="55">
        <v>6.0837567799999999</v>
      </c>
      <c r="H589" s="78">
        <f t="shared" si="18"/>
        <v>-0.97069007745572633</v>
      </c>
      <c r="I589" s="84">
        <f t="shared" si="19"/>
        <v>1.620740399345679E-5</v>
      </c>
      <c r="J589" s="107">
        <v>67.822299999999998</v>
      </c>
      <c r="K589" s="107">
        <v>85.199333333300004</v>
      </c>
    </row>
    <row r="590" spans="1:11" x14ac:dyDescent="0.15">
      <c r="A590" s="34" t="s">
        <v>1593</v>
      </c>
      <c r="B590" s="34" t="s">
        <v>1606</v>
      </c>
      <c r="C590" s="34" t="s">
        <v>559</v>
      </c>
      <c r="D590" s="34" t="s">
        <v>1309</v>
      </c>
      <c r="E590" s="34" t="s">
        <v>1312</v>
      </c>
      <c r="F590" s="73">
        <v>0.17214623999999998</v>
      </c>
      <c r="G590" s="55">
        <v>4.761137E-2</v>
      </c>
      <c r="H590" s="78">
        <f t="shared" si="18"/>
        <v>2.6156539918931125</v>
      </c>
      <c r="I590" s="84">
        <f t="shared" si="19"/>
        <v>1.5646762301665363E-5</v>
      </c>
      <c r="J590" s="107">
        <v>18.099900000000002</v>
      </c>
      <c r="K590" s="107">
        <v>129.5697619048</v>
      </c>
    </row>
    <row r="591" spans="1:11" x14ac:dyDescent="0.15">
      <c r="A591" s="34" t="s">
        <v>614</v>
      </c>
      <c r="B591" s="34" t="s">
        <v>1042</v>
      </c>
      <c r="C591" s="34" t="s">
        <v>842</v>
      </c>
      <c r="D591" s="34" t="s">
        <v>1310</v>
      </c>
      <c r="E591" s="34" t="s">
        <v>1313</v>
      </c>
      <c r="F591" s="73">
        <v>0.17036102</v>
      </c>
      <c r="G591" s="55">
        <v>1.06278615</v>
      </c>
      <c r="H591" s="78">
        <f t="shared" si="18"/>
        <v>-0.83970338717718518</v>
      </c>
      <c r="I591" s="84">
        <f t="shared" si="19"/>
        <v>1.5484499605737887E-5</v>
      </c>
      <c r="J591" s="107">
        <v>358.33803392999999</v>
      </c>
      <c r="K591" s="107">
        <v>17.747809523800001</v>
      </c>
    </row>
    <row r="592" spans="1:11" x14ac:dyDescent="0.15">
      <c r="A592" s="34" t="s">
        <v>1588</v>
      </c>
      <c r="B592" s="34" t="s">
        <v>1601</v>
      </c>
      <c r="C592" s="34" t="s">
        <v>559</v>
      </c>
      <c r="D592" s="34" t="s">
        <v>1309</v>
      </c>
      <c r="E592" s="34" t="s">
        <v>1312</v>
      </c>
      <c r="F592" s="73">
        <v>0.16732900000000001</v>
      </c>
      <c r="G592" s="55">
        <v>1.2063600000000001E-2</v>
      </c>
      <c r="H592" s="78">
        <f t="shared" si="18"/>
        <v>12.870569315958752</v>
      </c>
      <c r="I592" s="84">
        <f t="shared" si="19"/>
        <v>1.5208912429196038E-5</v>
      </c>
      <c r="J592" s="107">
        <v>16.036249999999999</v>
      </c>
      <c r="K592" s="107">
        <v>60.667714285700001</v>
      </c>
    </row>
    <row r="593" spans="1:11" x14ac:dyDescent="0.15">
      <c r="A593" s="34" t="s">
        <v>1755</v>
      </c>
      <c r="B593" s="34" t="s">
        <v>1756</v>
      </c>
      <c r="C593" s="34" t="s">
        <v>554</v>
      </c>
      <c r="D593" s="34" t="s">
        <v>1309</v>
      </c>
      <c r="E593" s="34" t="s">
        <v>1312</v>
      </c>
      <c r="F593" s="73">
        <v>0.16727626999999998</v>
      </c>
      <c r="G593" s="55">
        <v>1.50942</v>
      </c>
      <c r="H593" s="78">
        <f t="shared" si="18"/>
        <v>-0.88917844602562579</v>
      </c>
      <c r="I593" s="84">
        <f t="shared" si="19"/>
        <v>1.5204119679867518E-5</v>
      </c>
      <c r="J593" s="107">
        <v>10.0031687</v>
      </c>
      <c r="K593" s="107">
        <v>32.312952381000002</v>
      </c>
    </row>
    <row r="594" spans="1:11" x14ac:dyDescent="0.15">
      <c r="A594" s="34" t="s">
        <v>928</v>
      </c>
      <c r="B594" s="34" t="s">
        <v>940</v>
      </c>
      <c r="C594" s="34" t="s">
        <v>556</v>
      </c>
      <c r="D594" s="34" t="s">
        <v>1310</v>
      </c>
      <c r="E594" s="34" t="s">
        <v>1313</v>
      </c>
      <c r="F594" s="73">
        <v>0.16375738000000001</v>
      </c>
      <c r="G594" s="55">
        <v>2.2588567200000003</v>
      </c>
      <c r="H594" s="78">
        <f t="shared" si="18"/>
        <v>-0.92750430846273424</v>
      </c>
      <c r="I594" s="84">
        <f t="shared" si="19"/>
        <v>1.4884279784464013E-5</v>
      </c>
      <c r="J594" s="107">
        <v>15.466161900000001</v>
      </c>
      <c r="K594" s="107">
        <v>10.108571428599999</v>
      </c>
    </row>
    <row r="595" spans="1:11" x14ac:dyDescent="0.15">
      <c r="A595" s="34" t="s">
        <v>1413</v>
      </c>
      <c r="B595" s="34" t="s">
        <v>1748</v>
      </c>
      <c r="C595" s="34" t="s">
        <v>552</v>
      </c>
      <c r="D595" s="34" t="s">
        <v>1309</v>
      </c>
      <c r="E595" s="34" t="s">
        <v>1312</v>
      </c>
      <c r="F595" s="73">
        <v>0.16173089999999998</v>
      </c>
      <c r="G595" s="55">
        <v>8.9354900000000001E-2</v>
      </c>
      <c r="H595" s="78">
        <f t="shared" si="18"/>
        <v>0.80998355993907412</v>
      </c>
      <c r="I595" s="84">
        <f t="shared" si="19"/>
        <v>1.470008841979012E-5</v>
      </c>
      <c r="J595" s="107">
        <v>10.943321220000001</v>
      </c>
      <c r="K595" s="107">
        <v>23.649238095200001</v>
      </c>
    </row>
    <row r="596" spans="1:11" x14ac:dyDescent="0.15">
      <c r="A596" s="34" t="s">
        <v>776</v>
      </c>
      <c r="B596" s="34" t="s">
        <v>777</v>
      </c>
      <c r="C596" s="34" t="s">
        <v>558</v>
      </c>
      <c r="D596" s="34" t="s">
        <v>1310</v>
      </c>
      <c r="E596" s="34" t="s">
        <v>1313</v>
      </c>
      <c r="F596" s="73">
        <v>0.1600849</v>
      </c>
      <c r="G596" s="55">
        <v>0.95754045999999993</v>
      </c>
      <c r="H596" s="78">
        <f t="shared" si="18"/>
        <v>-0.83281656839858231</v>
      </c>
      <c r="I596" s="84">
        <f t="shared" si="19"/>
        <v>1.4550479745510968E-5</v>
      </c>
      <c r="J596" s="107">
        <v>59.944329250000003</v>
      </c>
      <c r="K596" s="107">
        <v>26.177904761899999</v>
      </c>
    </row>
    <row r="597" spans="1:11" x14ac:dyDescent="0.15">
      <c r="A597" s="34" t="s">
        <v>698</v>
      </c>
      <c r="B597" s="34" t="s">
        <v>1842</v>
      </c>
      <c r="C597" s="34" t="s">
        <v>558</v>
      </c>
      <c r="D597" s="34" t="s">
        <v>1309</v>
      </c>
      <c r="E597" s="34" t="s">
        <v>1312</v>
      </c>
      <c r="F597" s="73">
        <v>0.15729567999999999</v>
      </c>
      <c r="G597" s="55">
        <v>1.96017525</v>
      </c>
      <c r="H597" s="78">
        <f t="shared" si="18"/>
        <v>-0.91975427707293012</v>
      </c>
      <c r="I597" s="84">
        <f t="shared" si="19"/>
        <v>1.4296961211809325E-5</v>
      </c>
      <c r="J597" s="107">
        <v>29.899313070000002</v>
      </c>
      <c r="K597" s="107">
        <v>71.301476190499997</v>
      </c>
    </row>
    <row r="598" spans="1:11" x14ac:dyDescent="0.15">
      <c r="A598" s="34" t="s">
        <v>591</v>
      </c>
      <c r="B598" s="34" t="s">
        <v>592</v>
      </c>
      <c r="C598" s="34" t="s">
        <v>557</v>
      </c>
      <c r="D598" s="34" t="s">
        <v>1309</v>
      </c>
      <c r="E598" s="34" t="s">
        <v>1313</v>
      </c>
      <c r="F598" s="73">
        <v>0.1553406</v>
      </c>
      <c r="G598" s="55">
        <v>0.39196929999999996</v>
      </c>
      <c r="H598" s="78">
        <f t="shared" si="18"/>
        <v>-0.60369192179081366</v>
      </c>
      <c r="I598" s="84">
        <f t="shared" si="19"/>
        <v>1.411925955512057E-5</v>
      </c>
      <c r="J598" s="107">
        <v>12.879053307531574</v>
      </c>
      <c r="K598" s="107">
        <v>112.8957619048</v>
      </c>
    </row>
    <row r="599" spans="1:11" x14ac:dyDescent="0.15">
      <c r="A599" s="34" t="s">
        <v>1589</v>
      </c>
      <c r="B599" s="34" t="s">
        <v>1602</v>
      </c>
      <c r="C599" s="34" t="s">
        <v>559</v>
      </c>
      <c r="D599" s="34" t="s">
        <v>1309</v>
      </c>
      <c r="E599" s="34" t="s">
        <v>1312</v>
      </c>
      <c r="F599" s="73">
        <v>0.15138514</v>
      </c>
      <c r="G599" s="55">
        <v>0.40276955999999997</v>
      </c>
      <c r="H599" s="78">
        <f t="shared" si="18"/>
        <v>-0.62413957003106191</v>
      </c>
      <c r="I599" s="84">
        <f t="shared" si="19"/>
        <v>1.3759738821970981E-5</v>
      </c>
      <c r="J599" s="107">
        <v>17.662500000000001</v>
      </c>
      <c r="K599" s="107">
        <v>59.616904761900003</v>
      </c>
    </row>
    <row r="600" spans="1:11" x14ac:dyDescent="0.15">
      <c r="A600" s="34" t="s">
        <v>1939</v>
      </c>
      <c r="B600" s="34" t="s">
        <v>125</v>
      </c>
      <c r="C600" s="34" t="s">
        <v>554</v>
      </c>
      <c r="D600" s="34" t="s">
        <v>1309</v>
      </c>
      <c r="E600" s="34" t="s">
        <v>1312</v>
      </c>
      <c r="F600" s="73">
        <v>0.14425099999999999</v>
      </c>
      <c r="G600" s="55">
        <v>1.6149297199999999</v>
      </c>
      <c r="H600" s="78">
        <f t="shared" si="18"/>
        <v>-0.91067660826751029</v>
      </c>
      <c r="I600" s="84">
        <f t="shared" si="19"/>
        <v>1.3111300652152092E-5</v>
      </c>
      <c r="J600" s="107">
        <v>0.90815038999999997</v>
      </c>
      <c r="K600" s="107">
        <v>22.59815</v>
      </c>
    </row>
    <row r="601" spans="1:11" x14ac:dyDescent="0.15">
      <c r="A601" s="34" t="s">
        <v>1895</v>
      </c>
      <c r="B601" s="34" t="s">
        <v>1295</v>
      </c>
      <c r="C601" s="34" t="s">
        <v>551</v>
      </c>
      <c r="D601" s="34" t="s">
        <v>1309</v>
      </c>
      <c r="E601" s="34" t="s">
        <v>1312</v>
      </c>
      <c r="F601" s="73">
        <v>0.14394000000000001</v>
      </c>
      <c r="G601" s="55">
        <v>2.8548000000000002E-3</v>
      </c>
      <c r="H601" s="78">
        <f t="shared" si="18"/>
        <v>49.420344682639765</v>
      </c>
      <c r="I601" s="84">
        <f t="shared" si="19"/>
        <v>1.3083033156586592E-5</v>
      </c>
      <c r="J601" s="107">
        <v>5.3958093300000005</v>
      </c>
      <c r="K601" s="107">
        <v>24.675047619000001</v>
      </c>
    </row>
    <row r="602" spans="1:11" x14ac:dyDescent="0.15">
      <c r="A602" s="34" t="s">
        <v>1187</v>
      </c>
      <c r="B602" s="34" t="s">
        <v>1188</v>
      </c>
      <c r="C602" s="34" t="s">
        <v>1200</v>
      </c>
      <c r="D602" s="34" t="s">
        <v>1310</v>
      </c>
      <c r="E602" s="34" t="s">
        <v>1312</v>
      </c>
      <c r="F602" s="73">
        <v>0.14260114999999998</v>
      </c>
      <c r="G602" s="55">
        <v>0.11015</v>
      </c>
      <c r="H602" s="78">
        <f t="shared" si="18"/>
        <v>0.29460871538810696</v>
      </c>
      <c r="I602" s="84">
        <f t="shared" si="19"/>
        <v>1.2961342042638445E-5</v>
      </c>
      <c r="J602" s="107">
        <v>23.295000000000002</v>
      </c>
      <c r="K602" s="107">
        <v>90.230476190499999</v>
      </c>
    </row>
    <row r="603" spans="1:11" x14ac:dyDescent="0.15">
      <c r="A603" s="34" t="s">
        <v>1956</v>
      </c>
      <c r="B603" s="34" t="s">
        <v>1344</v>
      </c>
      <c r="C603" s="34" t="s">
        <v>553</v>
      </c>
      <c r="D603" s="34" t="s">
        <v>1309</v>
      </c>
      <c r="E603" s="34" t="s">
        <v>1312</v>
      </c>
      <c r="F603" s="73">
        <v>0.14202681</v>
      </c>
      <c r="G603" s="55">
        <v>1.9662351200000001</v>
      </c>
      <c r="H603" s="78">
        <f t="shared" si="18"/>
        <v>-0.92776712787024174</v>
      </c>
      <c r="I603" s="84">
        <f t="shared" si="19"/>
        <v>1.2909138977033654E-5</v>
      </c>
      <c r="J603" s="107">
        <v>110.65059804000001</v>
      </c>
      <c r="K603" s="107">
        <v>24.915523809500002</v>
      </c>
    </row>
    <row r="604" spans="1:11" x14ac:dyDescent="0.15">
      <c r="A604" s="34" t="s">
        <v>811</v>
      </c>
      <c r="B604" s="34" t="s">
        <v>812</v>
      </c>
      <c r="C604" s="34" t="s">
        <v>554</v>
      </c>
      <c r="D604" s="34" t="s">
        <v>1309</v>
      </c>
      <c r="E604" s="34" t="s">
        <v>1312</v>
      </c>
      <c r="F604" s="73">
        <v>0.13763520000000001</v>
      </c>
      <c r="G604" s="55">
        <v>0.31938215000000003</v>
      </c>
      <c r="H604" s="78">
        <f t="shared" si="18"/>
        <v>-0.56905794516067976</v>
      </c>
      <c r="I604" s="84">
        <f t="shared" si="19"/>
        <v>1.2509975580890835E-5</v>
      </c>
      <c r="J604" s="107">
        <v>1.5283341464229001</v>
      </c>
      <c r="K604" s="107">
        <v>110.1630526316</v>
      </c>
    </row>
    <row r="605" spans="1:11" x14ac:dyDescent="0.15">
      <c r="A605" s="34" t="s">
        <v>1397</v>
      </c>
      <c r="B605" s="34" t="s">
        <v>841</v>
      </c>
      <c r="C605" s="34" t="s">
        <v>552</v>
      </c>
      <c r="D605" s="34" t="s">
        <v>1309</v>
      </c>
      <c r="E605" s="34" t="s">
        <v>1312</v>
      </c>
      <c r="F605" s="73">
        <v>0.13719055999999999</v>
      </c>
      <c r="G605" s="55">
        <v>5.3351199999999996E-3</v>
      </c>
      <c r="H605" s="78">
        <f t="shared" si="18"/>
        <v>24.714615603772735</v>
      </c>
      <c r="I605" s="84">
        <f t="shared" si="19"/>
        <v>1.2469561242536348E-5</v>
      </c>
      <c r="J605" s="107">
        <v>10.24081269</v>
      </c>
      <c r="K605" s="107">
        <v>32.082999999999998</v>
      </c>
    </row>
    <row r="606" spans="1:11" x14ac:dyDescent="0.15">
      <c r="A606" s="34" t="s">
        <v>1703</v>
      </c>
      <c r="B606" s="34" t="s">
        <v>1704</v>
      </c>
      <c r="C606" s="34" t="s">
        <v>558</v>
      </c>
      <c r="D606" s="34" t="s">
        <v>1310</v>
      </c>
      <c r="E606" s="34" t="s">
        <v>1312</v>
      </c>
      <c r="F606" s="73">
        <v>0.13696532</v>
      </c>
      <c r="G606" s="55">
        <v>8.5021020000000003E-2</v>
      </c>
      <c r="H606" s="78">
        <f t="shared" si="18"/>
        <v>0.61095832536471573</v>
      </c>
      <c r="I606" s="84">
        <f t="shared" si="19"/>
        <v>1.2449088667934505E-5</v>
      </c>
      <c r="J606" s="107">
        <v>29.41671028</v>
      </c>
      <c r="K606" s="107">
        <v>24.841238095200001</v>
      </c>
    </row>
    <row r="607" spans="1:11" x14ac:dyDescent="0.15">
      <c r="A607" s="34" t="s">
        <v>1127</v>
      </c>
      <c r="B607" s="34" t="s">
        <v>868</v>
      </c>
      <c r="C607" s="34" t="s">
        <v>573</v>
      </c>
      <c r="D607" s="34" t="s">
        <v>818</v>
      </c>
      <c r="E607" s="34" t="s">
        <v>1312</v>
      </c>
      <c r="F607" s="73">
        <v>0.1314283</v>
      </c>
      <c r="G607" s="55">
        <v>0.22416</v>
      </c>
      <c r="H607" s="78">
        <f t="shared" si="18"/>
        <v>-0.41368531406138476</v>
      </c>
      <c r="I607" s="84">
        <f t="shared" si="19"/>
        <v>1.1945816358300746E-5</v>
      </c>
      <c r="J607" s="107">
        <v>20.160613480044201</v>
      </c>
      <c r="K607" s="107">
        <v>72.512</v>
      </c>
    </row>
    <row r="608" spans="1:11" x14ac:dyDescent="0.15">
      <c r="A608" s="34" t="s">
        <v>1373</v>
      </c>
      <c r="B608" s="34" t="s">
        <v>1374</v>
      </c>
      <c r="C608" s="34" t="s">
        <v>554</v>
      </c>
      <c r="D608" s="34" t="s">
        <v>1309</v>
      </c>
      <c r="E608" s="34" t="s">
        <v>1312</v>
      </c>
      <c r="F608" s="73">
        <v>0.13084999999999999</v>
      </c>
      <c r="G608" s="55">
        <v>8.3999999999999995E-3</v>
      </c>
      <c r="H608" s="78">
        <f t="shared" si="18"/>
        <v>14.577380952380953</v>
      </c>
      <c r="I608" s="84">
        <f t="shared" si="19"/>
        <v>1.1893253359311903E-5</v>
      </c>
      <c r="J608" s="107">
        <v>5.0852372908363002</v>
      </c>
      <c r="K608" s="107">
        <v>25.3037142857</v>
      </c>
    </row>
    <row r="609" spans="1:11" x14ac:dyDescent="0.15">
      <c r="A609" s="34" t="s">
        <v>707</v>
      </c>
      <c r="B609" s="34" t="s">
        <v>630</v>
      </c>
      <c r="C609" s="34" t="s">
        <v>558</v>
      </c>
      <c r="D609" s="34" t="s">
        <v>1309</v>
      </c>
      <c r="E609" s="34" t="s">
        <v>1312</v>
      </c>
      <c r="F609" s="73">
        <v>0.13034208999999999</v>
      </c>
      <c r="G609" s="55">
        <v>1.2840733999999998</v>
      </c>
      <c r="H609" s="78">
        <f t="shared" si="18"/>
        <v>-0.89849327149055491</v>
      </c>
      <c r="I609" s="84">
        <f t="shared" si="19"/>
        <v>1.1847088267116808E-5</v>
      </c>
      <c r="J609" s="107">
        <v>3.2606956400000002</v>
      </c>
      <c r="K609" s="107">
        <v>92.815952381000002</v>
      </c>
    </row>
    <row r="610" spans="1:11" x14ac:dyDescent="0.15">
      <c r="A610" s="34" t="s">
        <v>1690</v>
      </c>
      <c r="B610" s="34" t="s">
        <v>1496</v>
      </c>
      <c r="C610" s="34" t="s">
        <v>559</v>
      </c>
      <c r="D610" s="34" t="s">
        <v>1309</v>
      </c>
      <c r="E610" s="34" t="s">
        <v>1313</v>
      </c>
      <c r="F610" s="73">
        <v>0.12716171200000001</v>
      </c>
      <c r="G610" s="55">
        <v>0.265738064</v>
      </c>
      <c r="H610" s="78">
        <f t="shared" si="18"/>
        <v>-0.52147723933143419</v>
      </c>
      <c r="I610" s="84">
        <f t="shared" si="19"/>
        <v>1.1558016495375261E-5</v>
      </c>
      <c r="J610" s="107">
        <v>48.8504</v>
      </c>
      <c r="K610" s="107">
        <v>99.350190476199998</v>
      </c>
    </row>
    <row r="611" spans="1:11" x14ac:dyDescent="0.15">
      <c r="A611" s="34" t="s">
        <v>1301</v>
      </c>
      <c r="B611" s="34" t="s">
        <v>1302</v>
      </c>
      <c r="C611" s="34" t="s">
        <v>559</v>
      </c>
      <c r="D611" s="34" t="s">
        <v>1309</v>
      </c>
      <c r="E611" s="34" t="s">
        <v>1313</v>
      </c>
      <c r="F611" s="73">
        <v>0.12385897</v>
      </c>
      <c r="G611" s="55">
        <v>0.68610008999999994</v>
      </c>
      <c r="H611" s="78">
        <f t="shared" si="18"/>
        <v>-0.81947390503913209</v>
      </c>
      <c r="I611" s="84">
        <f t="shared" si="19"/>
        <v>1.1257822782066582E-5</v>
      </c>
      <c r="J611" s="107">
        <v>21.271999999999998</v>
      </c>
      <c r="K611" s="107">
        <v>49.365809523800003</v>
      </c>
    </row>
    <row r="612" spans="1:11" x14ac:dyDescent="0.15">
      <c r="A612" s="34" t="s">
        <v>1910</v>
      </c>
      <c r="B612" s="34" t="s">
        <v>836</v>
      </c>
      <c r="C612" s="34" t="s">
        <v>551</v>
      </c>
      <c r="D612" s="34" t="s">
        <v>1309</v>
      </c>
      <c r="E612" s="34" t="s">
        <v>1312</v>
      </c>
      <c r="F612" s="73">
        <v>0.11590210000000001</v>
      </c>
      <c r="G612" s="55">
        <v>0.15358545000000001</v>
      </c>
      <c r="H612" s="78">
        <f t="shared" si="18"/>
        <v>-0.24535755177329621</v>
      </c>
      <c r="I612" s="84">
        <f t="shared" si="19"/>
        <v>1.0534604816020667E-5</v>
      </c>
      <c r="J612" s="107">
        <v>80.430166749999998</v>
      </c>
      <c r="K612" s="107">
        <v>24.327857142900001</v>
      </c>
    </row>
    <row r="613" spans="1:11" x14ac:dyDescent="0.15">
      <c r="A613" s="34" t="s">
        <v>190</v>
      </c>
      <c r="B613" s="34" t="s">
        <v>183</v>
      </c>
      <c r="C613" s="34" t="s">
        <v>552</v>
      </c>
      <c r="D613" s="34" t="s">
        <v>1309</v>
      </c>
      <c r="E613" s="34" t="s">
        <v>1313</v>
      </c>
      <c r="F613" s="73">
        <v>0.1153575</v>
      </c>
      <c r="G613" s="55">
        <v>0.11495214999999999</v>
      </c>
      <c r="H613" s="78">
        <f t="shared" si="18"/>
        <v>3.5262498352577332E-3</v>
      </c>
      <c r="I613" s="84">
        <f t="shared" si="19"/>
        <v>1.0485104886486993E-5</v>
      </c>
      <c r="J613" s="107">
        <v>22.286732910000001</v>
      </c>
      <c r="K613" s="107">
        <v>12.339095238100001</v>
      </c>
    </row>
    <row r="614" spans="1:11" x14ac:dyDescent="0.15">
      <c r="A614" s="34" t="s">
        <v>563</v>
      </c>
      <c r="B614" s="34" t="s">
        <v>564</v>
      </c>
      <c r="C614" s="34" t="s">
        <v>552</v>
      </c>
      <c r="D614" s="34" t="s">
        <v>1309</v>
      </c>
      <c r="E614" s="34" t="s">
        <v>1312</v>
      </c>
      <c r="F614" s="73">
        <v>0.10997014999999999</v>
      </c>
      <c r="G614" s="55">
        <v>2.8339E-2</v>
      </c>
      <c r="H614" s="78">
        <f t="shared" si="18"/>
        <v>2.8805233071032847</v>
      </c>
      <c r="I614" s="84">
        <f t="shared" si="19"/>
        <v>9.9954364227094674E-6</v>
      </c>
      <c r="J614" s="107">
        <v>9.2204608399999994</v>
      </c>
      <c r="K614" s="107">
        <v>73.93665</v>
      </c>
    </row>
    <row r="615" spans="1:11" x14ac:dyDescent="0.15">
      <c r="A615" s="34" t="s">
        <v>723</v>
      </c>
      <c r="B615" s="34" t="s">
        <v>1636</v>
      </c>
      <c r="C615" s="34" t="s">
        <v>555</v>
      </c>
      <c r="D615" s="34" t="s">
        <v>1309</v>
      </c>
      <c r="E615" s="34" t="s">
        <v>1312</v>
      </c>
      <c r="F615" s="73">
        <v>0.10810562</v>
      </c>
      <c r="G615" s="55">
        <v>0.14053028000000001</v>
      </c>
      <c r="H615" s="78">
        <f t="shared" si="18"/>
        <v>-0.23073077204428827</v>
      </c>
      <c r="I615" s="84">
        <f t="shared" si="19"/>
        <v>9.825965060951442E-6</v>
      </c>
      <c r="J615" s="107">
        <v>15.085839999999999</v>
      </c>
      <c r="K615" s="107">
        <v>98.878238095200004</v>
      </c>
    </row>
    <row r="616" spans="1:11" x14ac:dyDescent="0.15">
      <c r="A616" s="34" t="s">
        <v>1461</v>
      </c>
      <c r="B616" s="34" t="s">
        <v>1462</v>
      </c>
      <c r="C616" s="34" t="s">
        <v>1491</v>
      </c>
      <c r="D616" s="34" t="s">
        <v>1310</v>
      </c>
      <c r="E616" s="34" t="s">
        <v>1313</v>
      </c>
      <c r="F616" s="73">
        <v>0.10698023</v>
      </c>
      <c r="G616" s="55">
        <v>5.6249999999999998E-5</v>
      </c>
      <c r="H616" s="78">
        <f t="shared" si="18"/>
        <v>1900.8707555555554</v>
      </c>
      <c r="I616" s="84">
        <f t="shared" si="19"/>
        <v>9.7236758106798633E-6</v>
      </c>
      <c r="J616" s="107">
        <v>19.3246</v>
      </c>
      <c r="K616" s="107">
        <v>39.449666666699997</v>
      </c>
    </row>
    <row r="617" spans="1:11" x14ac:dyDescent="0.15">
      <c r="A617" s="34" t="s">
        <v>1031</v>
      </c>
      <c r="B617" s="34" t="s">
        <v>1032</v>
      </c>
      <c r="C617" s="34" t="s">
        <v>560</v>
      </c>
      <c r="D617" s="34" t="s">
        <v>1310</v>
      </c>
      <c r="E617" s="34" t="s">
        <v>1313</v>
      </c>
      <c r="F617" s="73">
        <v>0.106288772</v>
      </c>
      <c r="G617" s="55">
        <v>6.6828000000000005E-5</v>
      </c>
      <c r="H617" s="78">
        <f t="shared" si="18"/>
        <v>1589.4826120787693</v>
      </c>
      <c r="I617" s="84">
        <f t="shared" si="19"/>
        <v>9.6608276243495385E-6</v>
      </c>
      <c r="J617" s="107">
        <v>12.937007610000002</v>
      </c>
      <c r="K617" s="107">
        <v>71.373809523800006</v>
      </c>
    </row>
    <row r="618" spans="1:11" x14ac:dyDescent="0.15">
      <c r="A618" s="34" t="s">
        <v>655</v>
      </c>
      <c r="B618" s="34" t="s">
        <v>656</v>
      </c>
      <c r="C618" s="34" t="s">
        <v>558</v>
      </c>
      <c r="D618" s="34" t="s">
        <v>1310</v>
      </c>
      <c r="E618" s="34" t="s">
        <v>1313</v>
      </c>
      <c r="F618" s="73">
        <v>0.1015027</v>
      </c>
      <c r="G618" s="55">
        <v>1.8164707390000001</v>
      </c>
      <c r="H618" s="78">
        <f t="shared" si="18"/>
        <v>-0.94412092756535182</v>
      </c>
      <c r="I618" s="84">
        <f t="shared" si="19"/>
        <v>9.225810682111031E-6</v>
      </c>
      <c r="J618" s="107">
        <v>26.307546500000001</v>
      </c>
      <c r="K618" s="107">
        <v>69.6788571429</v>
      </c>
    </row>
    <row r="619" spans="1:11" x14ac:dyDescent="0.15">
      <c r="A619" s="34" t="s">
        <v>1299</v>
      </c>
      <c r="B619" s="34" t="s">
        <v>1300</v>
      </c>
      <c r="C619" s="34" t="s">
        <v>559</v>
      </c>
      <c r="D619" s="34" t="s">
        <v>1309</v>
      </c>
      <c r="E619" s="34" t="s">
        <v>1313</v>
      </c>
      <c r="F619" s="73">
        <v>0.10069228</v>
      </c>
      <c r="G619" s="55">
        <v>0.31711871000000003</v>
      </c>
      <c r="H619" s="78">
        <f t="shared" si="18"/>
        <v>-0.6824776437820399</v>
      </c>
      <c r="I619" s="84">
        <f t="shared" si="19"/>
        <v>9.1521497697116911E-6</v>
      </c>
      <c r="J619" s="107">
        <v>30.0456</v>
      </c>
      <c r="K619" s="107">
        <v>57.073999999999998</v>
      </c>
    </row>
    <row r="620" spans="1:11" x14ac:dyDescent="0.15">
      <c r="A620" s="34" t="s">
        <v>931</v>
      </c>
      <c r="B620" s="34" t="s">
        <v>943</v>
      </c>
      <c r="C620" s="34" t="s">
        <v>556</v>
      </c>
      <c r="D620" s="34" t="s">
        <v>1310</v>
      </c>
      <c r="E620" s="34" t="s">
        <v>1313</v>
      </c>
      <c r="F620" s="73">
        <v>0.10058519</v>
      </c>
      <c r="G620" s="55">
        <v>1.67194E-3</v>
      </c>
      <c r="H620" s="78">
        <f t="shared" si="18"/>
        <v>59.160765338469083</v>
      </c>
      <c r="I620" s="84">
        <f t="shared" si="19"/>
        <v>9.142416116656677E-6</v>
      </c>
      <c r="J620" s="107">
        <v>4.1493411900000003</v>
      </c>
      <c r="K620" s="107">
        <v>29.056095238099999</v>
      </c>
    </row>
    <row r="621" spans="1:11" x14ac:dyDescent="0.15">
      <c r="A621" s="34" t="s">
        <v>1260</v>
      </c>
      <c r="B621" s="34" t="s">
        <v>1261</v>
      </c>
      <c r="C621" s="34" t="s">
        <v>1761</v>
      </c>
      <c r="D621" s="34" t="s">
        <v>1310</v>
      </c>
      <c r="E621" s="34" t="s">
        <v>1312</v>
      </c>
      <c r="F621" s="73">
        <v>9.8775500000000002E-2</v>
      </c>
      <c r="G621" s="55">
        <v>0.15102705999999999</v>
      </c>
      <c r="H621" s="78">
        <f t="shared" si="18"/>
        <v>-0.34597482067120944</v>
      </c>
      <c r="I621" s="84">
        <f t="shared" si="19"/>
        <v>8.977929286914122E-6</v>
      </c>
      <c r="J621" s="107">
        <v>139.68</v>
      </c>
      <c r="K621" s="107">
        <v>29.596142857099998</v>
      </c>
    </row>
    <row r="622" spans="1:11" x14ac:dyDescent="0.15">
      <c r="A622" s="34" t="s">
        <v>1220</v>
      </c>
      <c r="B622" s="34" t="s">
        <v>1221</v>
      </c>
      <c r="C622" s="34" t="s">
        <v>559</v>
      </c>
      <c r="D622" s="34" t="s">
        <v>1309</v>
      </c>
      <c r="E622" s="34" t="s">
        <v>1313</v>
      </c>
      <c r="F622" s="73">
        <v>9.3224782999999992E-2</v>
      </c>
      <c r="G622" s="55">
        <v>4.9521840999999997E-2</v>
      </c>
      <c r="H622" s="78">
        <f t="shared" si="18"/>
        <v>0.88249833038315351</v>
      </c>
      <c r="I622" s="84">
        <f t="shared" si="19"/>
        <v>8.4734120258759896E-6</v>
      </c>
      <c r="J622" s="107">
        <v>60.996360000000003</v>
      </c>
      <c r="K622" s="107">
        <v>52.770285714300002</v>
      </c>
    </row>
    <row r="623" spans="1:11" x14ac:dyDescent="0.15">
      <c r="A623" s="34" t="s">
        <v>1173</v>
      </c>
      <c r="B623" s="34" t="s">
        <v>1174</v>
      </c>
      <c r="C623" s="34" t="s">
        <v>1200</v>
      </c>
      <c r="D623" s="34" t="s">
        <v>1310</v>
      </c>
      <c r="E623" s="34" t="s">
        <v>1312</v>
      </c>
      <c r="F623" s="73">
        <v>9.1603970000000007E-2</v>
      </c>
      <c r="G623" s="55">
        <v>0.2004879</v>
      </c>
      <c r="H623" s="78">
        <f t="shared" si="18"/>
        <v>-0.54309477030783393</v>
      </c>
      <c r="I623" s="84">
        <f t="shared" si="19"/>
        <v>8.3260926551685663E-6</v>
      </c>
      <c r="J623" s="107">
        <v>352.29149999999998</v>
      </c>
      <c r="K623" s="107">
        <v>40.621619047599999</v>
      </c>
    </row>
    <row r="624" spans="1:11" x14ac:dyDescent="0.15">
      <c r="A624" s="34" t="s">
        <v>45</v>
      </c>
      <c r="B624" s="34" t="s">
        <v>46</v>
      </c>
      <c r="C624" s="34" t="s">
        <v>552</v>
      </c>
      <c r="D624" s="34" t="s">
        <v>1309</v>
      </c>
      <c r="E624" s="34" t="s">
        <v>1312</v>
      </c>
      <c r="F624" s="73">
        <v>8.2994310000000002E-2</v>
      </c>
      <c r="G624" s="55">
        <v>2.59670603</v>
      </c>
      <c r="H624" s="78">
        <f t="shared" si="18"/>
        <v>-0.96803861929646307</v>
      </c>
      <c r="I624" s="84">
        <f t="shared" si="19"/>
        <v>7.5435411250383916E-6</v>
      </c>
      <c r="J624" s="107">
        <v>33.523480329150701</v>
      </c>
      <c r="K624" s="107">
        <v>39.933</v>
      </c>
    </row>
    <row r="625" spans="1:11" x14ac:dyDescent="0.15">
      <c r="A625" s="34" t="s">
        <v>1027</v>
      </c>
      <c r="B625" s="34" t="s">
        <v>1028</v>
      </c>
      <c r="C625" s="34" t="s">
        <v>560</v>
      </c>
      <c r="D625" s="34" t="s">
        <v>1310</v>
      </c>
      <c r="E625" s="34" t="s">
        <v>1313</v>
      </c>
      <c r="F625" s="73">
        <v>8.0735414999999991E-2</v>
      </c>
      <c r="G625" s="55">
        <v>2.1782225499999996</v>
      </c>
      <c r="H625" s="78">
        <f t="shared" si="18"/>
        <v>-0.96293518538773737</v>
      </c>
      <c r="I625" s="84">
        <f t="shared" si="19"/>
        <v>7.3382250337347384E-6</v>
      </c>
      <c r="J625" s="107">
        <v>5.6580094299999999</v>
      </c>
      <c r="K625" s="107">
        <v>49.146523809500003</v>
      </c>
    </row>
    <row r="626" spans="1:11" x14ac:dyDescent="0.15">
      <c r="A626" s="34" t="s">
        <v>63</v>
      </c>
      <c r="B626" s="34" t="s">
        <v>64</v>
      </c>
      <c r="C626" s="34" t="s">
        <v>552</v>
      </c>
      <c r="D626" s="34" t="s">
        <v>1309</v>
      </c>
      <c r="E626" s="34" t="s">
        <v>1312</v>
      </c>
      <c r="F626" s="73">
        <v>7.8566449999999996E-2</v>
      </c>
      <c r="G626" s="55">
        <v>6.1810900000000002E-3</v>
      </c>
      <c r="H626" s="78">
        <f t="shared" si="18"/>
        <v>11.710775931106001</v>
      </c>
      <c r="I626" s="84">
        <f t="shared" si="19"/>
        <v>7.1410828841552208E-6</v>
      </c>
      <c r="J626" s="107">
        <v>12.8491062953173</v>
      </c>
      <c r="K626" s="107">
        <v>22.355380952400001</v>
      </c>
    </row>
    <row r="627" spans="1:11" x14ac:dyDescent="0.15">
      <c r="A627" s="34" t="s">
        <v>1130</v>
      </c>
      <c r="B627" s="34" t="s">
        <v>870</v>
      </c>
      <c r="C627" s="34" t="s">
        <v>573</v>
      </c>
      <c r="D627" s="34" t="s">
        <v>818</v>
      </c>
      <c r="E627" s="34" t="s">
        <v>1312</v>
      </c>
      <c r="F627" s="73">
        <v>7.4398000000000006E-2</v>
      </c>
      <c r="G627" s="55">
        <v>1.0585318400000001</v>
      </c>
      <c r="H627" s="78">
        <f t="shared" si="18"/>
        <v>-0.92971586003497064</v>
      </c>
      <c r="I627" s="84">
        <f t="shared" si="19"/>
        <v>6.7622030066953543E-6</v>
      </c>
      <c r="J627" s="107">
        <v>104.7139544301014</v>
      </c>
      <c r="K627" s="107">
        <v>54.726523809500002</v>
      </c>
    </row>
    <row r="628" spans="1:11" x14ac:dyDescent="0.15">
      <c r="A628" s="34" t="s">
        <v>1717</v>
      </c>
      <c r="B628" s="34" t="s">
        <v>1720</v>
      </c>
      <c r="C628" s="34" t="s">
        <v>552</v>
      </c>
      <c r="D628" s="34" t="s">
        <v>1309</v>
      </c>
      <c r="E628" s="34" t="s">
        <v>1312</v>
      </c>
      <c r="F628" s="73">
        <v>7.2432270000000007E-2</v>
      </c>
      <c r="G628" s="55">
        <v>4.7709889999999998E-2</v>
      </c>
      <c r="H628" s="78">
        <f t="shared" si="18"/>
        <v>0.51818145042883157</v>
      </c>
      <c r="I628" s="84">
        <f t="shared" si="19"/>
        <v>6.5835333473449513E-6</v>
      </c>
      <c r="J628" s="107">
        <v>323.09425050999999</v>
      </c>
      <c r="K628" s="107">
        <v>8.7574761905000003</v>
      </c>
    </row>
    <row r="629" spans="1:11" x14ac:dyDescent="0.15">
      <c r="A629" s="34" t="s">
        <v>1229</v>
      </c>
      <c r="B629" s="34" t="s">
        <v>866</v>
      </c>
      <c r="C629" s="34" t="s">
        <v>842</v>
      </c>
      <c r="D629" s="34" t="s">
        <v>1310</v>
      </c>
      <c r="E629" s="34" t="s">
        <v>1313</v>
      </c>
      <c r="F629" s="73">
        <v>6.9267860000000001E-2</v>
      </c>
      <c r="G629" s="55">
        <v>6.3617700000000001E-3</v>
      </c>
      <c r="H629" s="78">
        <f t="shared" si="18"/>
        <v>9.8881427652995946</v>
      </c>
      <c r="I629" s="84">
        <f t="shared" si="19"/>
        <v>6.2959129433499934E-6</v>
      </c>
      <c r="J629" s="107">
        <v>53.746566469999998</v>
      </c>
      <c r="K629" s="107">
        <v>23.902238095200001</v>
      </c>
    </row>
    <row r="630" spans="1:11" x14ac:dyDescent="0.15">
      <c r="A630" s="34" t="s">
        <v>587</v>
      </c>
      <c r="B630" s="34" t="s">
        <v>588</v>
      </c>
      <c r="C630" s="34" t="s">
        <v>557</v>
      </c>
      <c r="D630" s="34" t="s">
        <v>1309</v>
      </c>
      <c r="E630" s="34" t="s">
        <v>1313</v>
      </c>
      <c r="F630" s="73">
        <v>6.8958190000000003E-2</v>
      </c>
      <c r="G630" s="55">
        <v>1.7684942299999999</v>
      </c>
      <c r="H630" s="78">
        <f t="shared" si="18"/>
        <v>-0.96100739893281983</v>
      </c>
      <c r="I630" s="84">
        <f t="shared" si="19"/>
        <v>6.2677663345018615E-6</v>
      </c>
      <c r="J630" s="107">
        <v>20.788202594193951</v>
      </c>
      <c r="K630" s="107">
        <v>122.8302380952</v>
      </c>
    </row>
    <row r="631" spans="1:11" x14ac:dyDescent="0.15">
      <c r="A631" s="34" t="s">
        <v>963</v>
      </c>
      <c r="B631" s="34" t="s">
        <v>964</v>
      </c>
      <c r="C631" s="34" t="s">
        <v>556</v>
      </c>
      <c r="D631" s="34" t="s">
        <v>1310</v>
      </c>
      <c r="E631" s="34" t="s">
        <v>1313</v>
      </c>
      <c r="F631" s="73">
        <v>6.8448814999999996E-2</v>
      </c>
      <c r="G631" s="55">
        <v>5.2842170000000001E-2</v>
      </c>
      <c r="H631" s="78">
        <f t="shared" si="18"/>
        <v>0.29534451367156178</v>
      </c>
      <c r="I631" s="84">
        <f t="shared" si="19"/>
        <v>6.221468085133122E-6</v>
      </c>
      <c r="J631" s="107">
        <v>8.2387512121668411</v>
      </c>
      <c r="K631" s="107">
        <v>26.761523809500002</v>
      </c>
    </row>
    <row r="632" spans="1:11" x14ac:dyDescent="0.15">
      <c r="A632" s="34" t="s">
        <v>955</v>
      </c>
      <c r="B632" s="34" t="s">
        <v>956</v>
      </c>
      <c r="C632" s="34" t="s">
        <v>556</v>
      </c>
      <c r="D632" s="34" t="s">
        <v>1310</v>
      </c>
      <c r="E632" s="34" t="s">
        <v>1313</v>
      </c>
      <c r="F632" s="73">
        <v>6.6807074999999994E-2</v>
      </c>
      <c r="G632" s="55">
        <v>3.3993355000000003E-2</v>
      </c>
      <c r="H632" s="78">
        <f t="shared" si="18"/>
        <v>0.96529807075529872</v>
      </c>
      <c r="I632" s="84">
        <f t="shared" si="19"/>
        <v>6.0722466119186257E-6</v>
      </c>
      <c r="J632" s="107">
        <v>6.1298712999999996</v>
      </c>
      <c r="K632" s="107">
        <v>53.685714285700001</v>
      </c>
    </row>
    <row r="633" spans="1:11" x14ac:dyDescent="0.15">
      <c r="A633" s="34" t="s">
        <v>1834</v>
      </c>
      <c r="B633" s="34" t="s">
        <v>1835</v>
      </c>
      <c r="C633" s="34" t="s">
        <v>552</v>
      </c>
      <c r="D633" s="34" t="s">
        <v>1309</v>
      </c>
      <c r="E633" s="34" t="s">
        <v>1312</v>
      </c>
      <c r="F633" s="73">
        <v>6.391680000000001E-2</v>
      </c>
      <c r="G633" s="55">
        <v>0.57414399999999999</v>
      </c>
      <c r="H633" s="78">
        <f t="shared" si="18"/>
        <v>-0.88867461821424587</v>
      </c>
      <c r="I633" s="84">
        <f t="shared" si="19"/>
        <v>5.8095429600035703E-6</v>
      </c>
      <c r="J633" s="107">
        <v>68.805384572829794</v>
      </c>
      <c r="K633" s="107">
        <v>28.838000000000001</v>
      </c>
    </row>
    <row r="634" spans="1:11" x14ac:dyDescent="0.15">
      <c r="A634" s="34" t="s">
        <v>726</v>
      </c>
      <c r="B634" s="34" t="s">
        <v>1653</v>
      </c>
      <c r="C634" s="34" t="s">
        <v>556</v>
      </c>
      <c r="D634" s="34" t="s">
        <v>1310</v>
      </c>
      <c r="E634" s="34" t="s">
        <v>1313</v>
      </c>
      <c r="F634" s="73">
        <v>6.3760999999999998E-2</v>
      </c>
      <c r="G634" s="55">
        <v>8.7195799999999993E-3</v>
      </c>
      <c r="H634" s="78">
        <f t="shared" si="18"/>
        <v>6.3123934868422564</v>
      </c>
      <c r="I634" s="84">
        <f t="shared" si="19"/>
        <v>5.7953819445402081E-6</v>
      </c>
      <c r="J634" s="107">
        <v>2.24472133</v>
      </c>
      <c r="K634" s="107">
        <v>41.493238095199999</v>
      </c>
    </row>
    <row r="635" spans="1:11" x14ac:dyDescent="0.15">
      <c r="A635" s="34" t="s">
        <v>1236</v>
      </c>
      <c r="B635" s="34" t="s">
        <v>1235</v>
      </c>
      <c r="C635" s="34" t="s">
        <v>573</v>
      </c>
      <c r="D635" s="34" t="s">
        <v>1310</v>
      </c>
      <c r="E635" s="34" t="s">
        <v>1313</v>
      </c>
      <c r="F635" s="73">
        <v>6.3314999999999996E-2</v>
      </c>
      <c r="G635" s="55">
        <v>0.15850939999999999</v>
      </c>
      <c r="H635" s="78">
        <f t="shared" si="18"/>
        <v>-0.60055996679061308</v>
      </c>
      <c r="I635" s="84">
        <f t="shared" si="19"/>
        <v>5.7548439927002911E-6</v>
      </c>
      <c r="J635" s="107">
        <v>167.49248359999999</v>
      </c>
      <c r="K635" s="107">
        <v>65.562476190500007</v>
      </c>
    </row>
    <row r="636" spans="1:11" x14ac:dyDescent="0.15">
      <c r="A636" s="34" t="s">
        <v>1023</v>
      </c>
      <c r="B636" s="34" t="s">
        <v>1024</v>
      </c>
      <c r="C636" s="34" t="s">
        <v>560</v>
      </c>
      <c r="D636" s="34" t="s">
        <v>1310</v>
      </c>
      <c r="E636" s="34" t="s">
        <v>1313</v>
      </c>
      <c r="F636" s="73">
        <v>6.1188960000000001E-2</v>
      </c>
      <c r="G636" s="55">
        <v>1.2214999999999999E-5</v>
      </c>
      <c r="H636" s="78">
        <f t="shared" si="18"/>
        <v>5008.3295128939835</v>
      </c>
      <c r="I636" s="84">
        <f t="shared" si="19"/>
        <v>5.5616033937546938E-6</v>
      </c>
      <c r="J636" s="107">
        <v>18.10942646765</v>
      </c>
      <c r="K636" s="107">
        <v>48.027428571400002</v>
      </c>
    </row>
    <row r="637" spans="1:11" x14ac:dyDescent="0.15">
      <c r="A637" s="34" t="s">
        <v>1179</v>
      </c>
      <c r="B637" s="34" t="s">
        <v>1180</v>
      </c>
      <c r="C637" s="34" t="s">
        <v>1200</v>
      </c>
      <c r="D637" s="34" t="s">
        <v>1310</v>
      </c>
      <c r="E637" s="34" t="s">
        <v>1312</v>
      </c>
      <c r="F637" s="73">
        <v>5.948233E-2</v>
      </c>
      <c r="G637" s="55">
        <v>0.17951429000000002</v>
      </c>
      <c r="H637" s="78">
        <f t="shared" si="18"/>
        <v>-0.66864849589411524</v>
      </c>
      <c r="I637" s="84">
        <f t="shared" si="19"/>
        <v>5.4064839212242971E-6</v>
      </c>
      <c r="J637" s="107">
        <v>37.54025</v>
      </c>
      <c r="K637" s="107">
        <v>91.304000000000002</v>
      </c>
    </row>
    <row r="638" spans="1:11" x14ac:dyDescent="0.15">
      <c r="A638" s="34" t="s">
        <v>738</v>
      </c>
      <c r="B638" s="34" t="s">
        <v>1338</v>
      </c>
      <c r="C638" s="34" t="s">
        <v>554</v>
      </c>
      <c r="D638" s="34" t="s">
        <v>1309</v>
      </c>
      <c r="E638" s="34" t="s">
        <v>1312</v>
      </c>
      <c r="F638" s="73">
        <v>5.918578E-2</v>
      </c>
      <c r="G638" s="55">
        <v>3.0096532000000003</v>
      </c>
      <c r="H638" s="78">
        <f t="shared" si="18"/>
        <v>-0.98033468440815708</v>
      </c>
      <c r="I638" s="84">
        <f t="shared" si="19"/>
        <v>5.3795298189415003E-6</v>
      </c>
      <c r="J638" s="107">
        <v>6.7918369000000007</v>
      </c>
      <c r="K638" s="107">
        <v>17.803095238099999</v>
      </c>
    </row>
    <row r="639" spans="1:11" x14ac:dyDescent="0.15">
      <c r="A639" s="34" t="s">
        <v>1123</v>
      </c>
      <c r="B639" s="34" t="s">
        <v>872</v>
      </c>
      <c r="C639" s="34" t="s">
        <v>573</v>
      </c>
      <c r="D639" s="34" t="s">
        <v>818</v>
      </c>
      <c r="E639" s="34" t="s">
        <v>1312</v>
      </c>
      <c r="F639" s="73">
        <v>5.6155969999999999E-2</v>
      </c>
      <c r="G639" s="55">
        <v>0.79525223999999994</v>
      </c>
      <c r="H639" s="78">
        <f t="shared" si="18"/>
        <v>-0.92938596438282273</v>
      </c>
      <c r="I639" s="84">
        <f t="shared" si="19"/>
        <v>5.1041435143134768E-6</v>
      </c>
      <c r="J639" s="107">
        <v>29.101397189893</v>
      </c>
      <c r="K639" s="107">
        <v>90.776428571400004</v>
      </c>
    </row>
    <row r="640" spans="1:11" x14ac:dyDescent="0.15">
      <c r="A640" s="34" t="s">
        <v>589</v>
      </c>
      <c r="B640" s="34" t="s">
        <v>590</v>
      </c>
      <c r="C640" s="34" t="s">
        <v>557</v>
      </c>
      <c r="D640" s="34" t="s">
        <v>1309</v>
      </c>
      <c r="E640" s="34" t="s">
        <v>1313</v>
      </c>
      <c r="F640" s="73">
        <v>5.6040730000000004E-2</v>
      </c>
      <c r="G640" s="55">
        <v>0.29392848999999999</v>
      </c>
      <c r="H640" s="78">
        <f t="shared" si="18"/>
        <v>-0.80933889736241627</v>
      </c>
      <c r="I640" s="84">
        <f t="shared" si="19"/>
        <v>5.0936690892685628E-6</v>
      </c>
      <c r="J640" s="107">
        <v>54.619852854401849</v>
      </c>
      <c r="K640" s="107">
        <v>119.1427619048</v>
      </c>
    </row>
    <row r="641" spans="1:11" x14ac:dyDescent="0.15">
      <c r="A641" s="34" t="s">
        <v>1569</v>
      </c>
      <c r="B641" s="34" t="s">
        <v>1570</v>
      </c>
      <c r="C641" s="34" t="s">
        <v>551</v>
      </c>
      <c r="D641" s="34" t="s">
        <v>1309</v>
      </c>
      <c r="E641" s="34" t="s">
        <v>1312</v>
      </c>
      <c r="F641" s="73">
        <v>5.4178999999999998E-2</v>
      </c>
      <c r="G641" s="55">
        <v>8.1790000000000005E-3</v>
      </c>
      <c r="H641" s="78">
        <f t="shared" si="18"/>
        <v>5.6241594326934825</v>
      </c>
      <c r="I641" s="84">
        <f t="shared" si="19"/>
        <v>4.9244522258628935E-6</v>
      </c>
      <c r="J641" s="107">
        <v>706.06901390999997</v>
      </c>
      <c r="K641" s="107">
        <v>21.575333333300001</v>
      </c>
    </row>
    <row r="642" spans="1:11" x14ac:dyDescent="0.15">
      <c r="A642" s="34" t="s">
        <v>1375</v>
      </c>
      <c r="B642" s="34" t="s">
        <v>1376</v>
      </c>
      <c r="C642" s="34" t="s">
        <v>554</v>
      </c>
      <c r="D642" s="34" t="s">
        <v>1309</v>
      </c>
      <c r="E642" s="34" t="s">
        <v>1312</v>
      </c>
      <c r="F642" s="73">
        <v>5.3039000000000003E-2</v>
      </c>
      <c r="G642" s="55">
        <v>0</v>
      </c>
      <c r="H642" s="78" t="str">
        <f t="shared" si="18"/>
        <v/>
      </c>
      <c r="I642" s="84">
        <f t="shared" si="19"/>
        <v>4.8208350395456182E-6</v>
      </c>
      <c r="J642" s="107">
        <v>5.7923639241729008</v>
      </c>
      <c r="K642" s="107">
        <v>43.353000000000002</v>
      </c>
    </row>
    <row r="643" spans="1:11" x14ac:dyDescent="0.15">
      <c r="A643" s="34" t="s">
        <v>1420</v>
      </c>
      <c r="B643" s="34" t="s">
        <v>1263</v>
      </c>
      <c r="C643" s="34" t="s">
        <v>573</v>
      </c>
      <c r="D643" s="34" t="s">
        <v>1310</v>
      </c>
      <c r="E643" s="34" t="s">
        <v>1312</v>
      </c>
      <c r="F643" s="73">
        <v>5.0942599999999998E-2</v>
      </c>
      <c r="G643" s="55">
        <v>3.0144400000000002E-2</v>
      </c>
      <c r="H643" s="78">
        <f t="shared" si="18"/>
        <v>0.68995236262788429</v>
      </c>
      <c r="I643" s="84">
        <f t="shared" si="19"/>
        <v>4.6302884874442686E-6</v>
      </c>
      <c r="J643" s="107">
        <v>20.8864357969107</v>
      </c>
      <c r="K643" s="107">
        <v>26.342238095199999</v>
      </c>
    </row>
    <row r="644" spans="1:11" x14ac:dyDescent="0.15">
      <c r="A644" s="34" t="s">
        <v>1158</v>
      </c>
      <c r="B644" s="34" t="s">
        <v>1166</v>
      </c>
      <c r="C644" s="34" t="s">
        <v>842</v>
      </c>
      <c r="D644" s="34" t="s">
        <v>1309</v>
      </c>
      <c r="E644" s="34" t="s">
        <v>1312</v>
      </c>
      <c r="F644" s="73">
        <v>5.0896209999999997E-2</v>
      </c>
      <c r="G644" s="55"/>
      <c r="H644" s="78" t="str">
        <f t="shared" si="18"/>
        <v/>
      </c>
      <c r="I644" s="84">
        <f t="shared" si="19"/>
        <v>4.6260719950993051E-6</v>
      </c>
      <c r="J644" s="107">
        <v>10.169370000000001</v>
      </c>
      <c r="K644" s="107">
        <v>99.692473684199996</v>
      </c>
    </row>
    <row r="645" spans="1:11" x14ac:dyDescent="0.15">
      <c r="A645" s="34" t="s">
        <v>1057</v>
      </c>
      <c r="B645" s="34" t="s">
        <v>1058</v>
      </c>
      <c r="C645" s="34" t="s">
        <v>554</v>
      </c>
      <c r="D645" s="34" t="s">
        <v>1309</v>
      </c>
      <c r="E645" s="34" t="s">
        <v>1312</v>
      </c>
      <c r="F645" s="73">
        <v>4.8736359999999999E-2</v>
      </c>
      <c r="G645" s="55">
        <v>5.0442460000000001E-2</v>
      </c>
      <c r="H645" s="78">
        <f t="shared" si="18"/>
        <v>-3.3822696196815216E-2</v>
      </c>
      <c r="I645" s="84">
        <f t="shared" si="19"/>
        <v>4.4297583285489823E-6</v>
      </c>
      <c r="J645" s="107">
        <v>1.95010269</v>
      </c>
      <c r="K645" s="107">
        <v>81.5351904762</v>
      </c>
    </row>
    <row r="646" spans="1:11" x14ac:dyDescent="0.15">
      <c r="A646" s="34" t="s">
        <v>1433</v>
      </c>
      <c r="B646" s="34" t="s">
        <v>1679</v>
      </c>
      <c r="C646" s="34" t="s">
        <v>559</v>
      </c>
      <c r="D646" s="34" t="s">
        <v>1309</v>
      </c>
      <c r="E646" s="34" t="s">
        <v>1313</v>
      </c>
      <c r="F646" s="73">
        <v>4.6445140000000003E-2</v>
      </c>
      <c r="G646" s="55">
        <v>5.2636620000000002E-2</v>
      </c>
      <c r="H646" s="78">
        <f t="shared" si="18"/>
        <v>-0.11762685369995263</v>
      </c>
      <c r="I646" s="84">
        <f t="shared" si="19"/>
        <v>4.2215041446596235E-6</v>
      </c>
      <c r="J646" s="107">
        <v>12.87621</v>
      </c>
      <c r="K646" s="107">
        <v>97.621571428600006</v>
      </c>
    </row>
    <row r="647" spans="1:11" x14ac:dyDescent="0.15">
      <c r="A647" s="34" t="s">
        <v>1033</v>
      </c>
      <c r="B647" s="34" t="s">
        <v>1034</v>
      </c>
      <c r="C647" s="34" t="s">
        <v>560</v>
      </c>
      <c r="D647" s="34" t="s">
        <v>1310</v>
      </c>
      <c r="E647" s="34" t="s">
        <v>1313</v>
      </c>
      <c r="F647" s="73">
        <v>4.4244100000000001E-2</v>
      </c>
      <c r="G647" s="55">
        <v>2.6288499999999999E-3</v>
      </c>
      <c r="H647" s="78">
        <f t="shared" ref="H647:H710" si="20">IF(ISERROR(F647/G647-1),"",((F647/G647-1)))</f>
        <v>15.830210928733099</v>
      </c>
      <c r="I647" s="84">
        <f t="shared" ref="I647:I710" si="21">F647/$F$766</f>
        <v>4.0214466255615729E-6</v>
      </c>
      <c r="J647" s="107">
        <v>38.2550019042583</v>
      </c>
      <c r="K647" s="107">
        <v>37.125904761900003</v>
      </c>
    </row>
    <row r="648" spans="1:11" x14ac:dyDescent="0.15">
      <c r="A648" s="34" t="s">
        <v>1011</v>
      </c>
      <c r="B648" s="34" t="s">
        <v>1012</v>
      </c>
      <c r="C648" s="34" t="s">
        <v>551</v>
      </c>
      <c r="D648" s="34" t="s">
        <v>1309</v>
      </c>
      <c r="E648" s="34" t="s">
        <v>1312</v>
      </c>
      <c r="F648" s="73">
        <v>3.8093399999999999E-2</v>
      </c>
      <c r="G648" s="55">
        <v>1.1299999999999999E-2</v>
      </c>
      <c r="H648" s="78">
        <f t="shared" si="20"/>
        <v>2.3710973451327435</v>
      </c>
      <c r="I648" s="84">
        <f t="shared" si="21"/>
        <v>3.4623955484723886E-6</v>
      </c>
      <c r="J648" s="107">
        <v>217.33343323</v>
      </c>
      <c r="K648" s="107">
        <v>21.659428571399999</v>
      </c>
    </row>
    <row r="649" spans="1:11" x14ac:dyDescent="0.15">
      <c r="A649" s="34" t="s">
        <v>898</v>
      </c>
      <c r="B649" s="34" t="s">
        <v>23</v>
      </c>
      <c r="C649" s="34" t="s">
        <v>557</v>
      </c>
      <c r="D649" s="34" t="s">
        <v>1309</v>
      </c>
      <c r="E649" s="34" t="s">
        <v>1312</v>
      </c>
      <c r="F649" s="73">
        <v>3.6878730000000005E-2</v>
      </c>
      <c r="G649" s="55">
        <v>0.30375660999999998</v>
      </c>
      <c r="H649" s="78">
        <f t="shared" si="20"/>
        <v>-0.8785911852255659</v>
      </c>
      <c r="I649" s="84">
        <f t="shared" si="21"/>
        <v>3.3519914364513315E-6</v>
      </c>
      <c r="J649" s="107">
        <v>13.629371859199999</v>
      </c>
      <c r="K649" s="107">
        <v>122.0966190476</v>
      </c>
    </row>
    <row r="650" spans="1:11" x14ac:dyDescent="0.15">
      <c r="A650" s="34" t="s">
        <v>1953</v>
      </c>
      <c r="B650" s="34" t="s">
        <v>1346</v>
      </c>
      <c r="C650" s="34" t="s">
        <v>553</v>
      </c>
      <c r="D650" s="34" t="s">
        <v>1309</v>
      </c>
      <c r="E650" s="34" t="s">
        <v>1312</v>
      </c>
      <c r="F650" s="73">
        <v>3.5280989999999998E-2</v>
      </c>
      <c r="G650" s="55">
        <v>1.2289594500000001</v>
      </c>
      <c r="H650" s="78">
        <f t="shared" si="20"/>
        <v>-0.97129198200965861</v>
      </c>
      <c r="I650" s="84">
        <f t="shared" si="21"/>
        <v>3.2067692230596076E-6</v>
      </c>
      <c r="J650" s="107">
        <v>47.126047669999998</v>
      </c>
      <c r="K650" s="107">
        <v>26.477809523800001</v>
      </c>
    </row>
    <row r="651" spans="1:11" x14ac:dyDescent="0.15">
      <c r="A651" s="34" t="s">
        <v>1247</v>
      </c>
      <c r="B651" s="34" t="s">
        <v>1021</v>
      </c>
      <c r="C651" s="34" t="s">
        <v>560</v>
      </c>
      <c r="D651" s="34" t="s">
        <v>1310</v>
      </c>
      <c r="E651" s="34" t="s">
        <v>1313</v>
      </c>
      <c r="F651" s="73">
        <v>3.5125042000000002E-2</v>
      </c>
      <c r="G651" s="55">
        <v>6.8097499999999998E-3</v>
      </c>
      <c r="H651" s="78">
        <f t="shared" si="20"/>
        <v>4.1580516171665627</v>
      </c>
      <c r="I651" s="84">
        <f t="shared" si="21"/>
        <v>3.1925947555404793E-6</v>
      </c>
      <c r="J651" s="107">
        <v>11.121760824109201</v>
      </c>
      <c r="K651" s="107">
        <v>66.337238095199993</v>
      </c>
    </row>
    <row r="652" spans="1:11" x14ac:dyDescent="0.15">
      <c r="A652" s="34" t="s">
        <v>808</v>
      </c>
      <c r="B652" s="34" t="s">
        <v>809</v>
      </c>
      <c r="C652" s="34" t="s">
        <v>553</v>
      </c>
      <c r="D652" s="34" t="s">
        <v>1309</v>
      </c>
      <c r="E652" s="34" t="s">
        <v>1312</v>
      </c>
      <c r="F652" s="73">
        <v>3.4538050000000001E-2</v>
      </c>
      <c r="G652" s="55">
        <v>1.200885E-2</v>
      </c>
      <c r="H652" s="78">
        <f t="shared" si="20"/>
        <v>1.8760497466451826</v>
      </c>
      <c r="I652" s="84">
        <f t="shared" si="21"/>
        <v>3.1392417209521015E-6</v>
      </c>
      <c r="J652" s="107">
        <v>9.7154676000000002</v>
      </c>
      <c r="K652" s="107">
        <v>25.498421052600001</v>
      </c>
    </row>
    <row r="653" spans="1:11" x14ac:dyDescent="0.15">
      <c r="A653" s="34" t="s">
        <v>137</v>
      </c>
      <c r="B653" s="34" t="s">
        <v>138</v>
      </c>
      <c r="C653" s="34" t="s">
        <v>559</v>
      </c>
      <c r="D653" s="34" t="s">
        <v>1309</v>
      </c>
      <c r="E653" s="34" t="s">
        <v>1313</v>
      </c>
      <c r="F653" s="73">
        <v>3.229721E-2</v>
      </c>
      <c r="G653" s="55">
        <v>3.2003314999999997E-2</v>
      </c>
      <c r="H653" s="78">
        <f t="shared" si="20"/>
        <v>9.1832674208907061E-3</v>
      </c>
      <c r="I653" s="84">
        <f t="shared" si="21"/>
        <v>2.9355666895598164E-6</v>
      </c>
      <c r="J653" s="107">
        <v>15.125209999999999</v>
      </c>
      <c r="K653" s="107">
        <v>172.8923333333</v>
      </c>
    </row>
    <row r="654" spans="1:11" x14ac:dyDescent="0.15">
      <c r="A654" s="34" t="s">
        <v>742</v>
      </c>
      <c r="B654" s="34" t="s">
        <v>1752</v>
      </c>
      <c r="C654" s="34" t="s">
        <v>555</v>
      </c>
      <c r="D654" s="34" t="s">
        <v>1309</v>
      </c>
      <c r="E654" s="34" t="s">
        <v>1312</v>
      </c>
      <c r="F654" s="73">
        <v>3.1173509999999998E-2</v>
      </c>
      <c r="G654" s="55">
        <v>1.5754E-3</v>
      </c>
      <c r="H654" s="78">
        <f t="shared" si="20"/>
        <v>18.787679319537894</v>
      </c>
      <c r="I654" s="84">
        <f t="shared" si="21"/>
        <v>2.8334310472223401E-6</v>
      </c>
      <c r="J654" s="107">
        <v>5.3259946999999999</v>
      </c>
      <c r="K654" s="107">
        <v>46.792904761899997</v>
      </c>
    </row>
    <row r="655" spans="1:11" x14ac:dyDescent="0.15">
      <c r="A655" s="34" t="s">
        <v>1316</v>
      </c>
      <c r="B655" s="34" t="s">
        <v>1317</v>
      </c>
      <c r="C655" s="34" t="s">
        <v>552</v>
      </c>
      <c r="D655" s="34" t="s">
        <v>1309</v>
      </c>
      <c r="E655" s="34" t="s">
        <v>1312</v>
      </c>
      <c r="F655" s="73">
        <v>3.0329999999999999E-2</v>
      </c>
      <c r="G655" s="55">
        <v>0.29505471999999999</v>
      </c>
      <c r="H655" s="78">
        <f t="shared" si="20"/>
        <v>-0.89720550818505806</v>
      </c>
      <c r="I655" s="84">
        <f t="shared" si="21"/>
        <v>2.7567625096517388E-6</v>
      </c>
      <c r="J655" s="107">
        <v>50.64351456</v>
      </c>
      <c r="K655" s="107">
        <v>78.602142857100006</v>
      </c>
    </row>
    <row r="656" spans="1:11" x14ac:dyDescent="0.15">
      <c r="A656" s="34" t="s">
        <v>1037</v>
      </c>
      <c r="B656" s="34" t="s">
        <v>1038</v>
      </c>
      <c r="C656" s="34" t="s">
        <v>560</v>
      </c>
      <c r="D656" s="34" t="s">
        <v>1310</v>
      </c>
      <c r="E656" s="34" t="s">
        <v>1313</v>
      </c>
      <c r="F656" s="73">
        <v>3.0313365000000002E-2</v>
      </c>
      <c r="G656" s="55">
        <v>4.0534644999999994E-2</v>
      </c>
      <c r="H656" s="78">
        <f t="shared" si="20"/>
        <v>-0.25216157684370977</v>
      </c>
      <c r="I656" s="84">
        <f t="shared" si="21"/>
        <v>2.755250516761925E-6</v>
      </c>
      <c r="J656" s="107">
        <v>5.0480063099999999</v>
      </c>
      <c r="K656" s="107">
        <v>58.076952380999998</v>
      </c>
    </row>
    <row r="657" spans="1:11" x14ac:dyDescent="0.15">
      <c r="A657" s="34" t="s">
        <v>1911</v>
      </c>
      <c r="B657" s="34" t="s">
        <v>837</v>
      </c>
      <c r="C657" s="34" t="s">
        <v>551</v>
      </c>
      <c r="D657" s="34" t="s">
        <v>1309</v>
      </c>
      <c r="E657" s="34" t="s">
        <v>1312</v>
      </c>
      <c r="F657" s="73">
        <v>3.0196669999999998E-2</v>
      </c>
      <c r="G657" s="55">
        <v>1.8496229999999999E-2</v>
      </c>
      <c r="H657" s="78">
        <f t="shared" si="20"/>
        <v>0.63258512680692225</v>
      </c>
      <c r="I657" s="84">
        <f t="shared" si="21"/>
        <v>2.7446438434660526E-6</v>
      </c>
      <c r="J657" s="107">
        <v>11.494292489999999</v>
      </c>
      <c r="K657" s="107">
        <v>33.730619047600001</v>
      </c>
    </row>
    <row r="658" spans="1:11" x14ac:dyDescent="0.15">
      <c r="A658" s="34" t="s">
        <v>1371</v>
      </c>
      <c r="B658" s="34" t="s">
        <v>1372</v>
      </c>
      <c r="C658" s="34" t="s">
        <v>554</v>
      </c>
      <c r="D658" s="34" t="s">
        <v>1309</v>
      </c>
      <c r="E658" s="34" t="s">
        <v>1312</v>
      </c>
      <c r="F658" s="73">
        <v>3.015E-2</v>
      </c>
      <c r="G658" s="55">
        <v>9.0892000000000001E-2</v>
      </c>
      <c r="H658" s="78">
        <f t="shared" si="20"/>
        <v>-0.66828763807595837</v>
      </c>
      <c r="I658" s="84">
        <f t="shared" si="21"/>
        <v>2.7404019012858534E-6</v>
      </c>
      <c r="J658" s="107">
        <v>3.3629733938705</v>
      </c>
      <c r="K658" s="107">
        <v>25.470428571399999</v>
      </c>
    </row>
    <row r="659" spans="1:11" x14ac:dyDescent="0.15">
      <c r="A659" s="34" t="s">
        <v>1882</v>
      </c>
      <c r="B659" s="34" t="s">
        <v>805</v>
      </c>
      <c r="C659" s="34" t="s">
        <v>551</v>
      </c>
      <c r="D659" s="34" t="s">
        <v>1309</v>
      </c>
      <c r="E659" s="34" t="s">
        <v>1312</v>
      </c>
      <c r="F659" s="73">
        <v>3.0087909999999999E-2</v>
      </c>
      <c r="G659" s="55">
        <v>1.32705E-3</v>
      </c>
      <c r="H659" s="78">
        <f t="shared" si="20"/>
        <v>21.672777966165555</v>
      </c>
      <c r="I659" s="84">
        <f t="shared" si="21"/>
        <v>2.7347584003223095E-6</v>
      </c>
      <c r="J659" s="107">
        <v>9.6690623800000015</v>
      </c>
      <c r="K659" s="107">
        <v>27.551428571399999</v>
      </c>
    </row>
    <row r="660" spans="1:11" x14ac:dyDescent="0.15">
      <c r="A660" s="34" t="s">
        <v>1129</v>
      </c>
      <c r="B660" s="34" t="s">
        <v>869</v>
      </c>
      <c r="C660" s="34" t="s">
        <v>573</v>
      </c>
      <c r="D660" s="34" t="s">
        <v>1310</v>
      </c>
      <c r="E660" s="34" t="s">
        <v>1312</v>
      </c>
      <c r="F660" s="73">
        <v>2.9254499999999999E-2</v>
      </c>
      <c r="G660" s="55">
        <v>0.1192232</v>
      </c>
      <c r="H660" s="78">
        <f t="shared" si="20"/>
        <v>-0.75462410000738112</v>
      </c>
      <c r="I660" s="84">
        <f t="shared" si="21"/>
        <v>2.6590078746655717E-6</v>
      </c>
      <c r="J660" s="107">
        <v>86.732829149091899</v>
      </c>
      <c r="K660" s="107">
        <v>42.056761904799998</v>
      </c>
    </row>
    <row r="661" spans="1:11" x14ac:dyDescent="0.15">
      <c r="A661" s="34" t="s">
        <v>1489</v>
      </c>
      <c r="B661" s="34" t="s">
        <v>1490</v>
      </c>
      <c r="C661" s="34" t="s">
        <v>554</v>
      </c>
      <c r="D661" s="34" t="s">
        <v>1309</v>
      </c>
      <c r="E661" s="34" t="s">
        <v>1312</v>
      </c>
      <c r="F661" s="73">
        <v>2.906218E-2</v>
      </c>
      <c r="G661" s="55">
        <v>3.9655389999999999E-2</v>
      </c>
      <c r="H661" s="78">
        <f t="shared" si="20"/>
        <v>-0.26713165599934841</v>
      </c>
      <c r="I661" s="84">
        <f t="shared" si="21"/>
        <v>2.6415274735493102E-6</v>
      </c>
      <c r="J661" s="107">
        <v>5.2971064800000001</v>
      </c>
      <c r="K661" s="107">
        <v>78.263285714299997</v>
      </c>
    </row>
    <row r="662" spans="1:11" x14ac:dyDescent="0.15">
      <c r="A662" s="34" t="s">
        <v>1189</v>
      </c>
      <c r="B662" s="34" t="s">
        <v>1190</v>
      </c>
      <c r="C662" s="34" t="s">
        <v>1200</v>
      </c>
      <c r="D662" s="34" t="s">
        <v>1310</v>
      </c>
      <c r="E662" s="34" t="s">
        <v>1312</v>
      </c>
      <c r="F662" s="73">
        <v>2.7089999999999999E-2</v>
      </c>
      <c r="G662" s="55">
        <v>2.6890000000000001E-2</v>
      </c>
      <c r="H662" s="78">
        <f t="shared" si="20"/>
        <v>7.437709185570851E-3</v>
      </c>
      <c r="I662" s="84">
        <f t="shared" si="21"/>
        <v>2.4622715590657966E-6</v>
      </c>
      <c r="J662" s="107">
        <v>7.8704999999999998</v>
      </c>
      <c r="K662" s="107">
        <v>94.298285714299993</v>
      </c>
    </row>
    <row r="663" spans="1:11" x14ac:dyDescent="0.15">
      <c r="A663" s="34" t="s">
        <v>593</v>
      </c>
      <c r="B663" s="34" t="s">
        <v>616</v>
      </c>
      <c r="C663" s="34" t="s">
        <v>557</v>
      </c>
      <c r="D663" s="34" t="s">
        <v>1309</v>
      </c>
      <c r="E663" s="34" t="s">
        <v>1313</v>
      </c>
      <c r="F663" s="73">
        <v>2.6959500000000001E-2</v>
      </c>
      <c r="G663" s="55">
        <v>1.3427059999999999E-2</v>
      </c>
      <c r="H663" s="78">
        <f t="shared" si="20"/>
        <v>1.0078483301631187</v>
      </c>
      <c r="I663" s="84">
        <f t="shared" si="21"/>
        <v>2.4504101180005293E-6</v>
      </c>
      <c r="J663" s="107">
        <v>135.1695057364015</v>
      </c>
      <c r="K663" s="107">
        <v>56.975749999999998</v>
      </c>
    </row>
    <row r="664" spans="1:11" x14ac:dyDescent="0.15">
      <c r="A664" s="34" t="s">
        <v>1185</v>
      </c>
      <c r="B664" s="34" t="s">
        <v>1186</v>
      </c>
      <c r="C664" s="34" t="s">
        <v>1200</v>
      </c>
      <c r="D664" s="34" t="s">
        <v>1310</v>
      </c>
      <c r="E664" s="34" t="s">
        <v>1312</v>
      </c>
      <c r="F664" s="73">
        <v>2.3181709999999998E-2</v>
      </c>
      <c r="G664" s="55">
        <v>1.6931999999999999E-2</v>
      </c>
      <c r="H664" s="78">
        <f t="shared" si="20"/>
        <v>0.36910642570281116</v>
      </c>
      <c r="I664" s="84">
        <f t="shared" si="21"/>
        <v>2.1070382142307553E-6</v>
      </c>
      <c r="J664" s="107">
        <v>52.015599999999999</v>
      </c>
      <c r="K664" s="107">
        <v>84.368142857099997</v>
      </c>
    </row>
    <row r="665" spans="1:11" x14ac:dyDescent="0.15">
      <c r="A665" s="34" t="s">
        <v>1918</v>
      </c>
      <c r="B665" s="34" t="s">
        <v>840</v>
      </c>
      <c r="C665" s="34" t="s">
        <v>551</v>
      </c>
      <c r="D665" s="34" t="s">
        <v>1309</v>
      </c>
      <c r="E665" s="34" t="s">
        <v>1312</v>
      </c>
      <c r="F665" s="73">
        <v>2.1347939999999999E-2</v>
      </c>
      <c r="G665" s="55">
        <v>2.9605500000000002E-3</v>
      </c>
      <c r="H665" s="78">
        <f t="shared" si="20"/>
        <v>6.2108020469169576</v>
      </c>
      <c r="I665" s="84">
        <f t="shared" si="21"/>
        <v>1.9403626986579211E-6</v>
      </c>
      <c r="J665" s="107">
        <v>5.9593097999999998</v>
      </c>
      <c r="K665" s="107">
        <v>39.804809523800003</v>
      </c>
    </row>
    <row r="666" spans="1:11" x14ac:dyDescent="0.15">
      <c r="A666" s="34" t="s">
        <v>1586</v>
      </c>
      <c r="B666" s="34" t="s">
        <v>1599</v>
      </c>
      <c r="C666" s="34" t="s">
        <v>559</v>
      </c>
      <c r="D666" s="34" t="s">
        <v>1309</v>
      </c>
      <c r="E666" s="34" t="s">
        <v>1312</v>
      </c>
      <c r="F666" s="73">
        <v>2.124011E-2</v>
      </c>
      <c r="G666" s="55">
        <v>2.55068E-3</v>
      </c>
      <c r="H666" s="78">
        <f t="shared" si="20"/>
        <v>7.3272343061458116</v>
      </c>
      <c r="I666" s="84">
        <f t="shared" si="21"/>
        <v>1.9305617853240684E-6</v>
      </c>
      <c r="J666" s="107">
        <v>14.97875</v>
      </c>
      <c r="K666" s="107">
        <v>60.8492380952</v>
      </c>
    </row>
    <row r="667" spans="1:11" x14ac:dyDescent="0.15">
      <c r="A667" s="34" t="s">
        <v>1112</v>
      </c>
      <c r="B667" s="34" t="s">
        <v>881</v>
      </c>
      <c r="C667" s="34" t="s">
        <v>573</v>
      </c>
      <c r="D667" s="34" t="s">
        <v>1310</v>
      </c>
      <c r="E667" s="34" t="s">
        <v>1312</v>
      </c>
      <c r="F667" s="73">
        <v>2.0368250000000001E-2</v>
      </c>
      <c r="G667" s="55">
        <v>0.24794182000000001</v>
      </c>
      <c r="H667" s="78">
        <f t="shared" si="20"/>
        <v>-0.91785068771375478</v>
      </c>
      <c r="I667" s="84">
        <f t="shared" si="21"/>
        <v>1.8513164519358401E-6</v>
      </c>
      <c r="J667" s="107">
        <v>45.369405610000001</v>
      </c>
      <c r="K667" s="107">
        <v>71.680809523799994</v>
      </c>
    </row>
    <row r="668" spans="1:11" x14ac:dyDescent="0.15">
      <c r="A668" s="34" t="s">
        <v>1735</v>
      </c>
      <c r="B668" s="34" t="s">
        <v>1736</v>
      </c>
      <c r="C668" s="34" t="s">
        <v>552</v>
      </c>
      <c r="D668" s="34" t="s">
        <v>1309</v>
      </c>
      <c r="E668" s="34" t="s">
        <v>1312</v>
      </c>
      <c r="F668" s="73">
        <v>1.99387E-2</v>
      </c>
      <c r="G668" s="55">
        <v>3.5262699999999994E-2</v>
      </c>
      <c r="H668" s="78">
        <f t="shared" si="20"/>
        <v>-0.43456683691265829</v>
      </c>
      <c r="I668" s="84">
        <f t="shared" si="21"/>
        <v>1.8122736779160279E-6</v>
      </c>
      <c r="J668" s="107">
        <v>11.1362164</v>
      </c>
      <c r="K668" s="107">
        <v>10.4303333333</v>
      </c>
    </row>
    <row r="669" spans="1:11" x14ac:dyDescent="0.15">
      <c r="A669" s="34" t="s">
        <v>1177</v>
      </c>
      <c r="B669" s="34" t="s">
        <v>1178</v>
      </c>
      <c r="C669" s="34" t="s">
        <v>1200</v>
      </c>
      <c r="D669" s="34" t="s">
        <v>1310</v>
      </c>
      <c r="E669" s="34" t="s">
        <v>1312</v>
      </c>
      <c r="F669" s="73">
        <v>1.98184E-2</v>
      </c>
      <c r="G669" s="55">
        <v>0.27910000000000001</v>
      </c>
      <c r="H669" s="78">
        <f t="shared" si="20"/>
        <v>-0.9289917592260839</v>
      </c>
      <c r="I669" s="84">
        <f t="shared" si="21"/>
        <v>1.8013393379914943E-6</v>
      </c>
      <c r="J669" s="107">
        <v>21.483750000000001</v>
      </c>
      <c r="K669" s="107">
        <v>86.224428571399997</v>
      </c>
    </row>
    <row r="670" spans="1:11" x14ac:dyDescent="0.15">
      <c r="A670" s="34" t="s">
        <v>959</v>
      </c>
      <c r="B670" s="34" t="s">
        <v>960</v>
      </c>
      <c r="C670" s="34" t="s">
        <v>556</v>
      </c>
      <c r="D670" s="34" t="s">
        <v>1310</v>
      </c>
      <c r="E670" s="34" t="s">
        <v>1313</v>
      </c>
      <c r="F670" s="73">
        <v>1.8978540000000002E-2</v>
      </c>
      <c r="G670" s="55">
        <v>6.2387600000000003E-3</v>
      </c>
      <c r="H670" s="78">
        <f t="shared" si="20"/>
        <v>2.0420371996999407</v>
      </c>
      <c r="I670" s="84">
        <f t="shared" si="21"/>
        <v>1.7250025572016458E-6</v>
      </c>
      <c r="J670" s="107">
        <v>29.438251628433033</v>
      </c>
      <c r="K670" s="107">
        <v>63.009190476199997</v>
      </c>
    </row>
    <row r="671" spans="1:11" x14ac:dyDescent="0.15">
      <c r="A671" s="34" t="s">
        <v>705</v>
      </c>
      <c r="B671" s="34" t="s">
        <v>626</v>
      </c>
      <c r="C671" s="34" t="s">
        <v>558</v>
      </c>
      <c r="D671" s="34" t="s">
        <v>1309</v>
      </c>
      <c r="E671" s="34" t="s">
        <v>1312</v>
      </c>
      <c r="F671" s="73">
        <v>1.881387E-2</v>
      </c>
      <c r="G671" s="55">
        <v>0.94534857999999999</v>
      </c>
      <c r="H671" s="78">
        <f t="shared" si="20"/>
        <v>-0.98009848388411391</v>
      </c>
      <c r="I671" s="84">
        <f t="shared" si="21"/>
        <v>1.7100353273149212E-6</v>
      </c>
      <c r="J671" s="107">
        <v>7.6691634899999999</v>
      </c>
      <c r="K671" s="107">
        <v>63.790190476200003</v>
      </c>
    </row>
    <row r="672" spans="1:11" x14ac:dyDescent="0.15">
      <c r="A672" s="34" t="s">
        <v>725</v>
      </c>
      <c r="B672" s="34" t="s">
        <v>1655</v>
      </c>
      <c r="C672" s="34" t="s">
        <v>556</v>
      </c>
      <c r="D672" s="34" t="s">
        <v>1310</v>
      </c>
      <c r="E672" s="34" t="s">
        <v>1313</v>
      </c>
      <c r="F672" s="73">
        <v>1.8195970000000002E-2</v>
      </c>
      <c r="G672" s="55">
        <v>0.57159450000000001</v>
      </c>
      <c r="H672" s="78">
        <f t="shared" si="20"/>
        <v>-0.96816629621173755</v>
      </c>
      <c r="I672" s="84">
        <f t="shared" si="21"/>
        <v>1.6538729944855839E-6</v>
      </c>
      <c r="J672" s="107">
        <v>3.6319967000000002</v>
      </c>
      <c r="K672" s="107">
        <v>41.099857142899999</v>
      </c>
    </row>
    <row r="673" spans="1:11" x14ac:dyDescent="0.15">
      <c r="A673" s="34" t="s">
        <v>1535</v>
      </c>
      <c r="B673" s="34" t="s">
        <v>1536</v>
      </c>
      <c r="C673" s="34" t="s">
        <v>552</v>
      </c>
      <c r="D673" s="34" t="s">
        <v>1309</v>
      </c>
      <c r="E673" s="34" t="s">
        <v>1312</v>
      </c>
      <c r="F673" s="73">
        <v>1.755143E-2</v>
      </c>
      <c r="G673" s="55">
        <v>0</v>
      </c>
      <c r="H673" s="78" t="str">
        <f t="shared" si="20"/>
        <v/>
      </c>
      <c r="I673" s="84">
        <f t="shared" si="21"/>
        <v>1.595289291618095E-6</v>
      </c>
      <c r="J673" s="107">
        <v>11.8679545140405</v>
      </c>
      <c r="K673" s="107">
        <v>94.056333333300003</v>
      </c>
    </row>
    <row r="674" spans="1:11" x14ac:dyDescent="0.15">
      <c r="A674" s="34" t="s">
        <v>1175</v>
      </c>
      <c r="B674" s="34" t="s">
        <v>1176</v>
      </c>
      <c r="C674" s="34" t="s">
        <v>1200</v>
      </c>
      <c r="D674" s="34" t="s">
        <v>1202</v>
      </c>
      <c r="E674" s="34" t="s">
        <v>1312</v>
      </c>
      <c r="F674" s="73">
        <v>1.676033E-2</v>
      </c>
      <c r="G674" s="55">
        <v>7.4050000000000001E-3</v>
      </c>
      <c r="H674" s="78">
        <f t="shared" si="20"/>
        <v>1.2633801485482783</v>
      </c>
      <c r="I674" s="84">
        <f t="shared" si="21"/>
        <v>1.5233844178500274E-6</v>
      </c>
      <c r="J674" s="107">
        <v>5.2871057399999994</v>
      </c>
      <c r="K674" s="107">
        <v>60.1002857143</v>
      </c>
    </row>
    <row r="675" spans="1:11" x14ac:dyDescent="0.15">
      <c r="A675" s="34" t="s">
        <v>1197</v>
      </c>
      <c r="B675" s="34" t="s">
        <v>1198</v>
      </c>
      <c r="C675" s="34" t="s">
        <v>1201</v>
      </c>
      <c r="D675" s="34" t="s">
        <v>1309</v>
      </c>
      <c r="E675" s="34" t="s">
        <v>1312</v>
      </c>
      <c r="F675" s="73">
        <v>1.59971E-2</v>
      </c>
      <c r="G675" s="55">
        <v>1.005E-3</v>
      </c>
      <c r="H675" s="78">
        <f t="shared" si="20"/>
        <v>14.917512437810945</v>
      </c>
      <c r="I675" s="84">
        <f t="shared" si="21"/>
        <v>1.454012711610611E-6</v>
      </c>
      <c r="J675" s="107">
        <v>10.23</v>
      </c>
      <c r="K675" s="107">
        <v>15.7996666667</v>
      </c>
    </row>
    <row r="676" spans="1:11" x14ac:dyDescent="0.15">
      <c r="A676" s="34" t="s">
        <v>1699</v>
      </c>
      <c r="B676" s="34" t="s">
        <v>1700</v>
      </c>
      <c r="C676" s="34" t="s">
        <v>558</v>
      </c>
      <c r="D676" s="34" t="s">
        <v>1310</v>
      </c>
      <c r="E676" s="34" t="s">
        <v>1312</v>
      </c>
      <c r="F676" s="73">
        <v>1.5295E-2</v>
      </c>
      <c r="G676" s="55">
        <v>0</v>
      </c>
      <c r="H676" s="78" t="str">
        <f t="shared" si="20"/>
        <v/>
      </c>
      <c r="I676" s="84">
        <f t="shared" si="21"/>
        <v>1.3901972497567868E-6</v>
      </c>
      <c r="J676" s="107">
        <v>25.119821160000001</v>
      </c>
      <c r="K676" s="107">
        <v>44.968380952399997</v>
      </c>
    </row>
    <row r="677" spans="1:11" x14ac:dyDescent="0.15">
      <c r="A677" s="34" t="s">
        <v>1487</v>
      </c>
      <c r="B677" s="34" t="s">
        <v>1488</v>
      </c>
      <c r="C677" s="34" t="s">
        <v>554</v>
      </c>
      <c r="D677" s="34" t="s">
        <v>1309</v>
      </c>
      <c r="E677" s="34" t="s">
        <v>1312</v>
      </c>
      <c r="F677" s="73">
        <v>1.5093299999999999E-2</v>
      </c>
      <c r="G677" s="55">
        <v>2.4794839999999999E-2</v>
      </c>
      <c r="H677" s="78">
        <f t="shared" si="20"/>
        <v>-0.39127253896375214</v>
      </c>
      <c r="I677" s="84">
        <f t="shared" si="21"/>
        <v>1.3718642791601249E-6</v>
      </c>
      <c r="J677" s="107">
        <v>5.5458711200000002</v>
      </c>
      <c r="K677" s="107">
        <v>77.292047619000002</v>
      </c>
    </row>
    <row r="678" spans="1:11" x14ac:dyDescent="0.15">
      <c r="A678" s="34" t="s">
        <v>991</v>
      </c>
      <c r="B678" s="34" t="s">
        <v>992</v>
      </c>
      <c r="C678" s="34" t="s">
        <v>551</v>
      </c>
      <c r="D678" s="34" t="s">
        <v>1309</v>
      </c>
      <c r="E678" s="34" t="s">
        <v>1312</v>
      </c>
      <c r="F678" s="73">
        <v>1.503414E-2</v>
      </c>
      <c r="G678" s="55">
        <v>3.93481814</v>
      </c>
      <c r="H678" s="78">
        <f t="shared" si="20"/>
        <v>-0.99617920334178389</v>
      </c>
      <c r="I678" s="84">
        <f t="shared" si="21"/>
        <v>1.3664870925438705E-6</v>
      </c>
      <c r="J678" s="107">
        <v>20.664507090000001</v>
      </c>
      <c r="K678" s="107">
        <v>21.015000000000001</v>
      </c>
    </row>
    <row r="679" spans="1:11" x14ac:dyDescent="0.15">
      <c r="A679" s="34" t="s">
        <v>1473</v>
      </c>
      <c r="B679" s="34" t="s">
        <v>1474</v>
      </c>
      <c r="C679" s="34" t="s">
        <v>559</v>
      </c>
      <c r="D679" s="34" t="s">
        <v>1309</v>
      </c>
      <c r="E679" s="34" t="s">
        <v>1312</v>
      </c>
      <c r="F679" s="73">
        <v>1.4880000000000001E-2</v>
      </c>
      <c r="G679" s="55">
        <v>1.703E-2</v>
      </c>
      <c r="H679" s="78">
        <f t="shared" si="20"/>
        <v>-0.12624779800352315</v>
      </c>
      <c r="I679" s="84">
        <f t="shared" si="21"/>
        <v>1.3524769582465506E-6</v>
      </c>
      <c r="J679" s="107">
        <v>11.134499999999999</v>
      </c>
      <c r="K679" s="107">
        <v>83.459761904800004</v>
      </c>
    </row>
    <row r="680" spans="1:11" x14ac:dyDescent="0.15">
      <c r="A680" s="34" t="s">
        <v>1575</v>
      </c>
      <c r="B680" s="34" t="s">
        <v>1576</v>
      </c>
      <c r="C680" s="34" t="s">
        <v>1577</v>
      </c>
      <c r="D680" s="34" t="s">
        <v>1309</v>
      </c>
      <c r="E680" s="34" t="s">
        <v>1312</v>
      </c>
      <c r="F680" s="73">
        <v>1.399793E-2</v>
      </c>
      <c r="G680" s="55">
        <v>0.16250289000000001</v>
      </c>
      <c r="H680" s="78">
        <f t="shared" si="20"/>
        <v>-0.91386042426691616</v>
      </c>
      <c r="I680" s="84">
        <f t="shared" si="21"/>
        <v>1.2723036147949017E-6</v>
      </c>
      <c r="J680" s="107">
        <v>28.494991779999999</v>
      </c>
      <c r="K680" s="107">
        <v>65.286047619000001</v>
      </c>
    </row>
    <row r="681" spans="1:11" x14ac:dyDescent="0.15">
      <c r="A681" s="34" t="s">
        <v>1469</v>
      </c>
      <c r="B681" s="34" t="s">
        <v>1470</v>
      </c>
      <c r="C681" s="34" t="s">
        <v>554</v>
      </c>
      <c r="D681" s="34" t="s">
        <v>1309</v>
      </c>
      <c r="E681" s="34" t="s">
        <v>1312</v>
      </c>
      <c r="F681" s="73">
        <v>1.237601E-2</v>
      </c>
      <c r="G681" s="55">
        <v>0.21539074999999999</v>
      </c>
      <c r="H681" s="78">
        <f t="shared" si="20"/>
        <v>-0.94254159011006744</v>
      </c>
      <c r="I681" s="84">
        <f t="shared" si="21"/>
        <v>1.1248836263460277E-6</v>
      </c>
      <c r="J681" s="107">
        <v>15.272974230000001</v>
      </c>
      <c r="K681" s="107">
        <v>11.604238095199999</v>
      </c>
    </row>
    <row r="682" spans="1:11" x14ac:dyDescent="0.15">
      <c r="A682" s="34" t="s">
        <v>1234</v>
      </c>
      <c r="B682" s="34" t="s">
        <v>1022</v>
      </c>
      <c r="C682" s="34" t="s">
        <v>560</v>
      </c>
      <c r="D682" s="34" t="s">
        <v>1310</v>
      </c>
      <c r="E682" s="34" t="s">
        <v>1313</v>
      </c>
      <c r="F682" s="73">
        <v>1.2234200000000001E-2</v>
      </c>
      <c r="G682" s="55">
        <v>2.04725E-4</v>
      </c>
      <c r="H682" s="78">
        <f t="shared" si="20"/>
        <v>58.75918915618513</v>
      </c>
      <c r="I682" s="84">
        <f t="shared" si="21"/>
        <v>1.1119941937217707E-6</v>
      </c>
      <c r="J682" s="107">
        <v>4.0161942774121995</v>
      </c>
      <c r="K682" s="107">
        <v>64.638428571399999</v>
      </c>
    </row>
    <row r="683" spans="1:11" x14ac:dyDescent="0.15">
      <c r="A683" s="34" t="s">
        <v>1890</v>
      </c>
      <c r="B683" s="34" t="s">
        <v>1290</v>
      </c>
      <c r="C683" s="34" t="s">
        <v>551</v>
      </c>
      <c r="D683" s="34" t="s">
        <v>1309</v>
      </c>
      <c r="E683" s="34" t="s">
        <v>1312</v>
      </c>
      <c r="F683" s="73">
        <v>1.1622450000000001E-2</v>
      </c>
      <c r="G683" s="55">
        <v>0</v>
      </c>
      <c r="H683" s="78" t="str">
        <f t="shared" si="20"/>
        <v/>
      </c>
      <c r="I683" s="84">
        <f t="shared" si="21"/>
        <v>1.0563908483449343E-6</v>
      </c>
      <c r="J683" s="107">
        <v>9.4104803199999996</v>
      </c>
      <c r="K683" s="107">
        <v>15.665095238099999</v>
      </c>
    </row>
    <row r="684" spans="1:11" x14ac:dyDescent="0.15">
      <c r="A684" s="34" t="s">
        <v>1483</v>
      </c>
      <c r="B684" s="93" t="s">
        <v>1484</v>
      </c>
      <c r="C684" s="34" t="s">
        <v>559</v>
      </c>
      <c r="D684" s="34" t="s">
        <v>1309</v>
      </c>
      <c r="E684" s="34" t="s">
        <v>1312</v>
      </c>
      <c r="F684" s="73">
        <v>1.0798799999999999E-2</v>
      </c>
      <c r="G684" s="55">
        <v>0</v>
      </c>
      <c r="H684" s="78" t="str">
        <f t="shared" si="20"/>
        <v/>
      </c>
      <c r="I684" s="84">
        <f t="shared" si="21"/>
        <v>9.8152743123070205E-7</v>
      </c>
      <c r="J684" s="107">
        <v>11.865</v>
      </c>
      <c r="K684" s="107">
        <v>101.4189047619</v>
      </c>
    </row>
    <row r="685" spans="1:11" x14ac:dyDescent="0.15">
      <c r="A685" s="34" t="s">
        <v>1369</v>
      </c>
      <c r="B685" s="34" t="s">
        <v>1370</v>
      </c>
      <c r="C685" s="34" t="s">
        <v>554</v>
      </c>
      <c r="D685" s="34" t="s">
        <v>1309</v>
      </c>
      <c r="E685" s="34" t="s">
        <v>1312</v>
      </c>
      <c r="F685" s="73">
        <v>1.07834E-2</v>
      </c>
      <c r="G685" s="55">
        <v>0.11878133900000001</v>
      </c>
      <c r="H685" s="78">
        <f t="shared" si="20"/>
        <v>-0.90921637951900847</v>
      </c>
      <c r="I685" s="84">
        <f t="shared" si="21"/>
        <v>9.8012769029273206E-7</v>
      </c>
      <c r="J685" s="107">
        <v>4.1782566000000001</v>
      </c>
      <c r="K685" s="107">
        <v>34.557380952400003</v>
      </c>
    </row>
    <row r="686" spans="1:11" x14ac:dyDescent="0.15">
      <c r="A686" s="34" t="s">
        <v>1590</v>
      </c>
      <c r="B686" s="34" t="s">
        <v>1603</v>
      </c>
      <c r="C686" s="34" t="s">
        <v>559</v>
      </c>
      <c r="D686" s="34" t="s">
        <v>1309</v>
      </c>
      <c r="E686" s="34" t="s">
        <v>1312</v>
      </c>
      <c r="F686" s="73">
        <v>9.2314599999999986E-3</v>
      </c>
      <c r="G686" s="55">
        <v>4.1830000000000001E-3</v>
      </c>
      <c r="H686" s="78">
        <f t="shared" si="20"/>
        <v>1.2068993545302411</v>
      </c>
      <c r="I686" s="84">
        <f t="shared" si="21"/>
        <v>8.3906834280743943E-7</v>
      </c>
      <c r="J686" s="107">
        <v>15.71895</v>
      </c>
      <c r="K686" s="107">
        <v>61.255285714300001</v>
      </c>
    </row>
    <row r="687" spans="1:11" x14ac:dyDescent="0.15">
      <c r="A687" s="34" t="s">
        <v>1573</v>
      </c>
      <c r="B687" s="34" t="s">
        <v>1574</v>
      </c>
      <c r="C687" s="34" t="s">
        <v>559</v>
      </c>
      <c r="D687" s="34" t="s">
        <v>1309</v>
      </c>
      <c r="E687" s="34" t="s">
        <v>1312</v>
      </c>
      <c r="F687" s="73">
        <v>6.6873900000000005E-3</v>
      </c>
      <c r="G687" s="55">
        <v>2.5142100000000002E-3</v>
      </c>
      <c r="H687" s="78">
        <f t="shared" si="20"/>
        <v>1.6598374837424079</v>
      </c>
      <c r="I687" s="84">
        <f t="shared" si="21"/>
        <v>6.0783204877744625E-7</v>
      </c>
      <c r="J687" s="107">
        <v>16.3323</v>
      </c>
      <c r="K687" s="107">
        <v>61.677999999999997</v>
      </c>
    </row>
    <row r="688" spans="1:11" x14ac:dyDescent="0.15">
      <c r="A688" s="34" t="s">
        <v>1964</v>
      </c>
      <c r="B688" s="34" t="s">
        <v>1673</v>
      </c>
      <c r="C688" s="34" t="s">
        <v>555</v>
      </c>
      <c r="D688" s="34" t="s">
        <v>1309</v>
      </c>
      <c r="E688" s="34" t="s">
        <v>1312</v>
      </c>
      <c r="F688" s="73">
        <v>6.6854999999999996E-3</v>
      </c>
      <c r="G688" s="55">
        <v>1.49508E-3</v>
      </c>
      <c r="H688" s="78">
        <f t="shared" si="20"/>
        <v>3.4716670679829837</v>
      </c>
      <c r="I688" s="84">
        <f t="shared" si="21"/>
        <v>6.0766026238960432E-7</v>
      </c>
      <c r="J688" s="107">
        <v>50.122172520000007</v>
      </c>
      <c r="K688" s="107">
        <v>43.9596190476</v>
      </c>
    </row>
    <row r="689" spans="1:11" x14ac:dyDescent="0.15">
      <c r="A689" s="34" t="s">
        <v>1195</v>
      </c>
      <c r="B689" s="34" t="s">
        <v>1196</v>
      </c>
      <c r="C689" s="34" t="s">
        <v>1200</v>
      </c>
      <c r="D689" s="34" t="s">
        <v>1310</v>
      </c>
      <c r="E689" s="34" t="s">
        <v>1312</v>
      </c>
      <c r="F689" s="73">
        <v>6.1510000000000002E-3</v>
      </c>
      <c r="G689" s="55">
        <v>0.38433415000000004</v>
      </c>
      <c r="H689" s="78">
        <f t="shared" si="20"/>
        <v>-0.98399569749396454</v>
      </c>
      <c r="I689" s="84">
        <f t="shared" si="21"/>
        <v>5.5907834476979379E-7</v>
      </c>
      <c r="J689" s="107">
        <v>19.175000000000001</v>
      </c>
      <c r="K689" s="107">
        <v>68.635000000000005</v>
      </c>
    </row>
    <row r="690" spans="1:11" x14ac:dyDescent="0.15">
      <c r="A690" s="34" t="s">
        <v>1885</v>
      </c>
      <c r="B690" s="34" t="s">
        <v>1286</v>
      </c>
      <c r="C690" s="34" t="s">
        <v>551</v>
      </c>
      <c r="D690" s="34" t="s">
        <v>1309</v>
      </c>
      <c r="E690" s="34" t="s">
        <v>1312</v>
      </c>
      <c r="F690" s="73">
        <v>5.6605200000000005E-3</v>
      </c>
      <c r="G690" s="55">
        <v>1.8870099999999999E-3</v>
      </c>
      <c r="H690" s="78">
        <f t="shared" si="20"/>
        <v>1.9997297311619975</v>
      </c>
      <c r="I690" s="84">
        <f t="shared" si="21"/>
        <v>5.1449750481812928E-7</v>
      </c>
      <c r="J690" s="107">
        <v>8.9343492599999994</v>
      </c>
      <c r="K690" s="107">
        <v>15.633190476199999</v>
      </c>
    </row>
    <row r="691" spans="1:11" x14ac:dyDescent="0.15">
      <c r="A691" s="34" t="s">
        <v>900</v>
      </c>
      <c r="B691" s="34" t="s">
        <v>24</v>
      </c>
      <c r="C691" s="34" t="s">
        <v>557</v>
      </c>
      <c r="D691" s="34" t="s">
        <v>1309</v>
      </c>
      <c r="E691" s="34" t="s">
        <v>1312</v>
      </c>
      <c r="F691" s="73">
        <v>5.3400000000000001E-3</v>
      </c>
      <c r="G691" s="55">
        <v>1.9694999999999999E-3</v>
      </c>
      <c r="H691" s="78">
        <f t="shared" si="20"/>
        <v>1.7113480578827116</v>
      </c>
      <c r="I691" s="84">
        <f t="shared" si="21"/>
        <v>4.8536471485460886E-7</v>
      </c>
      <c r="J691" s="107">
        <v>8.8087029569079949</v>
      </c>
      <c r="K691" s="107">
        <v>51.593476190499999</v>
      </c>
    </row>
    <row r="692" spans="1:11" x14ac:dyDescent="0.15">
      <c r="A692" s="34" t="s">
        <v>1871</v>
      </c>
      <c r="B692" s="34" t="s">
        <v>830</v>
      </c>
      <c r="C692" s="34" t="s">
        <v>551</v>
      </c>
      <c r="D692" s="34" t="s">
        <v>1309</v>
      </c>
      <c r="E692" s="34" t="s">
        <v>1312</v>
      </c>
      <c r="F692" s="73">
        <v>5.0450219066324195E-3</v>
      </c>
      <c r="G692" s="55">
        <v>0</v>
      </c>
      <c r="H692" s="78" t="str">
        <f t="shared" si="20"/>
        <v/>
      </c>
      <c r="I692" s="84">
        <f t="shared" si="21"/>
        <v>4.5855348673181633E-7</v>
      </c>
      <c r="J692" s="107">
        <v>14.40522576</v>
      </c>
      <c r="K692" s="107">
        <v>36.352684210500001</v>
      </c>
    </row>
    <row r="693" spans="1:11" x14ac:dyDescent="0.15">
      <c r="A693" s="34" t="s">
        <v>561</v>
      </c>
      <c r="B693" s="34" t="s">
        <v>562</v>
      </c>
      <c r="C693" s="34" t="s">
        <v>552</v>
      </c>
      <c r="D693" s="34" t="s">
        <v>1309</v>
      </c>
      <c r="E693" s="34" t="s">
        <v>1312</v>
      </c>
      <c r="F693" s="73">
        <v>4.9262500000000001E-3</v>
      </c>
      <c r="G693" s="55">
        <v>1.3846499999999999E-2</v>
      </c>
      <c r="H693" s="78">
        <f t="shared" si="20"/>
        <v>-0.64422417217347339</v>
      </c>
      <c r="I693" s="84">
        <f t="shared" si="21"/>
        <v>4.4775803868024661E-7</v>
      </c>
      <c r="J693" s="107">
        <v>19.914445789999998</v>
      </c>
      <c r="K693" s="107">
        <v>20.078857142899999</v>
      </c>
    </row>
    <row r="694" spans="1:11" x14ac:dyDescent="0.15">
      <c r="A694" s="34" t="s">
        <v>1909</v>
      </c>
      <c r="B694" s="34" t="s">
        <v>816</v>
      </c>
      <c r="C694" s="34" t="s">
        <v>551</v>
      </c>
      <c r="D694" s="34" t="s">
        <v>1309</v>
      </c>
      <c r="E694" s="34" t="s">
        <v>1312</v>
      </c>
      <c r="F694" s="73">
        <v>4.7984899999999999E-3</v>
      </c>
      <c r="G694" s="55">
        <v>1.3442899999999999E-3</v>
      </c>
      <c r="H694" s="78">
        <f t="shared" si="20"/>
        <v>2.56953484739156</v>
      </c>
      <c r="I694" s="84">
        <f t="shared" si="21"/>
        <v>4.361456424312157E-7</v>
      </c>
      <c r="J694" s="107">
        <v>38.817783840000004</v>
      </c>
      <c r="K694" s="107">
        <v>14.847952381000001</v>
      </c>
    </row>
    <row r="695" spans="1:11" x14ac:dyDescent="0.15">
      <c r="A695" s="34" t="s">
        <v>858</v>
      </c>
      <c r="B695" s="34" t="s">
        <v>859</v>
      </c>
      <c r="C695" s="34" t="s">
        <v>842</v>
      </c>
      <c r="D695" s="34" t="s">
        <v>1310</v>
      </c>
      <c r="E695" s="34" t="s">
        <v>1313</v>
      </c>
      <c r="F695" s="73">
        <v>4.1038000000000003E-3</v>
      </c>
      <c r="G695" s="55">
        <v>2.2069060000000001E-2</v>
      </c>
      <c r="H695" s="78">
        <f t="shared" si="20"/>
        <v>-0.81404735860974597</v>
      </c>
      <c r="I695" s="84">
        <f t="shared" si="21"/>
        <v>3.7300369228845391E-7</v>
      </c>
      <c r="J695" s="107">
        <v>14.471498519999999</v>
      </c>
      <c r="K695" s="107">
        <v>20.0014761905</v>
      </c>
    </row>
    <row r="696" spans="1:11" x14ac:dyDescent="0.15">
      <c r="A696" s="34" t="s">
        <v>1471</v>
      </c>
      <c r="B696" s="34" t="s">
        <v>1472</v>
      </c>
      <c r="C696" s="34" t="s">
        <v>553</v>
      </c>
      <c r="D696" s="34" t="s">
        <v>1309</v>
      </c>
      <c r="E696" s="34" t="s">
        <v>1312</v>
      </c>
      <c r="F696" s="73">
        <v>3.9421999999999999E-3</v>
      </c>
      <c r="G696" s="55">
        <v>3.3804999999999998E-3</v>
      </c>
      <c r="H696" s="78">
        <f t="shared" si="20"/>
        <v>0.16615885224079285</v>
      </c>
      <c r="I696" s="84">
        <f t="shared" si="21"/>
        <v>3.5831550166663651E-7</v>
      </c>
      <c r="J696" s="107">
        <v>1.22506268</v>
      </c>
      <c r="K696" s="107">
        <v>51.878210526300002</v>
      </c>
    </row>
    <row r="697" spans="1:11" x14ac:dyDescent="0.15">
      <c r="A697" s="34" t="s">
        <v>2036</v>
      </c>
      <c r="B697" s="34" t="s">
        <v>2037</v>
      </c>
      <c r="C697" s="34" t="s">
        <v>558</v>
      </c>
      <c r="D697" s="34" t="s">
        <v>1310</v>
      </c>
      <c r="E697" s="34" t="s">
        <v>1313</v>
      </c>
      <c r="F697" s="73">
        <v>3.5260000000000001E-3</v>
      </c>
      <c r="G697" s="55">
        <v>1.683E-5</v>
      </c>
      <c r="H697" s="78">
        <f t="shared" si="20"/>
        <v>208.50683303624481</v>
      </c>
      <c r="I697" s="84">
        <f t="shared" si="21"/>
        <v>3.2048613943396082E-7</v>
      </c>
      <c r="J697" s="107">
        <v>21.54661488</v>
      </c>
      <c r="K697" s="107">
        <v>28.5113809524</v>
      </c>
    </row>
    <row r="698" spans="1:11" x14ac:dyDescent="0.15">
      <c r="A698" s="34" t="s">
        <v>1159</v>
      </c>
      <c r="B698" s="34" t="s">
        <v>1167</v>
      </c>
      <c r="C698" s="34" t="s">
        <v>554</v>
      </c>
      <c r="D698" s="34" t="s">
        <v>1310</v>
      </c>
      <c r="E698" s="34" t="s">
        <v>1313</v>
      </c>
      <c r="F698" s="73">
        <v>3.2979699999999999E-3</v>
      </c>
      <c r="G698" s="55"/>
      <c r="H698" s="78" t="str">
        <f t="shared" si="20"/>
        <v/>
      </c>
      <c r="I698" s="84">
        <f t="shared" si="21"/>
        <v>2.9975997540244462E-7</v>
      </c>
      <c r="J698" s="107">
        <v>5.0784000000000002</v>
      </c>
      <c r="K698" s="107">
        <v>49.687769230800001</v>
      </c>
    </row>
    <row r="699" spans="1:11" x14ac:dyDescent="0.15">
      <c r="A699" s="34" t="s">
        <v>576</v>
      </c>
      <c r="B699" s="34" t="s">
        <v>577</v>
      </c>
      <c r="C699" s="34" t="s">
        <v>554</v>
      </c>
      <c r="D699" s="34" t="s">
        <v>1309</v>
      </c>
      <c r="E699" s="34" t="s">
        <v>1312</v>
      </c>
      <c r="F699" s="73">
        <v>3.1354899999999999E-3</v>
      </c>
      <c r="G699" s="55">
        <v>0.12465445</v>
      </c>
      <c r="H699" s="78">
        <f t="shared" si="20"/>
        <v>-0.97484654579118513</v>
      </c>
      <c r="I699" s="84">
        <f t="shared" si="21"/>
        <v>2.8499179958417181E-7</v>
      </c>
      <c r="J699" s="107">
        <v>0.98778205000000008</v>
      </c>
      <c r="K699" s="107">
        <v>34.464238095200002</v>
      </c>
    </row>
    <row r="700" spans="1:11" x14ac:dyDescent="0.15">
      <c r="A700" s="34" t="s">
        <v>1963</v>
      </c>
      <c r="B700" s="34" t="s">
        <v>1504</v>
      </c>
      <c r="C700" s="34" t="s">
        <v>553</v>
      </c>
      <c r="D700" s="34" t="s">
        <v>1309</v>
      </c>
      <c r="E700" s="34" t="s">
        <v>1312</v>
      </c>
      <c r="F700" s="73">
        <v>2.885E-3</v>
      </c>
      <c r="G700" s="55">
        <v>0</v>
      </c>
      <c r="H700" s="78" t="str">
        <f t="shared" si="20"/>
        <v/>
      </c>
      <c r="I700" s="84">
        <f t="shared" si="21"/>
        <v>2.622241951976679E-7</v>
      </c>
      <c r="J700" s="107">
        <v>6.0737222699999993</v>
      </c>
      <c r="K700" s="107">
        <v>66.343952380999994</v>
      </c>
    </row>
    <row r="701" spans="1:11" x14ac:dyDescent="0.15">
      <c r="A701" s="34" t="s">
        <v>1893</v>
      </c>
      <c r="B701" s="34" t="s">
        <v>1293</v>
      </c>
      <c r="C701" s="34" t="s">
        <v>551</v>
      </c>
      <c r="D701" s="34" t="s">
        <v>1309</v>
      </c>
      <c r="E701" s="34" t="s">
        <v>1312</v>
      </c>
      <c r="F701" s="73">
        <v>2.7809000000000002E-3</v>
      </c>
      <c r="G701" s="55">
        <v>6.8554799999999997E-3</v>
      </c>
      <c r="H701" s="78">
        <f t="shared" si="20"/>
        <v>-0.59435371410900473</v>
      </c>
      <c r="I701" s="84">
        <f t="shared" si="21"/>
        <v>2.5276231002606401E-7</v>
      </c>
      <c r="J701" s="107">
        <v>7.9443842199999999</v>
      </c>
      <c r="K701" s="107">
        <v>18.569142857100001</v>
      </c>
    </row>
    <row r="702" spans="1:11" x14ac:dyDescent="0.15">
      <c r="A702" s="34" t="s">
        <v>606</v>
      </c>
      <c r="B702" s="34" t="s">
        <v>1753</v>
      </c>
      <c r="C702" s="34" t="s">
        <v>555</v>
      </c>
      <c r="D702" s="34" t="s">
        <v>1309</v>
      </c>
      <c r="E702" s="34" t="s">
        <v>1312</v>
      </c>
      <c r="F702" s="73">
        <v>2.774E-3</v>
      </c>
      <c r="G702" s="55">
        <v>0</v>
      </c>
      <c r="H702" s="78" t="str">
        <f t="shared" si="20"/>
        <v/>
      </c>
      <c r="I702" s="84">
        <f t="shared" si="21"/>
        <v>2.5213515337203839E-7</v>
      </c>
      <c r="J702" s="107">
        <v>159.28448544999998</v>
      </c>
      <c r="K702" s="107">
        <v>52.377523809499998</v>
      </c>
    </row>
    <row r="703" spans="1:11" x14ac:dyDescent="0.15">
      <c r="A703" s="34" t="s">
        <v>1592</v>
      </c>
      <c r="B703" s="34" t="s">
        <v>1605</v>
      </c>
      <c r="C703" s="34" t="s">
        <v>559</v>
      </c>
      <c r="D703" s="34" t="s">
        <v>1309</v>
      </c>
      <c r="E703" s="34" t="s">
        <v>1312</v>
      </c>
      <c r="F703" s="73">
        <v>2.5777299999999999E-3</v>
      </c>
      <c r="G703" s="55">
        <v>2.5146000000000001E-3</v>
      </c>
      <c r="H703" s="78">
        <f t="shared" si="20"/>
        <v>2.5105384554203303E-2</v>
      </c>
      <c r="I703" s="84">
        <f t="shared" si="21"/>
        <v>2.34295727794414E-7</v>
      </c>
      <c r="J703" s="107">
        <v>16.671600000000002</v>
      </c>
      <c r="K703" s="107">
        <v>60.735857142900002</v>
      </c>
    </row>
    <row r="704" spans="1:11" x14ac:dyDescent="0.15">
      <c r="A704" s="34" t="s">
        <v>1912</v>
      </c>
      <c r="B704" s="34" t="s">
        <v>824</v>
      </c>
      <c r="C704" s="34" t="s">
        <v>551</v>
      </c>
      <c r="D704" s="34" t="s">
        <v>1309</v>
      </c>
      <c r="E704" s="34" t="s">
        <v>1312</v>
      </c>
      <c r="F704" s="73">
        <v>2.54528E-3</v>
      </c>
      <c r="G704" s="55">
        <v>2.5205399999999999E-3</v>
      </c>
      <c r="H704" s="78">
        <f t="shared" si="20"/>
        <v>9.8153570266690249E-3</v>
      </c>
      <c r="I704" s="84">
        <f t="shared" si="21"/>
        <v>2.3134627367511961E-7</v>
      </c>
      <c r="J704" s="107">
        <v>11.38499936</v>
      </c>
      <c r="K704" s="107">
        <v>33.609047619000002</v>
      </c>
    </row>
    <row r="705" spans="1:11" x14ac:dyDescent="0.15">
      <c r="A705" s="34" t="s">
        <v>1155</v>
      </c>
      <c r="B705" s="34" t="s">
        <v>1204</v>
      </c>
      <c r="C705" s="34" t="s">
        <v>554</v>
      </c>
      <c r="D705" s="34" t="s">
        <v>1309</v>
      </c>
      <c r="E705" s="34" t="s">
        <v>1312</v>
      </c>
      <c r="F705" s="73">
        <v>2.3341500000000001E-3</v>
      </c>
      <c r="G705" s="55">
        <v>1.0099549999999999E-2</v>
      </c>
      <c r="H705" s="78">
        <f t="shared" si="20"/>
        <v>-0.76888574243406882</v>
      </c>
      <c r="I705" s="84">
        <f t="shared" si="21"/>
        <v>2.1215618898462271E-7</v>
      </c>
      <c r="J705" s="107">
        <v>4.57165467</v>
      </c>
      <c r="K705" s="107">
        <v>25.100428571399998</v>
      </c>
    </row>
    <row r="706" spans="1:11" x14ac:dyDescent="0.15">
      <c r="A706" s="34" t="s">
        <v>901</v>
      </c>
      <c r="B706" s="34" t="s">
        <v>1647</v>
      </c>
      <c r="C706" s="34" t="s">
        <v>555</v>
      </c>
      <c r="D706" s="34" t="s">
        <v>1309</v>
      </c>
      <c r="E706" s="34" t="s">
        <v>1312</v>
      </c>
      <c r="F706" s="73">
        <v>2.2079999999999999E-3</v>
      </c>
      <c r="G706" s="55">
        <v>0</v>
      </c>
      <c r="H706" s="78" t="str">
        <f t="shared" si="20"/>
        <v/>
      </c>
      <c r="I706" s="84">
        <f t="shared" si="21"/>
        <v>2.006901292881978E-7</v>
      </c>
      <c r="J706" s="107">
        <v>5.0426086699999999</v>
      </c>
      <c r="K706" s="107">
        <v>264.64057142860003</v>
      </c>
    </row>
    <row r="707" spans="1:11" x14ac:dyDescent="0.15">
      <c r="A707" s="34" t="s">
        <v>1916</v>
      </c>
      <c r="B707" s="34" t="s">
        <v>839</v>
      </c>
      <c r="C707" s="34" t="s">
        <v>551</v>
      </c>
      <c r="D707" s="34" t="s">
        <v>1309</v>
      </c>
      <c r="E707" s="34" t="s">
        <v>1312</v>
      </c>
      <c r="F707" s="73">
        <v>1.6051099999999999E-3</v>
      </c>
      <c r="G707" s="55">
        <v>4.9360000000000003E-3</v>
      </c>
      <c r="H707" s="78">
        <f t="shared" si="20"/>
        <v>-0.67481564019448959</v>
      </c>
      <c r="I707" s="84">
        <f t="shared" si="21"/>
        <v>1.4589208941203767E-7</v>
      </c>
      <c r="J707" s="107">
        <v>12.793009029999999</v>
      </c>
      <c r="K707" s="107">
        <v>20.097190476200002</v>
      </c>
    </row>
    <row r="708" spans="1:11" x14ac:dyDescent="0.15">
      <c r="A708" s="34" t="s">
        <v>1160</v>
      </c>
      <c r="B708" s="34" t="s">
        <v>1168</v>
      </c>
      <c r="C708" s="34" t="s">
        <v>552</v>
      </c>
      <c r="D708" s="34" t="s">
        <v>1309</v>
      </c>
      <c r="E708" s="34" t="s">
        <v>1312</v>
      </c>
      <c r="F708" s="73">
        <v>1.59695E-3</v>
      </c>
      <c r="G708" s="55"/>
      <c r="H708" s="78" t="str">
        <f t="shared" si="20"/>
        <v/>
      </c>
      <c r="I708" s="84">
        <f t="shared" si="21"/>
        <v>1.4515040849945086E-7</v>
      </c>
      <c r="J708" s="107">
        <v>10.7043973</v>
      </c>
      <c r="K708" s="107">
        <v>63.715235294099998</v>
      </c>
    </row>
    <row r="709" spans="1:11" x14ac:dyDescent="0.15">
      <c r="A709" s="34" t="s">
        <v>1913</v>
      </c>
      <c r="B709" s="34" t="s">
        <v>838</v>
      </c>
      <c r="C709" s="34" t="s">
        <v>551</v>
      </c>
      <c r="D709" s="34" t="s">
        <v>1309</v>
      </c>
      <c r="E709" s="34" t="s">
        <v>1312</v>
      </c>
      <c r="F709" s="73">
        <v>1.0970399999999999E-3</v>
      </c>
      <c r="G709" s="55">
        <v>2.643E-3</v>
      </c>
      <c r="H709" s="78">
        <f t="shared" si="20"/>
        <v>-0.58492622020431329</v>
      </c>
      <c r="I709" s="84">
        <f t="shared" si="21"/>
        <v>9.9712454453951313E-8</v>
      </c>
      <c r="J709" s="107">
        <v>15.378645859999999</v>
      </c>
      <c r="K709" s="107">
        <v>24.505047618999999</v>
      </c>
    </row>
    <row r="710" spans="1:11" x14ac:dyDescent="0.15">
      <c r="A710" s="34" t="s">
        <v>1883</v>
      </c>
      <c r="B710" s="34" t="s">
        <v>1284</v>
      </c>
      <c r="C710" s="34" t="s">
        <v>551</v>
      </c>
      <c r="D710" s="34" t="s">
        <v>1309</v>
      </c>
      <c r="E710" s="34" t="s">
        <v>1312</v>
      </c>
      <c r="F710" s="73">
        <v>9.4035000000000006E-4</v>
      </c>
      <c r="G710" s="55">
        <v>0.75294000000000005</v>
      </c>
      <c r="H710" s="78">
        <f t="shared" si="20"/>
        <v>-0.998751095704837</v>
      </c>
      <c r="I710" s="84">
        <f t="shared" si="21"/>
        <v>8.5470544871447837E-8</v>
      </c>
      <c r="J710" s="107">
        <v>6.9066183899999993</v>
      </c>
      <c r="K710" s="107">
        <v>12.9723333333</v>
      </c>
    </row>
    <row r="711" spans="1:11" x14ac:dyDescent="0.15">
      <c r="A711" s="34" t="s">
        <v>1125</v>
      </c>
      <c r="B711" s="34" t="s">
        <v>1270</v>
      </c>
      <c r="C711" s="34" t="s">
        <v>573</v>
      </c>
      <c r="D711" s="34" t="s">
        <v>1310</v>
      </c>
      <c r="E711" s="34" t="s">
        <v>1312</v>
      </c>
      <c r="F711" s="73">
        <v>4.6506E-4</v>
      </c>
      <c r="G711" s="55">
        <v>0</v>
      </c>
      <c r="H711" s="78" t="str">
        <f t="shared" ref="H711:H766" si="22">IF(ISERROR(F711/G711-1),"",((F711/G711-1)))</f>
        <v/>
      </c>
      <c r="I711" s="84">
        <f t="shared" ref="I711:I765" si="23">F711/$F$766</f>
        <v>4.2270358481326666E-8</v>
      </c>
      <c r="J711" s="107">
        <v>39.151234150854201</v>
      </c>
      <c r="K711" s="107">
        <v>78.313238095200006</v>
      </c>
    </row>
    <row r="712" spans="1:11" x14ac:dyDescent="0.15">
      <c r="A712" s="34" t="s">
        <v>897</v>
      </c>
      <c r="B712" s="34" t="s">
        <v>1749</v>
      </c>
      <c r="C712" s="34" t="s">
        <v>554</v>
      </c>
      <c r="D712" s="34" t="s">
        <v>1309</v>
      </c>
      <c r="E712" s="34" t="s">
        <v>1312</v>
      </c>
      <c r="F712" s="73">
        <v>1.0959999999999999E-4</v>
      </c>
      <c r="G712" s="55">
        <v>0</v>
      </c>
      <c r="H712" s="78" t="str">
        <f t="shared" si="22"/>
        <v/>
      </c>
      <c r="I712" s="84">
        <f t="shared" si="23"/>
        <v>9.9617926494503974E-9</v>
      </c>
      <c r="J712" s="107">
        <v>15.889075779999999</v>
      </c>
      <c r="K712" s="107">
        <v>23.211047618999999</v>
      </c>
    </row>
    <row r="713" spans="1:11" x14ac:dyDescent="0.15">
      <c r="A713" s="34" t="s">
        <v>1533</v>
      </c>
      <c r="B713" s="34" t="s">
        <v>1534</v>
      </c>
      <c r="C713" s="34" t="s">
        <v>552</v>
      </c>
      <c r="D713" s="34" t="s">
        <v>1309</v>
      </c>
      <c r="E713" s="34" t="s">
        <v>1312</v>
      </c>
      <c r="F713" s="73">
        <v>7.3969999999999998E-5</v>
      </c>
      <c r="G713" s="55">
        <v>0</v>
      </c>
      <c r="H713" s="78" t="str">
        <f t="shared" si="22"/>
        <v/>
      </c>
      <c r="I713" s="84">
        <f t="shared" si="23"/>
        <v>6.7233011156920249E-9</v>
      </c>
      <c r="J713" s="107">
        <v>8.6700003310714013</v>
      </c>
      <c r="K713" s="107">
        <v>85.965857142900006</v>
      </c>
    </row>
    <row r="714" spans="1:11" x14ac:dyDescent="0.15">
      <c r="A714" s="34" t="s">
        <v>1874</v>
      </c>
      <c r="B714" s="34" t="s">
        <v>1283</v>
      </c>
      <c r="C714" s="34" t="s">
        <v>551</v>
      </c>
      <c r="D714" s="34" t="s">
        <v>1309</v>
      </c>
      <c r="E714" s="34" t="s">
        <v>1312</v>
      </c>
      <c r="F714" s="73">
        <v>0</v>
      </c>
      <c r="G714" s="55">
        <v>1.7745500000000001</v>
      </c>
      <c r="H714" s="78">
        <f t="shared" si="22"/>
        <v>-1</v>
      </c>
      <c r="I714" s="84">
        <f t="shared" si="23"/>
        <v>0</v>
      </c>
      <c r="J714" s="107">
        <v>13.027055750000001</v>
      </c>
      <c r="K714" s="107">
        <v>4.2238095238</v>
      </c>
    </row>
    <row r="715" spans="1:11" x14ac:dyDescent="0.15">
      <c r="A715" s="34" t="s">
        <v>1889</v>
      </c>
      <c r="B715" s="34" t="s">
        <v>1289</v>
      </c>
      <c r="C715" s="34" t="s">
        <v>551</v>
      </c>
      <c r="D715" s="34" t="s">
        <v>1309</v>
      </c>
      <c r="E715" s="34" t="s">
        <v>1312</v>
      </c>
      <c r="F715" s="73">
        <v>0</v>
      </c>
      <c r="G715" s="55">
        <v>0.40098</v>
      </c>
      <c r="H715" s="78">
        <f t="shared" si="22"/>
        <v>-1</v>
      </c>
      <c r="I715" s="84">
        <f t="shared" si="23"/>
        <v>0</v>
      </c>
      <c r="J715" s="107">
        <v>12.049896990000001</v>
      </c>
      <c r="K715" s="107">
        <v>15.9655238095</v>
      </c>
    </row>
    <row r="716" spans="1:11" x14ac:dyDescent="0.15">
      <c r="A716" s="34" t="s">
        <v>1886</v>
      </c>
      <c r="B716" s="34" t="s">
        <v>1287</v>
      </c>
      <c r="C716" s="34" t="s">
        <v>551</v>
      </c>
      <c r="D716" s="34" t="s">
        <v>1309</v>
      </c>
      <c r="E716" s="34" t="s">
        <v>1312</v>
      </c>
      <c r="F716" s="73">
        <v>0</v>
      </c>
      <c r="G716" s="55">
        <v>0</v>
      </c>
      <c r="H716" s="78" t="str">
        <f t="shared" si="22"/>
        <v/>
      </c>
      <c r="I716" s="84">
        <f t="shared" si="23"/>
        <v>0</v>
      </c>
      <c r="J716" s="107">
        <v>19.943701699999998</v>
      </c>
      <c r="K716" s="107">
        <v>17.055714285699999</v>
      </c>
    </row>
    <row r="717" spans="1:11" x14ac:dyDescent="0.15">
      <c r="A717" s="34" t="s">
        <v>1892</v>
      </c>
      <c r="B717" s="34" t="s">
        <v>1292</v>
      </c>
      <c r="C717" s="34" t="s">
        <v>551</v>
      </c>
      <c r="D717" s="34" t="s">
        <v>1309</v>
      </c>
      <c r="E717" s="34" t="s">
        <v>1312</v>
      </c>
      <c r="F717" s="73">
        <v>0</v>
      </c>
      <c r="G717" s="55">
        <v>1.7715999999999999E-3</v>
      </c>
      <c r="H717" s="78">
        <f t="shared" si="22"/>
        <v>-1</v>
      </c>
      <c r="I717" s="84">
        <f t="shared" si="23"/>
        <v>0</v>
      </c>
      <c r="J717" s="107">
        <v>6.2622257100000001</v>
      </c>
      <c r="K717" s="107">
        <v>17.116047619</v>
      </c>
    </row>
    <row r="718" spans="1:11" x14ac:dyDescent="0.15">
      <c r="A718" s="34" t="s">
        <v>926</v>
      </c>
      <c r="B718" s="34" t="s">
        <v>938</v>
      </c>
      <c r="C718" s="34" t="s">
        <v>556</v>
      </c>
      <c r="D718" s="34" t="s">
        <v>1310</v>
      </c>
      <c r="E718" s="34" t="s">
        <v>1313</v>
      </c>
      <c r="F718" s="73">
        <v>0</v>
      </c>
      <c r="G718" s="55">
        <v>0.99409999999999998</v>
      </c>
      <c r="H718" s="78">
        <f t="shared" si="22"/>
        <v>-1</v>
      </c>
      <c r="I718" s="84">
        <f t="shared" si="23"/>
        <v>0</v>
      </c>
      <c r="J718" s="107">
        <v>52.224267450000006</v>
      </c>
      <c r="K718" s="107">
        <v>17.415333333300001</v>
      </c>
    </row>
    <row r="719" spans="1:11" x14ac:dyDescent="0.15">
      <c r="A719" s="34" t="s">
        <v>997</v>
      </c>
      <c r="B719" s="34" t="s">
        <v>998</v>
      </c>
      <c r="C719" s="34" t="s">
        <v>551</v>
      </c>
      <c r="D719" s="34" t="s">
        <v>1309</v>
      </c>
      <c r="E719" s="34" t="s">
        <v>1312</v>
      </c>
      <c r="F719" s="73">
        <v>0</v>
      </c>
      <c r="G719" s="55">
        <v>4.6360999999999999E-4</v>
      </c>
      <c r="H719" s="78">
        <f t="shared" si="22"/>
        <v>-1</v>
      </c>
      <c r="I719" s="84">
        <f t="shared" si="23"/>
        <v>0</v>
      </c>
      <c r="J719" s="107">
        <v>136.1641477</v>
      </c>
      <c r="K719" s="107">
        <v>19.7110952381</v>
      </c>
    </row>
    <row r="720" spans="1:11" x14ac:dyDescent="0.15">
      <c r="A720" s="34" t="s">
        <v>1113</v>
      </c>
      <c r="B720" s="34" t="s">
        <v>874</v>
      </c>
      <c r="C720" s="34" t="s">
        <v>573</v>
      </c>
      <c r="D720" s="34" t="s">
        <v>818</v>
      </c>
      <c r="E720" s="34" t="s">
        <v>1312</v>
      </c>
      <c r="F720" s="73">
        <v>0</v>
      </c>
      <c r="G720" s="55">
        <v>7.3854660347551393E-2</v>
      </c>
      <c r="H720" s="78">
        <f t="shared" si="22"/>
        <v>-1</v>
      </c>
      <c r="I720" s="84">
        <f t="shared" si="23"/>
        <v>0</v>
      </c>
      <c r="J720" s="107">
        <v>32.764819483285102</v>
      </c>
      <c r="K720" s="107">
        <v>19.8111904762</v>
      </c>
    </row>
    <row r="721" spans="1:11" x14ac:dyDescent="0.15">
      <c r="A721" s="34" t="s">
        <v>1725</v>
      </c>
      <c r="B721" s="34" t="s">
        <v>1726</v>
      </c>
      <c r="C721" s="34" t="s">
        <v>552</v>
      </c>
      <c r="D721" s="34" t="s">
        <v>1309</v>
      </c>
      <c r="E721" s="34" t="s">
        <v>1312</v>
      </c>
      <c r="F721" s="73">
        <v>0</v>
      </c>
      <c r="G721" s="55">
        <v>0</v>
      </c>
      <c r="H721" s="78" t="str">
        <f t="shared" si="22"/>
        <v/>
      </c>
      <c r="I721" s="84">
        <f t="shared" si="23"/>
        <v>0</v>
      </c>
      <c r="J721" s="107">
        <v>9.6092679200000006</v>
      </c>
      <c r="K721" s="107">
        <v>19.915047618999999</v>
      </c>
    </row>
    <row r="722" spans="1:11" x14ac:dyDescent="0.15">
      <c r="A722" s="34" t="s">
        <v>860</v>
      </c>
      <c r="B722" s="34" t="s">
        <v>861</v>
      </c>
      <c r="C722" s="34" t="s">
        <v>842</v>
      </c>
      <c r="D722" s="34" t="s">
        <v>1310</v>
      </c>
      <c r="E722" s="34" t="s">
        <v>1313</v>
      </c>
      <c r="F722" s="73">
        <v>0</v>
      </c>
      <c r="G722" s="55">
        <v>0</v>
      </c>
      <c r="H722" s="78" t="str">
        <f t="shared" si="22"/>
        <v/>
      </c>
      <c r="I722" s="84">
        <f t="shared" si="23"/>
        <v>0</v>
      </c>
      <c r="J722" s="107">
        <v>24.15075963</v>
      </c>
      <c r="K722" s="107">
        <v>20.001000000000001</v>
      </c>
    </row>
    <row r="723" spans="1:11" x14ac:dyDescent="0.15">
      <c r="A723" s="34" t="s">
        <v>854</v>
      </c>
      <c r="B723" s="34" t="s">
        <v>855</v>
      </c>
      <c r="C723" s="34" t="s">
        <v>842</v>
      </c>
      <c r="D723" s="34" t="s">
        <v>1310</v>
      </c>
      <c r="E723" s="34" t="s">
        <v>1313</v>
      </c>
      <c r="F723" s="73">
        <v>0</v>
      </c>
      <c r="G723" s="55">
        <v>0</v>
      </c>
      <c r="H723" s="78" t="str">
        <f t="shared" si="22"/>
        <v/>
      </c>
      <c r="I723" s="84">
        <f t="shared" si="23"/>
        <v>0</v>
      </c>
      <c r="J723" s="107">
        <v>59.779967149405401</v>
      </c>
      <c r="K723" s="107">
        <v>20.001380952400002</v>
      </c>
    </row>
    <row r="724" spans="1:11" x14ac:dyDescent="0.15">
      <c r="A724" s="34" t="s">
        <v>1873</v>
      </c>
      <c r="B724" s="34" t="s">
        <v>819</v>
      </c>
      <c r="C724" s="34" t="s">
        <v>551</v>
      </c>
      <c r="D724" s="34" t="s">
        <v>1309</v>
      </c>
      <c r="E724" s="34" t="s">
        <v>1312</v>
      </c>
      <c r="F724" s="73">
        <v>0</v>
      </c>
      <c r="G724" s="55">
        <v>0.48110000000000003</v>
      </c>
      <c r="H724" s="78">
        <f t="shared" si="22"/>
        <v>-1</v>
      </c>
      <c r="I724" s="84">
        <f t="shared" si="23"/>
        <v>0</v>
      </c>
      <c r="J724" s="107">
        <v>19.77972128</v>
      </c>
      <c r="K724" s="107">
        <v>20.131523809499999</v>
      </c>
    </row>
    <row r="725" spans="1:11" x14ac:dyDescent="0.15">
      <c r="A725" s="34" t="s">
        <v>1877</v>
      </c>
      <c r="B725" s="34" t="s">
        <v>1279</v>
      </c>
      <c r="C725" s="34" t="s">
        <v>551</v>
      </c>
      <c r="D725" s="34" t="s">
        <v>1309</v>
      </c>
      <c r="E725" s="34" t="s">
        <v>1312</v>
      </c>
      <c r="F725" s="73">
        <v>0</v>
      </c>
      <c r="G725" s="55">
        <v>0</v>
      </c>
      <c r="H725" s="78" t="str">
        <f t="shared" si="22"/>
        <v/>
      </c>
      <c r="I725" s="84">
        <f t="shared" si="23"/>
        <v>0</v>
      </c>
      <c r="J725" s="107">
        <v>213.08308249999999</v>
      </c>
      <c r="K725" s="107">
        <v>20.207000000000001</v>
      </c>
    </row>
    <row r="726" spans="1:11" x14ac:dyDescent="0.15">
      <c r="A726" s="34" t="s">
        <v>1554</v>
      </c>
      <c r="B726" s="34" t="s">
        <v>1556</v>
      </c>
      <c r="C726" s="34" t="s">
        <v>551</v>
      </c>
      <c r="D726" s="34" t="s">
        <v>1309</v>
      </c>
      <c r="E726" s="34" t="s">
        <v>1312</v>
      </c>
      <c r="F726" s="73">
        <v>0</v>
      </c>
      <c r="G726" s="55">
        <v>0.23547758999999999</v>
      </c>
      <c r="H726" s="78">
        <f t="shared" si="22"/>
        <v>-1</v>
      </c>
      <c r="I726" s="84">
        <f t="shared" si="23"/>
        <v>0</v>
      </c>
      <c r="J726" s="107">
        <v>72.080004430000002</v>
      </c>
      <c r="K726" s="107">
        <v>20.465047619</v>
      </c>
    </row>
    <row r="727" spans="1:11" x14ac:dyDescent="0.15">
      <c r="A727" s="34" t="s">
        <v>1894</v>
      </c>
      <c r="B727" s="34" t="s">
        <v>1294</v>
      </c>
      <c r="C727" s="34" t="s">
        <v>551</v>
      </c>
      <c r="D727" s="34" t="s">
        <v>1309</v>
      </c>
      <c r="E727" s="34" t="s">
        <v>1312</v>
      </c>
      <c r="F727" s="73">
        <v>0</v>
      </c>
      <c r="G727" s="55">
        <v>0</v>
      </c>
      <c r="H727" s="78" t="str">
        <f t="shared" si="22"/>
        <v/>
      </c>
      <c r="I727" s="84">
        <f t="shared" si="23"/>
        <v>0</v>
      </c>
      <c r="J727" s="107">
        <v>8.7513450700000011</v>
      </c>
      <c r="K727" s="107">
        <v>20.603619047599999</v>
      </c>
    </row>
    <row r="728" spans="1:11" x14ac:dyDescent="0.15">
      <c r="A728" s="34" t="s">
        <v>1727</v>
      </c>
      <c r="B728" s="34" t="s">
        <v>1728</v>
      </c>
      <c r="C728" s="34" t="s">
        <v>552</v>
      </c>
      <c r="D728" s="34" t="s">
        <v>1309</v>
      </c>
      <c r="E728" s="34" t="s">
        <v>1312</v>
      </c>
      <c r="F728" s="73">
        <v>0</v>
      </c>
      <c r="G728" s="55">
        <v>1.3923599999999998E-3</v>
      </c>
      <c r="H728" s="78">
        <f t="shared" si="22"/>
        <v>-1</v>
      </c>
      <c r="I728" s="84">
        <f t="shared" si="23"/>
        <v>0</v>
      </c>
      <c r="J728" s="107">
        <v>10.203301199999999</v>
      </c>
      <c r="K728" s="107">
        <v>21.4066190476</v>
      </c>
    </row>
    <row r="729" spans="1:11" x14ac:dyDescent="0.15">
      <c r="A729" s="34" t="s">
        <v>1891</v>
      </c>
      <c r="B729" s="34" t="s">
        <v>1291</v>
      </c>
      <c r="C729" s="34" t="s">
        <v>551</v>
      </c>
      <c r="D729" s="34" t="s">
        <v>1309</v>
      </c>
      <c r="E729" s="34" t="s">
        <v>1312</v>
      </c>
      <c r="F729" s="73">
        <v>0</v>
      </c>
      <c r="G729" s="55">
        <v>0</v>
      </c>
      <c r="H729" s="78" t="str">
        <f t="shared" si="22"/>
        <v/>
      </c>
      <c r="I729" s="84">
        <f t="shared" si="23"/>
        <v>0</v>
      </c>
      <c r="J729" s="107">
        <v>6.6109745999999996</v>
      </c>
      <c r="K729" s="107">
        <v>22.518619047600001</v>
      </c>
    </row>
    <row r="730" spans="1:11" x14ac:dyDescent="0.15">
      <c r="A730" s="34" t="s">
        <v>1887</v>
      </c>
      <c r="B730" s="34" t="s">
        <v>835</v>
      </c>
      <c r="C730" s="34" t="s">
        <v>551</v>
      </c>
      <c r="D730" s="34" t="s">
        <v>1309</v>
      </c>
      <c r="E730" s="34" t="s">
        <v>1312</v>
      </c>
      <c r="F730" s="73">
        <v>0</v>
      </c>
      <c r="G730" s="55">
        <v>0</v>
      </c>
      <c r="H730" s="78" t="str">
        <f t="shared" si="22"/>
        <v/>
      </c>
      <c r="I730" s="84">
        <f t="shared" si="23"/>
        <v>0</v>
      </c>
      <c r="J730" s="107">
        <v>63.544758510000001</v>
      </c>
      <c r="K730" s="107">
        <v>23.349476190499999</v>
      </c>
    </row>
    <row r="731" spans="1:11" x14ac:dyDescent="0.15">
      <c r="A731" s="34" t="s">
        <v>1396</v>
      </c>
      <c r="B731" s="34" t="s">
        <v>814</v>
      </c>
      <c r="C731" s="34" t="s">
        <v>552</v>
      </c>
      <c r="D731" s="34" t="s">
        <v>1309</v>
      </c>
      <c r="E731" s="34" t="s">
        <v>1312</v>
      </c>
      <c r="F731" s="73">
        <v>0</v>
      </c>
      <c r="G731" s="55">
        <v>0</v>
      </c>
      <c r="H731" s="78" t="str">
        <f t="shared" si="22"/>
        <v/>
      </c>
      <c r="I731" s="84">
        <f t="shared" si="23"/>
        <v>0</v>
      </c>
      <c r="J731" s="107">
        <v>25.48613924</v>
      </c>
      <c r="K731" s="107">
        <v>25.3936666667</v>
      </c>
    </row>
    <row r="732" spans="1:11" x14ac:dyDescent="0.15">
      <c r="A732" s="34" t="s">
        <v>1729</v>
      </c>
      <c r="B732" s="34" t="s">
        <v>1730</v>
      </c>
      <c r="C732" s="34" t="s">
        <v>552</v>
      </c>
      <c r="D732" s="34" t="s">
        <v>1309</v>
      </c>
      <c r="E732" s="34" t="s">
        <v>1312</v>
      </c>
      <c r="F732" s="73">
        <v>0</v>
      </c>
      <c r="G732" s="55">
        <v>0</v>
      </c>
      <c r="H732" s="78" t="str">
        <f t="shared" si="22"/>
        <v/>
      </c>
      <c r="I732" s="84">
        <f t="shared" si="23"/>
        <v>0</v>
      </c>
      <c r="J732" s="107">
        <v>9.7255237599999997</v>
      </c>
      <c r="K732" s="107">
        <v>25.886095238100001</v>
      </c>
    </row>
    <row r="733" spans="1:11" x14ac:dyDescent="0.15">
      <c r="A733" s="34" t="s">
        <v>825</v>
      </c>
      <c r="B733" s="34" t="s">
        <v>826</v>
      </c>
      <c r="C733" s="34" t="s">
        <v>553</v>
      </c>
      <c r="D733" s="34" t="s">
        <v>1309</v>
      </c>
      <c r="E733" s="34" t="s">
        <v>1312</v>
      </c>
      <c r="F733" s="73">
        <v>0</v>
      </c>
      <c r="G733" s="55">
        <v>0</v>
      </c>
      <c r="H733" s="78" t="str">
        <f t="shared" si="22"/>
        <v/>
      </c>
      <c r="I733" s="84">
        <f t="shared" si="23"/>
        <v>0</v>
      </c>
      <c r="J733" s="107">
        <v>3.55256456</v>
      </c>
      <c r="K733" s="107">
        <v>25.997210526300002</v>
      </c>
    </row>
    <row r="734" spans="1:11" x14ac:dyDescent="0.15">
      <c r="A734" s="34" t="s">
        <v>1884</v>
      </c>
      <c r="B734" s="34" t="s">
        <v>1285</v>
      </c>
      <c r="C734" s="34" t="s">
        <v>551</v>
      </c>
      <c r="D734" s="34" t="s">
        <v>1309</v>
      </c>
      <c r="E734" s="34" t="s">
        <v>1312</v>
      </c>
      <c r="F734" s="73">
        <v>0</v>
      </c>
      <c r="G734" s="55">
        <v>0</v>
      </c>
      <c r="H734" s="78" t="str">
        <f t="shared" si="22"/>
        <v/>
      </c>
      <c r="I734" s="84">
        <f t="shared" si="23"/>
        <v>0</v>
      </c>
      <c r="J734" s="107">
        <v>6.4997824099999999</v>
      </c>
      <c r="K734" s="107">
        <v>26.2016666667</v>
      </c>
    </row>
    <row r="735" spans="1:11" x14ac:dyDescent="0.15">
      <c r="A735" s="34" t="s">
        <v>820</v>
      </c>
      <c r="B735" s="34" t="s">
        <v>821</v>
      </c>
      <c r="C735" s="34" t="s">
        <v>553</v>
      </c>
      <c r="D735" s="34" t="s">
        <v>1309</v>
      </c>
      <c r="E735" s="34" t="s">
        <v>1312</v>
      </c>
      <c r="F735" s="73">
        <v>0</v>
      </c>
      <c r="G735" s="55">
        <v>0</v>
      </c>
      <c r="H735" s="78" t="str">
        <f t="shared" si="22"/>
        <v/>
      </c>
      <c r="I735" s="84">
        <f t="shared" si="23"/>
        <v>0</v>
      </c>
      <c r="J735" s="107">
        <v>4.4509487099999996</v>
      </c>
      <c r="K735" s="107">
        <v>26.975157894700001</v>
      </c>
    </row>
    <row r="736" spans="1:11" x14ac:dyDescent="0.15">
      <c r="A736" s="34" t="s">
        <v>565</v>
      </c>
      <c r="B736" s="34" t="s">
        <v>566</v>
      </c>
      <c r="C736" s="34" t="s">
        <v>552</v>
      </c>
      <c r="D736" s="34" t="s">
        <v>1309</v>
      </c>
      <c r="E736" s="34" t="s">
        <v>1312</v>
      </c>
      <c r="F736" s="73">
        <v>0</v>
      </c>
      <c r="G736" s="55">
        <v>1.1535999999999999E-2</v>
      </c>
      <c r="H736" s="78">
        <f t="shared" si="22"/>
        <v>-1</v>
      </c>
      <c r="I736" s="84">
        <f t="shared" si="23"/>
        <v>0</v>
      </c>
      <c r="J736" s="107">
        <v>9.4565466999999988</v>
      </c>
      <c r="K736" s="107">
        <v>27.310380952399999</v>
      </c>
    </row>
    <row r="737" spans="1:11" x14ac:dyDescent="0.15">
      <c r="A737" s="34" t="s">
        <v>1398</v>
      </c>
      <c r="B737" s="34" t="s">
        <v>180</v>
      </c>
      <c r="C737" s="34" t="s">
        <v>552</v>
      </c>
      <c r="D737" s="34" t="s">
        <v>1309</v>
      </c>
      <c r="E737" s="34" t="s">
        <v>1312</v>
      </c>
      <c r="F737" s="73">
        <v>0</v>
      </c>
      <c r="G737" s="55">
        <v>4.3614E-2</v>
      </c>
      <c r="H737" s="78">
        <f t="shared" si="22"/>
        <v>-1</v>
      </c>
      <c r="I737" s="84">
        <f t="shared" si="23"/>
        <v>0</v>
      </c>
      <c r="J737" s="107">
        <v>10.073512289999998</v>
      </c>
      <c r="K737" s="107">
        <v>27.634619047600001</v>
      </c>
    </row>
    <row r="738" spans="1:11" x14ac:dyDescent="0.15">
      <c r="A738" s="34" t="s">
        <v>1583</v>
      </c>
      <c r="B738" s="34" t="s">
        <v>1595</v>
      </c>
      <c r="C738" s="34" t="s">
        <v>552</v>
      </c>
      <c r="D738" s="34" t="s">
        <v>1309</v>
      </c>
      <c r="E738" s="34" t="s">
        <v>1312</v>
      </c>
      <c r="F738" s="73">
        <v>0</v>
      </c>
      <c r="G738" s="55">
        <v>1.07296E-3</v>
      </c>
      <c r="H738" s="78">
        <f t="shared" si="22"/>
        <v>-1</v>
      </c>
      <c r="I738" s="84">
        <f t="shared" si="23"/>
        <v>0</v>
      </c>
      <c r="J738" s="107">
        <v>11.105984193372002</v>
      </c>
      <c r="K738" s="107">
        <v>29.7631428571</v>
      </c>
    </row>
    <row r="739" spans="1:11" x14ac:dyDescent="0.15">
      <c r="A739" s="34" t="s">
        <v>1917</v>
      </c>
      <c r="B739" s="34" t="s">
        <v>822</v>
      </c>
      <c r="C739" s="34" t="s">
        <v>551</v>
      </c>
      <c r="D739" s="34" t="s">
        <v>1309</v>
      </c>
      <c r="E739" s="34" t="s">
        <v>1312</v>
      </c>
      <c r="F739" s="73">
        <v>0</v>
      </c>
      <c r="G739" s="55">
        <v>5.66425E-3</v>
      </c>
      <c r="H739" s="78">
        <f t="shared" si="22"/>
        <v>-1</v>
      </c>
      <c r="I739" s="84">
        <f t="shared" si="23"/>
        <v>0</v>
      </c>
      <c r="J739" s="107">
        <v>23.043946920000003</v>
      </c>
      <c r="K739" s="107">
        <v>30.8126666667</v>
      </c>
    </row>
    <row r="740" spans="1:11" x14ac:dyDescent="0.15">
      <c r="A740" s="34" t="s">
        <v>1878</v>
      </c>
      <c r="B740" s="34" t="s">
        <v>1280</v>
      </c>
      <c r="C740" s="34" t="s">
        <v>551</v>
      </c>
      <c r="D740" s="34" t="s">
        <v>1309</v>
      </c>
      <c r="E740" s="34" t="s">
        <v>1312</v>
      </c>
      <c r="F740" s="73">
        <v>0</v>
      </c>
      <c r="G740" s="55">
        <v>0</v>
      </c>
      <c r="H740" s="78" t="str">
        <f t="shared" si="22"/>
        <v/>
      </c>
      <c r="I740" s="84">
        <f t="shared" si="23"/>
        <v>0</v>
      </c>
      <c r="J740" s="107">
        <v>128.03979138</v>
      </c>
      <c r="K740" s="107">
        <v>31.005714285700002</v>
      </c>
    </row>
    <row r="741" spans="1:11" x14ac:dyDescent="0.15">
      <c r="A741" s="34" t="s">
        <v>1691</v>
      </c>
      <c r="B741" s="34" t="s">
        <v>1692</v>
      </c>
      <c r="C741" s="34" t="s">
        <v>842</v>
      </c>
      <c r="D741" s="34" t="s">
        <v>1310</v>
      </c>
      <c r="E741" s="34" t="s">
        <v>1313</v>
      </c>
      <c r="F741" s="73">
        <v>0</v>
      </c>
      <c r="G741" s="55">
        <v>2.3546000000000001E-2</v>
      </c>
      <c r="H741" s="78">
        <f t="shared" si="22"/>
        <v>-1</v>
      </c>
      <c r="I741" s="84">
        <f t="shared" si="23"/>
        <v>0</v>
      </c>
      <c r="J741" s="107">
        <v>243.92525952883955</v>
      </c>
      <c r="K741" s="107">
        <v>33.507761904799999</v>
      </c>
    </row>
    <row r="742" spans="1:11" x14ac:dyDescent="0.15">
      <c r="A742" s="34" t="s">
        <v>128</v>
      </c>
      <c r="B742" s="34" t="s">
        <v>1754</v>
      </c>
      <c r="C742" s="34" t="s">
        <v>555</v>
      </c>
      <c r="D742" s="34" t="s">
        <v>1309</v>
      </c>
      <c r="E742" s="34" t="s">
        <v>1312</v>
      </c>
      <c r="F742" s="73">
        <v>0</v>
      </c>
      <c r="G742" s="55">
        <v>0</v>
      </c>
      <c r="H742" s="78" t="str">
        <f t="shared" si="22"/>
        <v/>
      </c>
      <c r="I742" s="84">
        <f t="shared" si="23"/>
        <v>0</v>
      </c>
      <c r="J742" s="107">
        <v>2.2768631200000002</v>
      </c>
      <c r="K742" s="107">
        <v>35.589380952399999</v>
      </c>
    </row>
    <row r="743" spans="1:11" x14ac:dyDescent="0.15">
      <c r="A743" s="34" t="s">
        <v>1114</v>
      </c>
      <c r="B743" s="34" t="s">
        <v>875</v>
      </c>
      <c r="C743" s="34" t="s">
        <v>573</v>
      </c>
      <c r="D743" s="34" t="s">
        <v>818</v>
      </c>
      <c r="E743" s="34" t="s">
        <v>1312</v>
      </c>
      <c r="F743" s="73">
        <v>0</v>
      </c>
      <c r="G743" s="55">
        <v>7.9060749676863398E-2</v>
      </c>
      <c r="H743" s="78">
        <f t="shared" si="22"/>
        <v>-1</v>
      </c>
      <c r="I743" s="84">
        <f t="shared" si="23"/>
        <v>0</v>
      </c>
      <c r="J743" s="107">
        <v>27.682991714327699</v>
      </c>
      <c r="K743" s="107">
        <v>36.765619047599998</v>
      </c>
    </row>
    <row r="744" spans="1:11" x14ac:dyDescent="0.15">
      <c r="A744" s="34" t="s">
        <v>1230</v>
      </c>
      <c r="B744" s="34" t="s">
        <v>1231</v>
      </c>
      <c r="C744" s="34" t="s">
        <v>842</v>
      </c>
      <c r="D744" s="34" t="s">
        <v>1310</v>
      </c>
      <c r="E744" s="34" t="s">
        <v>1313</v>
      </c>
      <c r="F744" s="73">
        <v>0</v>
      </c>
      <c r="G744" s="55">
        <v>0</v>
      </c>
      <c r="H744" s="78" t="str">
        <f t="shared" si="22"/>
        <v/>
      </c>
      <c r="I744" s="84">
        <f t="shared" si="23"/>
        <v>0</v>
      </c>
      <c r="J744" s="107">
        <v>63.216845480000003</v>
      </c>
      <c r="K744" s="107">
        <v>37.104142857100001</v>
      </c>
    </row>
    <row r="745" spans="1:11" x14ac:dyDescent="0.15">
      <c r="A745" s="34" t="s">
        <v>607</v>
      </c>
      <c r="B745" s="34" t="s">
        <v>225</v>
      </c>
      <c r="C745" s="34" t="s">
        <v>555</v>
      </c>
      <c r="D745" s="34" t="s">
        <v>1309</v>
      </c>
      <c r="E745" s="34" t="s">
        <v>1312</v>
      </c>
      <c r="F745" s="73">
        <v>0</v>
      </c>
      <c r="G745" s="55">
        <v>5.9799999999999999E-2</v>
      </c>
      <c r="H745" s="78">
        <f t="shared" si="22"/>
        <v>-1</v>
      </c>
      <c r="I745" s="84">
        <f t="shared" si="23"/>
        <v>0</v>
      </c>
      <c r="J745" s="107">
        <v>485.36796409999994</v>
      </c>
      <c r="K745" s="107">
        <v>39.2106666667</v>
      </c>
    </row>
    <row r="746" spans="1:11" x14ac:dyDescent="0.15">
      <c r="A746" s="34" t="s">
        <v>129</v>
      </c>
      <c r="B746" s="34" t="s">
        <v>226</v>
      </c>
      <c r="C746" s="34" t="s">
        <v>555</v>
      </c>
      <c r="D746" s="34" t="s">
        <v>1309</v>
      </c>
      <c r="E746" s="34" t="s">
        <v>1312</v>
      </c>
      <c r="F746" s="73">
        <v>0</v>
      </c>
      <c r="G746" s="55">
        <v>0</v>
      </c>
      <c r="H746" s="78" t="str">
        <f t="shared" si="22"/>
        <v/>
      </c>
      <c r="I746" s="84">
        <f t="shared" si="23"/>
        <v>0</v>
      </c>
      <c r="J746" s="107">
        <v>98.497590160000001</v>
      </c>
      <c r="K746" s="107">
        <v>39.840952381000001</v>
      </c>
    </row>
    <row r="747" spans="1:11" x14ac:dyDescent="0.15">
      <c r="A747" s="34" t="s">
        <v>1162</v>
      </c>
      <c r="B747" s="34" t="s">
        <v>1170</v>
      </c>
      <c r="C747" s="34" t="s">
        <v>552</v>
      </c>
      <c r="D747" s="34" t="s">
        <v>1309</v>
      </c>
      <c r="E747" s="34" t="s">
        <v>1312</v>
      </c>
      <c r="F747" s="73">
        <v>0</v>
      </c>
      <c r="G747" s="55"/>
      <c r="H747" s="78" t="str">
        <f t="shared" si="22"/>
        <v/>
      </c>
      <c r="I747" s="84">
        <f t="shared" si="23"/>
        <v>0</v>
      </c>
      <c r="J747" s="107">
        <v>11.031891439999999</v>
      </c>
      <c r="K747" s="107">
        <v>39.992882352899997</v>
      </c>
    </row>
    <row r="748" spans="1:11" x14ac:dyDescent="0.15">
      <c r="A748" s="34" t="s">
        <v>1869</v>
      </c>
      <c r="B748" s="34" t="s">
        <v>831</v>
      </c>
      <c r="C748" s="34" t="s">
        <v>551</v>
      </c>
      <c r="D748" s="34" t="s">
        <v>1309</v>
      </c>
      <c r="E748" s="34" t="s">
        <v>1312</v>
      </c>
      <c r="F748" s="73">
        <v>0</v>
      </c>
      <c r="G748" s="55">
        <v>0</v>
      </c>
      <c r="H748" s="78" t="str">
        <f t="shared" si="22"/>
        <v/>
      </c>
      <c r="I748" s="84">
        <f t="shared" si="23"/>
        <v>0</v>
      </c>
      <c r="J748" s="107">
        <v>10.57072228</v>
      </c>
      <c r="K748" s="107">
        <v>42.495285714300003</v>
      </c>
    </row>
    <row r="749" spans="1:11" x14ac:dyDescent="0.15">
      <c r="A749" s="34" t="s">
        <v>240</v>
      </c>
      <c r="B749" s="34" t="s">
        <v>1501</v>
      </c>
      <c r="C749" s="34" t="s">
        <v>554</v>
      </c>
      <c r="D749" s="34" t="s">
        <v>1309</v>
      </c>
      <c r="E749" s="34" t="s">
        <v>1312</v>
      </c>
      <c r="F749" s="73">
        <v>0</v>
      </c>
      <c r="G749" s="55">
        <v>0</v>
      </c>
      <c r="H749" s="78" t="str">
        <f t="shared" si="22"/>
        <v/>
      </c>
      <c r="I749" s="84">
        <f t="shared" si="23"/>
        <v>0</v>
      </c>
      <c r="J749" s="107">
        <v>6.11904615</v>
      </c>
      <c r="K749" s="107">
        <v>42.670428571400002</v>
      </c>
    </row>
    <row r="750" spans="1:11" x14ac:dyDescent="0.15">
      <c r="A750" s="34" t="s">
        <v>1232</v>
      </c>
      <c r="B750" s="34" t="s">
        <v>1233</v>
      </c>
      <c r="C750" s="34" t="s">
        <v>842</v>
      </c>
      <c r="D750" s="34" t="s">
        <v>1310</v>
      </c>
      <c r="E750" s="34" t="s">
        <v>1313</v>
      </c>
      <c r="F750" s="73">
        <v>0</v>
      </c>
      <c r="G750" s="55">
        <v>1.4282845500000001</v>
      </c>
      <c r="H750" s="78">
        <f t="shared" si="22"/>
        <v>-1</v>
      </c>
      <c r="I750" s="84">
        <f t="shared" si="23"/>
        <v>0</v>
      </c>
      <c r="J750" s="107">
        <v>11.3108914283904</v>
      </c>
      <c r="K750" s="107">
        <v>44.479857142900002</v>
      </c>
    </row>
    <row r="751" spans="1:11" x14ac:dyDescent="0.15">
      <c r="A751" s="34" t="s">
        <v>1115</v>
      </c>
      <c r="B751" s="34" t="s">
        <v>876</v>
      </c>
      <c r="C751" s="34" t="s">
        <v>573</v>
      </c>
      <c r="D751" s="34" t="s">
        <v>818</v>
      </c>
      <c r="E751" s="34" t="s">
        <v>1312</v>
      </c>
      <c r="F751" s="73">
        <v>0</v>
      </c>
      <c r="G751" s="55">
        <v>0</v>
      </c>
      <c r="H751" s="78" t="str">
        <f t="shared" si="22"/>
        <v/>
      </c>
      <c r="I751" s="84">
        <f t="shared" si="23"/>
        <v>0</v>
      </c>
      <c r="J751" s="107">
        <v>8.3336807895703</v>
      </c>
      <c r="K751" s="107">
        <v>48.502333333300001</v>
      </c>
    </row>
    <row r="752" spans="1:11" x14ac:dyDescent="0.15">
      <c r="A752" s="34" t="s">
        <v>754</v>
      </c>
      <c r="B752" s="34" t="s">
        <v>1276</v>
      </c>
      <c r="C752" s="34" t="s">
        <v>551</v>
      </c>
      <c r="D752" s="34" t="s">
        <v>1309</v>
      </c>
      <c r="E752" s="34" t="s">
        <v>1312</v>
      </c>
      <c r="F752" s="73">
        <v>0</v>
      </c>
      <c r="G752" s="55">
        <v>0</v>
      </c>
      <c r="H752" s="78" t="str">
        <f t="shared" si="22"/>
        <v/>
      </c>
      <c r="I752" s="84">
        <f t="shared" si="23"/>
        <v>0</v>
      </c>
      <c r="J752" s="107">
        <v>24.979603430000001</v>
      </c>
      <c r="K752" s="107">
        <v>48.601523809500002</v>
      </c>
    </row>
    <row r="753" spans="1:11" x14ac:dyDescent="0.15">
      <c r="A753" s="34" t="s">
        <v>1111</v>
      </c>
      <c r="B753" s="34" t="s">
        <v>879</v>
      </c>
      <c r="C753" s="34" t="s">
        <v>573</v>
      </c>
      <c r="D753" s="34" t="s">
        <v>818</v>
      </c>
      <c r="E753" s="34" t="s">
        <v>1312</v>
      </c>
      <c r="F753" s="73">
        <v>0</v>
      </c>
      <c r="G753" s="55">
        <v>0</v>
      </c>
      <c r="H753" s="78" t="str">
        <f t="shared" si="22"/>
        <v/>
      </c>
      <c r="I753" s="84">
        <f t="shared" si="23"/>
        <v>0</v>
      </c>
      <c r="J753" s="107">
        <v>21.957871040000001</v>
      </c>
      <c r="K753" s="107">
        <v>49.418619047599996</v>
      </c>
    </row>
    <row r="754" spans="1:11" x14ac:dyDescent="0.15">
      <c r="A754" s="34" t="s">
        <v>1161</v>
      </c>
      <c r="B754" s="34" t="s">
        <v>1169</v>
      </c>
      <c r="C754" s="34" t="s">
        <v>842</v>
      </c>
      <c r="D754" s="34" t="s">
        <v>1310</v>
      </c>
      <c r="E754" s="34" t="s">
        <v>1313</v>
      </c>
      <c r="F754" s="73">
        <v>0</v>
      </c>
      <c r="G754" s="55"/>
      <c r="H754" s="78" t="str">
        <f t="shared" si="22"/>
        <v/>
      </c>
      <c r="I754" s="84">
        <f t="shared" si="23"/>
        <v>0</v>
      </c>
      <c r="J754" s="107">
        <v>37.467778538805803</v>
      </c>
      <c r="K754" s="107">
        <v>49.827368421099997</v>
      </c>
    </row>
    <row r="755" spans="1:11" x14ac:dyDescent="0.15">
      <c r="A755" s="34" t="s">
        <v>1872</v>
      </c>
      <c r="B755" s="34" t="s">
        <v>833</v>
      </c>
      <c r="C755" s="34" t="s">
        <v>551</v>
      </c>
      <c r="D755" s="34" t="s">
        <v>1309</v>
      </c>
      <c r="E755" s="34" t="s">
        <v>1312</v>
      </c>
      <c r="F755" s="73">
        <v>0</v>
      </c>
      <c r="G755" s="55">
        <v>0</v>
      </c>
      <c r="H755" s="78" t="str">
        <f t="shared" si="22"/>
        <v/>
      </c>
      <c r="I755" s="84">
        <f t="shared" si="23"/>
        <v>0</v>
      </c>
      <c r="J755" s="107">
        <v>6.1638638300000004</v>
      </c>
      <c r="K755" s="107">
        <v>50.990952381</v>
      </c>
    </row>
    <row r="756" spans="1:11" x14ac:dyDescent="0.15">
      <c r="A756" s="34" t="s">
        <v>1870</v>
      </c>
      <c r="B756" s="34" t="s">
        <v>832</v>
      </c>
      <c r="C756" s="34" t="s">
        <v>551</v>
      </c>
      <c r="D756" s="34" t="s">
        <v>1309</v>
      </c>
      <c r="E756" s="34" t="s">
        <v>1312</v>
      </c>
      <c r="F756" s="73">
        <v>0</v>
      </c>
      <c r="G756" s="55">
        <v>0</v>
      </c>
      <c r="H756" s="78" t="str">
        <f t="shared" si="22"/>
        <v/>
      </c>
      <c r="I756" s="84">
        <f t="shared" si="23"/>
        <v>0</v>
      </c>
      <c r="J756" s="107">
        <v>9.4982559299999991</v>
      </c>
      <c r="K756" s="107">
        <v>56.222904761899997</v>
      </c>
    </row>
    <row r="757" spans="1:11" x14ac:dyDescent="0.15">
      <c r="A757" s="34" t="s">
        <v>1881</v>
      </c>
      <c r="B757" s="34" t="s">
        <v>834</v>
      </c>
      <c r="C757" s="34" t="s">
        <v>551</v>
      </c>
      <c r="D757" s="34" t="s">
        <v>1309</v>
      </c>
      <c r="E757" s="34" t="s">
        <v>1312</v>
      </c>
      <c r="F757" s="73">
        <v>0</v>
      </c>
      <c r="G757" s="55">
        <v>2.8384541408524298</v>
      </c>
      <c r="H757" s="78">
        <f t="shared" si="22"/>
        <v>-1</v>
      </c>
      <c r="I757" s="84">
        <f t="shared" si="23"/>
        <v>0</v>
      </c>
      <c r="J757" s="107">
        <v>42.01039231</v>
      </c>
      <c r="K757" s="107">
        <v>57.024809523800002</v>
      </c>
    </row>
    <row r="758" spans="1:11" x14ac:dyDescent="0.15">
      <c r="A758" s="34" t="s">
        <v>1163</v>
      </c>
      <c r="B758" s="34" t="s">
        <v>1171</v>
      </c>
      <c r="C758" s="34" t="s">
        <v>554</v>
      </c>
      <c r="D758" s="34" t="s">
        <v>1310</v>
      </c>
      <c r="E758" s="34" t="s">
        <v>1313</v>
      </c>
      <c r="F758" s="73">
        <v>0</v>
      </c>
      <c r="G758" s="55"/>
      <c r="H758" s="78" t="str">
        <f t="shared" si="22"/>
        <v/>
      </c>
      <c r="I758" s="84">
        <f t="shared" si="23"/>
        <v>0</v>
      </c>
      <c r="J758" s="107">
        <v>5.085</v>
      </c>
      <c r="K758" s="107">
        <v>59.296999999999997</v>
      </c>
    </row>
    <row r="759" spans="1:11" x14ac:dyDescent="0.15">
      <c r="A759" s="34" t="s">
        <v>1116</v>
      </c>
      <c r="B759" s="34" t="s">
        <v>880</v>
      </c>
      <c r="C759" s="34" t="s">
        <v>573</v>
      </c>
      <c r="D759" s="34" t="s">
        <v>1310</v>
      </c>
      <c r="E759" s="34" t="s">
        <v>1312</v>
      </c>
      <c r="F759" s="73">
        <v>0</v>
      </c>
      <c r="G759" s="55">
        <v>0</v>
      </c>
      <c r="H759" s="78" t="str">
        <f t="shared" si="22"/>
        <v/>
      </c>
      <c r="I759" s="84">
        <f t="shared" si="23"/>
        <v>0</v>
      </c>
      <c r="J759" s="107">
        <v>22.005825066557097</v>
      </c>
      <c r="K759" s="107">
        <v>71.346380952399997</v>
      </c>
    </row>
    <row r="760" spans="1:11" x14ac:dyDescent="0.15">
      <c r="A760" s="34" t="s">
        <v>741</v>
      </c>
      <c r="B760" s="34" t="s">
        <v>1671</v>
      </c>
      <c r="C760" s="34" t="s">
        <v>555</v>
      </c>
      <c r="D760" s="34" t="s">
        <v>1309</v>
      </c>
      <c r="E760" s="34" t="s">
        <v>1312</v>
      </c>
      <c r="F760" s="73">
        <v>0</v>
      </c>
      <c r="G760" s="55">
        <v>0</v>
      </c>
      <c r="H760" s="78" t="str">
        <f t="shared" si="22"/>
        <v/>
      </c>
      <c r="I760" s="84">
        <f t="shared" si="23"/>
        <v>0</v>
      </c>
      <c r="J760" s="107">
        <v>121.68169972</v>
      </c>
      <c r="K760" s="107">
        <v>71.435380952399996</v>
      </c>
    </row>
    <row r="761" spans="1:11" x14ac:dyDescent="0.15">
      <c r="A761" s="34" t="s">
        <v>1183</v>
      </c>
      <c r="B761" s="34" t="s">
        <v>1184</v>
      </c>
      <c r="C761" s="34" t="s">
        <v>1200</v>
      </c>
      <c r="D761" s="34" t="s">
        <v>1310</v>
      </c>
      <c r="E761" s="34" t="s">
        <v>1312</v>
      </c>
      <c r="F761" s="73">
        <v>0</v>
      </c>
      <c r="G761" s="55">
        <v>0.27082941999999999</v>
      </c>
      <c r="H761" s="78">
        <f t="shared" si="22"/>
        <v>-1</v>
      </c>
      <c r="I761" s="84">
        <f t="shared" si="23"/>
        <v>0</v>
      </c>
      <c r="J761" s="107">
        <v>46.869</v>
      </c>
      <c r="K761" s="107">
        <v>75.394047619000006</v>
      </c>
    </row>
    <row r="762" spans="1:11" x14ac:dyDescent="0.15">
      <c r="A762" s="34" t="s">
        <v>1475</v>
      </c>
      <c r="B762" s="34" t="s">
        <v>1476</v>
      </c>
      <c r="C762" s="34" t="s">
        <v>559</v>
      </c>
      <c r="D762" s="34" t="s">
        <v>1309</v>
      </c>
      <c r="E762" s="34" t="s">
        <v>1312</v>
      </c>
      <c r="F762" s="73">
        <v>0</v>
      </c>
      <c r="G762" s="55">
        <v>0</v>
      </c>
      <c r="H762" s="78" t="str">
        <f t="shared" si="22"/>
        <v/>
      </c>
      <c r="I762" s="84">
        <f t="shared" si="23"/>
        <v>0</v>
      </c>
      <c r="J762" s="107">
        <v>11.734999999999999</v>
      </c>
      <c r="K762" s="107">
        <v>75.634666666699999</v>
      </c>
    </row>
    <row r="763" spans="1:11" x14ac:dyDescent="0.15">
      <c r="A763" s="34" t="s">
        <v>1193</v>
      </c>
      <c r="B763" s="34" t="s">
        <v>1194</v>
      </c>
      <c r="C763" s="34" t="s">
        <v>1200</v>
      </c>
      <c r="D763" s="34" t="s">
        <v>1310</v>
      </c>
      <c r="E763" s="34" t="s">
        <v>1312</v>
      </c>
      <c r="F763" s="73">
        <v>0</v>
      </c>
      <c r="G763" s="55">
        <v>2.1677373199999996</v>
      </c>
      <c r="H763" s="78">
        <f t="shared" si="22"/>
        <v>-1</v>
      </c>
      <c r="I763" s="84">
        <f t="shared" si="23"/>
        <v>0</v>
      </c>
      <c r="J763" s="107">
        <v>14.351999999999999</v>
      </c>
      <c r="K763" s="107">
        <v>75.657333333300002</v>
      </c>
    </row>
    <row r="764" spans="1:11" x14ac:dyDescent="0.15">
      <c r="A764" s="34" t="s">
        <v>1126</v>
      </c>
      <c r="B764" s="34" t="s">
        <v>867</v>
      </c>
      <c r="C764" s="34" t="s">
        <v>573</v>
      </c>
      <c r="D764" s="34" t="s">
        <v>1310</v>
      </c>
      <c r="E764" s="34" t="s">
        <v>1312</v>
      </c>
      <c r="F764" s="73">
        <v>0</v>
      </c>
      <c r="G764" s="55">
        <v>0</v>
      </c>
      <c r="H764" s="78" t="str">
        <f t="shared" si="22"/>
        <v/>
      </c>
      <c r="I764" s="84">
        <f t="shared" si="23"/>
        <v>0</v>
      </c>
      <c r="J764" s="107">
        <v>57.902717246087107</v>
      </c>
      <c r="K764" s="107">
        <v>81.087190476200007</v>
      </c>
    </row>
    <row r="765" spans="1:11" x14ac:dyDescent="0.15">
      <c r="A765" s="34" t="s">
        <v>397</v>
      </c>
      <c r="B765" s="34" t="s">
        <v>401</v>
      </c>
      <c r="C765" s="34" t="s">
        <v>559</v>
      </c>
      <c r="D765" s="34" t="s">
        <v>1309</v>
      </c>
      <c r="E765" s="34" t="s">
        <v>1313</v>
      </c>
      <c r="F765" s="73">
        <v>0</v>
      </c>
      <c r="G765" s="55">
        <v>0.109761</v>
      </c>
      <c r="H765" s="78">
        <f t="shared" si="22"/>
        <v>-1</v>
      </c>
      <c r="I765" s="84">
        <f t="shared" si="23"/>
        <v>0</v>
      </c>
      <c r="J765" s="107">
        <v>37.285600000000002</v>
      </c>
      <c r="K765" s="107">
        <v>90.958952381000003</v>
      </c>
    </row>
    <row r="766" spans="1:11" x14ac:dyDescent="0.15">
      <c r="A766" s="35" t="s">
        <v>909</v>
      </c>
      <c r="B766" s="36">
        <f>COUNTA(B7:B765)</f>
        <v>759</v>
      </c>
      <c r="C766" s="36"/>
      <c r="D766" s="36"/>
      <c r="E766" s="36"/>
      <c r="F766" s="18">
        <f>SUM(F7:F765)</f>
        <v>11002.035864101903</v>
      </c>
      <c r="G766" s="18">
        <f>SUM(G7:G765)</f>
        <v>13430.766243110884</v>
      </c>
      <c r="H766" s="19">
        <f t="shared" si="22"/>
        <v>-0.18083334450517763</v>
      </c>
      <c r="I766" s="95">
        <f>SUM(I7:I765)</f>
        <v>0.99999999999999989</v>
      </c>
      <c r="J766" s="108">
        <f>SUM(J7:J765)</f>
        <v>158948.20968599935</v>
      </c>
      <c r="K766" s="106"/>
    </row>
    <row r="767" spans="1:11" x14ac:dyDescent="0.15">
      <c r="A767" s="37"/>
      <c r="B767" s="37"/>
      <c r="C767" s="37"/>
      <c r="D767" s="37"/>
      <c r="E767" s="37"/>
      <c r="F767" s="37"/>
      <c r="G767" s="37"/>
      <c r="H767" s="38"/>
      <c r="I767" s="61"/>
    </row>
    <row r="768" spans="1:11" x14ac:dyDescent="0.15">
      <c r="A768" s="31" t="s">
        <v>1499</v>
      </c>
      <c r="B768" s="37"/>
      <c r="C768" s="37"/>
      <c r="D768" s="37"/>
      <c r="E768" s="37"/>
      <c r="F768" s="37"/>
      <c r="G768" s="37"/>
      <c r="H768" s="38"/>
      <c r="I768" s="37"/>
    </row>
    <row r="769" spans="1:9" x14ac:dyDescent="0.15">
      <c r="A769" s="37"/>
      <c r="B769" s="37"/>
      <c r="C769" s="37"/>
      <c r="D769" s="37"/>
      <c r="E769" s="37"/>
      <c r="F769" s="37"/>
      <c r="G769" s="37"/>
      <c r="H769" s="38"/>
      <c r="I769" s="37"/>
    </row>
    <row r="770" spans="1:9" x14ac:dyDescent="0.15">
      <c r="A770" s="43" t="s">
        <v>986</v>
      </c>
      <c r="B770" s="37"/>
      <c r="C770" s="37"/>
      <c r="D770" s="37"/>
      <c r="E770" s="37"/>
      <c r="F770" s="37"/>
      <c r="G770" s="37"/>
      <c r="H770" s="38"/>
      <c r="I770" s="37"/>
    </row>
    <row r="771" spans="1:9" x14ac:dyDescent="0.15">
      <c r="A771" s="37"/>
      <c r="B771" s="37"/>
      <c r="C771" s="37"/>
      <c r="D771" s="37"/>
      <c r="E771" s="37"/>
      <c r="F771" s="37"/>
      <c r="G771" s="37"/>
      <c r="H771" s="38"/>
      <c r="I771" s="37"/>
    </row>
    <row r="772" spans="1:9" x14ac:dyDescent="0.15">
      <c r="A772" s="37"/>
      <c r="B772" s="37"/>
      <c r="C772" s="37"/>
      <c r="D772" s="37"/>
      <c r="E772" s="37"/>
      <c r="F772" s="37"/>
      <c r="G772" s="37"/>
      <c r="H772" s="38"/>
      <c r="I772" s="37"/>
    </row>
    <row r="773" spans="1:9" x14ac:dyDescent="0.15">
      <c r="A773" s="37"/>
      <c r="B773" s="37"/>
      <c r="C773" s="37"/>
      <c r="D773" s="37"/>
      <c r="E773" s="37"/>
      <c r="F773" s="37"/>
      <c r="G773" s="37"/>
      <c r="H773" s="38"/>
      <c r="I773" s="37"/>
    </row>
    <row r="774" spans="1:9" x14ac:dyDescent="0.15">
      <c r="A774" s="37"/>
      <c r="B774" s="37"/>
      <c r="C774" s="37"/>
      <c r="D774" s="37"/>
      <c r="E774" s="37"/>
      <c r="F774" s="37"/>
      <c r="G774" s="37"/>
    </row>
    <row r="775" spans="1:9" x14ac:dyDescent="0.15">
      <c r="A775" s="37"/>
      <c r="B775" s="37"/>
      <c r="C775" s="37"/>
      <c r="D775" s="37"/>
      <c r="E775" s="37"/>
      <c r="F775" s="37"/>
      <c r="G775" s="37"/>
    </row>
    <row r="776" spans="1:9" x14ac:dyDescent="0.15">
      <c r="A776" s="37"/>
      <c r="B776" s="37"/>
      <c r="C776" s="37"/>
      <c r="D776" s="37"/>
      <c r="E776" s="37"/>
      <c r="F776" s="37"/>
      <c r="G776" s="37"/>
    </row>
    <row r="777" spans="1:9" x14ac:dyDescent="0.15">
      <c r="A777" s="37"/>
      <c r="B777" s="37"/>
      <c r="C777" s="37"/>
      <c r="D777" s="37"/>
      <c r="E777" s="37"/>
      <c r="F777" s="37"/>
      <c r="G777" s="37"/>
    </row>
    <row r="778" spans="1:9" x14ac:dyDescent="0.15">
      <c r="A778" s="37"/>
      <c r="B778" s="37"/>
      <c r="C778" s="37"/>
      <c r="D778" s="37"/>
      <c r="E778" s="37"/>
      <c r="F778" s="37"/>
      <c r="G778" s="37"/>
    </row>
    <row r="779" spans="1:9" x14ac:dyDescent="0.15">
      <c r="A779" s="37"/>
      <c r="B779" s="37"/>
      <c r="C779" s="37"/>
      <c r="D779" s="37"/>
      <c r="E779" s="37"/>
      <c r="F779" s="37"/>
      <c r="G779" s="37"/>
    </row>
    <row r="780" spans="1:9" x14ac:dyDescent="0.15">
      <c r="A780" s="37"/>
      <c r="B780" s="37"/>
      <c r="C780" s="37"/>
      <c r="D780" s="37"/>
      <c r="E780" s="37"/>
      <c r="F780" s="37"/>
      <c r="G780" s="37"/>
    </row>
    <row r="781" spans="1:9" x14ac:dyDescent="0.15">
      <c r="A781" s="37"/>
      <c r="B781" s="37"/>
      <c r="C781" s="37"/>
      <c r="D781" s="37"/>
      <c r="E781" s="37"/>
      <c r="F781" s="37"/>
      <c r="G781" s="37"/>
    </row>
  </sheetData>
  <autoFilter ref="A6:K766"/>
  <mergeCells count="1">
    <mergeCell ref="F5:H5"/>
  </mergeCells>
  <phoneticPr fontId="2" type="noConversion"/>
  <pageMargins left="0.75" right="0.75" top="1" bottom="1" header="0.5" footer="0.5"/>
  <pageSetup paperSize="9" scale="51" orientation="portrait" verticalDpi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M770"/>
  <sheetViews>
    <sheetView showGridLines="0" workbookViewId="0"/>
  </sheetViews>
  <sheetFormatPr baseColWidth="10" defaultColWidth="9.1640625" defaultRowHeight="13" x14ac:dyDescent="0.15"/>
  <cols>
    <col min="1" max="1" width="54.6640625" style="33" customWidth="1"/>
    <col min="2" max="2" width="12.6640625" style="24" bestFit="1" customWidth="1"/>
    <col min="3" max="3" width="14.5" style="31" bestFit="1" customWidth="1"/>
    <col min="4" max="4" width="13.83203125" style="31" customWidth="1"/>
    <col min="5" max="10" width="10.6640625" style="33" customWidth="1"/>
    <col min="11" max="11" width="12.33203125" style="33" bestFit="1" customWidth="1"/>
    <col min="12" max="12" width="11.5" style="29" bestFit="1" customWidth="1"/>
    <col min="13" max="16384" width="9.1640625" style="29"/>
  </cols>
  <sheetData>
    <row r="1" spans="1:12" ht="20" x14ac:dyDescent="0.15">
      <c r="A1" s="72" t="s">
        <v>1500</v>
      </c>
      <c r="B1" s="20"/>
      <c r="E1" s="39"/>
      <c r="F1" s="40"/>
      <c r="G1" s="41"/>
      <c r="H1" s="40"/>
      <c r="I1" s="40"/>
      <c r="J1" s="41"/>
      <c r="K1" s="40"/>
    </row>
    <row r="2" spans="1:12" ht="16" x14ac:dyDescent="0.15">
      <c r="A2" s="30" t="s">
        <v>2016</v>
      </c>
      <c r="B2" s="21"/>
      <c r="E2" s="40"/>
      <c r="F2" s="40"/>
      <c r="G2" s="41"/>
      <c r="H2" s="40"/>
      <c r="I2" s="40"/>
      <c r="J2" s="41"/>
      <c r="K2" s="40"/>
    </row>
    <row r="3" spans="1:12" ht="16" x14ac:dyDescent="0.15">
      <c r="A3" s="30"/>
      <c r="B3" s="21"/>
      <c r="E3" s="40"/>
      <c r="F3" s="40"/>
      <c r="G3" s="41"/>
      <c r="H3" s="40"/>
      <c r="I3" s="40"/>
      <c r="J3" s="41"/>
      <c r="K3" s="40"/>
    </row>
    <row r="4" spans="1:12" x14ac:dyDescent="0.15">
      <c r="A4" s="42"/>
      <c r="B4" s="22"/>
      <c r="C4" s="29"/>
      <c r="D4" s="29"/>
      <c r="E4" s="40"/>
      <c r="F4" s="40"/>
      <c r="G4" s="41"/>
      <c r="H4" s="40"/>
      <c r="I4" s="40"/>
      <c r="J4" s="41"/>
      <c r="K4" s="40"/>
    </row>
    <row r="5" spans="1:12" ht="22.5" customHeight="1" x14ac:dyDescent="0.15">
      <c r="A5" s="87" t="s">
        <v>1695</v>
      </c>
      <c r="B5" s="88" t="s">
        <v>1054</v>
      </c>
      <c r="C5" s="90" t="s">
        <v>1308</v>
      </c>
      <c r="D5" s="92" t="s">
        <v>1087</v>
      </c>
      <c r="E5" s="6" t="s">
        <v>231</v>
      </c>
      <c r="F5" s="5"/>
      <c r="G5" s="4"/>
      <c r="H5" s="6" t="s">
        <v>1052</v>
      </c>
      <c r="I5" s="3"/>
      <c r="J5" s="2"/>
      <c r="K5" s="143"/>
    </row>
    <row r="6" spans="1:12" ht="24" x14ac:dyDescent="0.15">
      <c r="A6" s="12"/>
      <c r="B6" s="12"/>
      <c r="C6" s="11"/>
      <c r="D6" s="11"/>
      <c r="E6" s="13" t="s">
        <v>1172</v>
      </c>
      <c r="F6" s="15" t="s">
        <v>1203</v>
      </c>
      <c r="G6" s="14" t="s">
        <v>1049</v>
      </c>
      <c r="H6" s="113" t="s">
        <v>1172</v>
      </c>
      <c r="I6" s="23" t="s">
        <v>1203</v>
      </c>
      <c r="J6" s="23" t="s">
        <v>1049</v>
      </c>
      <c r="K6" s="23" t="s">
        <v>1053</v>
      </c>
    </row>
    <row r="7" spans="1:12" x14ac:dyDescent="0.15">
      <c r="A7" s="34" t="s">
        <v>143</v>
      </c>
      <c r="B7" s="34" t="s">
        <v>144</v>
      </c>
      <c r="C7" s="34" t="s">
        <v>1310</v>
      </c>
      <c r="D7" s="34" t="s">
        <v>1312</v>
      </c>
      <c r="E7" s="73">
        <v>1109.1912329240001</v>
      </c>
      <c r="F7" s="55">
        <v>1499.539390185</v>
      </c>
      <c r="G7" s="109">
        <f>IF(ISERROR(E7/F7-1),"",((E7/F7-1)))</f>
        <v>-0.26031203969429717</v>
      </c>
      <c r="H7" s="111">
        <v>1127.2758771800002</v>
      </c>
      <c r="I7" s="112">
        <v>1189.58718325</v>
      </c>
      <c r="J7" s="80">
        <f t="shared" ref="J7:J38" si="0">IF(ISERROR(H7/I7-1),"",((H7/I7-1)))</f>
        <v>-5.2380613163436007E-2</v>
      </c>
      <c r="K7" s="85">
        <f t="shared" ref="K7:K38" si="1">IF(ISERROR(H7/E7),"",(H7/E7))</f>
        <v>1.0163043519631201</v>
      </c>
      <c r="L7" s="62"/>
    </row>
    <row r="8" spans="1:12" x14ac:dyDescent="0.15">
      <c r="A8" s="34" t="s">
        <v>1063</v>
      </c>
      <c r="B8" s="34" t="s">
        <v>1064</v>
      </c>
      <c r="C8" s="34" t="s">
        <v>1309</v>
      </c>
      <c r="D8" s="34" t="s">
        <v>1312</v>
      </c>
      <c r="E8" s="73">
        <v>716.4884675269999</v>
      </c>
      <c r="F8" s="55">
        <v>977.59557577199996</v>
      </c>
      <c r="G8" s="110">
        <f t="shared" ref="G8:G71" si="2">IF(ISERROR(E8/F8-1),"",((E8/F8-1)))</f>
        <v>-0.26709113125722339</v>
      </c>
      <c r="H8" s="111">
        <v>805.16207225000005</v>
      </c>
      <c r="I8" s="112">
        <v>980.51979007</v>
      </c>
      <c r="J8" s="79">
        <f t="shared" si="0"/>
        <v>-0.17884158952822471</v>
      </c>
      <c r="K8" s="82">
        <f t="shared" si="1"/>
        <v>1.1237613845049901</v>
      </c>
      <c r="L8" s="62"/>
    </row>
    <row r="9" spans="1:12" x14ac:dyDescent="0.15">
      <c r="A9" s="34" t="s">
        <v>657</v>
      </c>
      <c r="B9" s="34" t="s">
        <v>153</v>
      </c>
      <c r="C9" s="34" t="s">
        <v>1310</v>
      </c>
      <c r="D9" s="34" t="s">
        <v>1313</v>
      </c>
      <c r="E9" s="73">
        <v>509.33263283999997</v>
      </c>
      <c r="F9" s="55">
        <v>676.94036148199996</v>
      </c>
      <c r="G9" s="110">
        <f t="shared" si="2"/>
        <v>-0.24759600428472417</v>
      </c>
      <c r="H9" s="111">
        <v>1457.1851474100001</v>
      </c>
      <c r="I9" s="112">
        <v>1073.83058076</v>
      </c>
      <c r="J9" s="79">
        <f t="shared" si="0"/>
        <v>0.35699725219101341</v>
      </c>
      <c r="K9" s="81">
        <f t="shared" si="1"/>
        <v>2.8609695382855143</v>
      </c>
      <c r="L9" s="62"/>
    </row>
    <row r="10" spans="1:12" x14ac:dyDescent="0.15">
      <c r="A10" s="34" t="s">
        <v>1217</v>
      </c>
      <c r="B10" s="34" t="s">
        <v>1218</v>
      </c>
      <c r="C10" s="34" t="s">
        <v>1309</v>
      </c>
      <c r="D10" s="34" t="s">
        <v>1312</v>
      </c>
      <c r="E10" s="73">
        <v>291.18005798600001</v>
      </c>
      <c r="F10" s="55">
        <v>342.03838090200003</v>
      </c>
      <c r="G10" s="110">
        <f t="shared" si="2"/>
        <v>-0.14869185961493547</v>
      </c>
      <c r="H10" s="111">
        <v>963.56483057000003</v>
      </c>
      <c r="I10" s="112">
        <v>516.14030829000001</v>
      </c>
      <c r="J10" s="79">
        <f t="shared" si="0"/>
        <v>0.86686607322404452</v>
      </c>
      <c r="K10" s="82">
        <f t="shared" si="1"/>
        <v>3.3091717792580715</v>
      </c>
      <c r="L10" s="62"/>
    </row>
    <row r="11" spans="1:12" x14ac:dyDescent="0.15">
      <c r="A11" s="34" t="s">
        <v>1629</v>
      </c>
      <c r="B11" s="34" t="s">
        <v>1630</v>
      </c>
      <c r="C11" s="34" t="s">
        <v>1309</v>
      </c>
      <c r="D11" s="34" t="s">
        <v>1312</v>
      </c>
      <c r="E11" s="73">
        <v>268.00007440299999</v>
      </c>
      <c r="F11" s="55">
        <v>462.44519143999997</v>
      </c>
      <c r="G11" s="110">
        <f t="shared" si="2"/>
        <v>-0.42047170267144685</v>
      </c>
      <c r="H11" s="111">
        <v>139.51636540999999</v>
      </c>
      <c r="I11" s="112">
        <v>207.91456924000002</v>
      </c>
      <c r="J11" s="79">
        <f t="shared" si="0"/>
        <v>-0.32897263563596923</v>
      </c>
      <c r="K11" s="81">
        <f t="shared" si="1"/>
        <v>0.52058330849641832</v>
      </c>
      <c r="L11" s="62"/>
    </row>
    <row r="12" spans="1:12" x14ac:dyDescent="0.15">
      <c r="A12" s="34" t="s">
        <v>1225</v>
      </c>
      <c r="B12" s="34" t="s">
        <v>1226</v>
      </c>
      <c r="C12" s="34" t="s">
        <v>1309</v>
      </c>
      <c r="D12" s="34" t="s">
        <v>1312</v>
      </c>
      <c r="E12" s="73">
        <v>236.30692342899999</v>
      </c>
      <c r="F12" s="55">
        <v>280.28373390399997</v>
      </c>
      <c r="G12" s="110">
        <f t="shared" si="2"/>
        <v>-0.15690104403298155</v>
      </c>
      <c r="H12" s="111">
        <v>69.82973401000001</v>
      </c>
      <c r="I12" s="112">
        <v>58.136308090000007</v>
      </c>
      <c r="J12" s="79">
        <f t="shared" si="0"/>
        <v>0.20113808915931797</v>
      </c>
      <c r="K12" s="81">
        <f t="shared" si="1"/>
        <v>0.29550439317103133</v>
      </c>
      <c r="L12" s="62"/>
    </row>
    <row r="13" spans="1:12" x14ac:dyDescent="0.15">
      <c r="A13" s="34" t="s">
        <v>234</v>
      </c>
      <c r="B13" s="34" t="s">
        <v>1098</v>
      </c>
      <c r="C13" s="34" t="s">
        <v>1309</v>
      </c>
      <c r="D13" s="34" t="s">
        <v>1312</v>
      </c>
      <c r="E13" s="73">
        <v>234.488034435</v>
      </c>
      <c r="F13" s="55">
        <v>205.369502834</v>
      </c>
      <c r="G13" s="110">
        <f t="shared" si="2"/>
        <v>0.14178605488730467</v>
      </c>
      <c r="H13" s="111">
        <v>555.37188889999993</v>
      </c>
      <c r="I13" s="112">
        <v>747.83212413000001</v>
      </c>
      <c r="J13" s="79">
        <f t="shared" si="0"/>
        <v>-0.25735753923903859</v>
      </c>
      <c r="K13" s="81">
        <f t="shared" si="1"/>
        <v>2.368444471967071</v>
      </c>
      <c r="L13" s="62"/>
    </row>
    <row r="14" spans="1:12" x14ac:dyDescent="0.15">
      <c r="A14" s="34" t="s">
        <v>782</v>
      </c>
      <c r="B14" s="34" t="s">
        <v>783</v>
      </c>
      <c r="C14" s="34" t="s">
        <v>1310</v>
      </c>
      <c r="D14" s="34" t="s">
        <v>1312</v>
      </c>
      <c r="E14" s="73">
        <v>206.792256584</v>
      </c>
      <c r="F14" s="55">
        <v>146.460714548</v>
      </c>
      <c r="G14" s="110">
        <f t="shared" si="2"/>
        <v>0.41192986270886567</v>
      </c>
      <c r="H14" s="111">
        <v>367.99490707000001</v>
      </c>
      <c r="I14" s="112">
        <v>389.93565891000003</v>
      </c>
      <c r="J14" s="79">
        <f t="shared" si="0"/>
        <v>-5.6267620923235673E-2</v>
      </c>
      <c r="K14" s="82">
        <f t="shared" si="1"/>
        <v>1.7795391043596389</v>
      </c>
      <c r="L14" s="62"/>
    </row>
    <row r="15" spans="1:12" x14ac:dyDescent="0.15">
      <c r="A15" s="34" t="s">
        <v>1650</v>
      </c>
      <c r="B15" s="34" t="s">
        <v>1651</v>
      </c>
      <c r="C15" s="34" t="s">
        <v>1310</v>
      </c>
      <c r="D15" s="34" t="s">
        <v>1312</v>
      </c>
      <c r="E15" s="73">
        <v>197.58744782400001</v>
      </c>
      <c r="F15" s="55">
        <v>307.10816406499998</v>
      </c>
      <c r="G15" s="110">
        <f t="shared" si="2"/>
        <v>-0.35661935779024001</v>
      </c>
      <c r="H15" s="111">
        <v>129.29421948000001</v>
      </c>
      <c r="I15" s="112">
        <v>58.622580880000001</v>
      </c>
      <c r="J15" s="79">
        <f t="shared" si="0"/>
        <v>1.2055361183204187</v>
      </c>
      <c r="K15" s="81">
        <f t="shared" si="1"/>
        <v>0.65436454037894232</v>
      </c>
      <c r="L15" s="62"/>
    </row>
    <row r="16" spans="1:12" x14ac:dyDescent="0.15">
      <c r="A16" s="34" t="s">
        <v>598</v>
      </c>
      <c r="B16" s="34" t="s">
        <v>1067</v>
      </c>
      <c r="C16" s="34" t="s">
        <v>1309</v>
      </c>
      <c r="D16" s="34" t="s">
        <v>1313</v>
      </c>
      <c r="E16" s="73">
        <v>194.18232791700001</v>
      </c>
      <c r="F16" s="55">
        <v>303.35367583200002</v>
      </c>
      <c r="G16" s="110">
        <f t="shared" si="2"/>
        <v>-0.35988140778442412</v>
      </c>
      <c r="H16" s="111">
        <v>705.51437632</v>
      </c>
      <c r="I16" s="112">
        <v>530.31528649000006</v>
      </c>
      <c r="J16" s="79">
        <f t="shared" si="0"/>
        <v>0.33036779118624104</v>
      </c>
      <c r="K16" s="81">
        <f t="shared" si="1"/>
        <v>3.6332573818023253</v>
      </c>
      <c r="L16" s="62"/>
    </row>
    <row r="17" spans="1:12" x14ac:dyDescent="0.15">
      <c r="A17" s="34" t="s">
        <v>611</v>
      </c>
      <c r="B17" s="34" t="s">
        <v>152</v>
      </c>
      <c r="C17" s="34" t="s">
        <v>1310</v>
      </c>
      <c r="D17" s="34" t="s">
        <v>1313</v>
      </c>
      <c r="E17" s="73">
        <v>193.615589524</v>
      </c>
      <c r="F17" s="55">
        <v>371.823994642</v>
      </c>
      <c r="G17" s="110">
        <f t="shared" si="2"/>
        <v>-0.47928161626465993</v>
      </c>
      <c r="H17" s="111">
        <v>191.93559996000002</v>
      </c>
      <c r="I17" s="112">
        <v>193.54302888999999</v>
      </c>
      <c r="J17" s="79">
        <f t="shared" si="0"/>
        <v>-8.3052793955887827E-3</v>
      </c>
      <c r="K17" s="81">
        <f t="shared" si="1"/>
        <v>0.99132306665940384</v>
      </c>
      <c r="L17" s="62"/>
    </row>
    <row r="18" spans="1:12" x14ac:dyDescent="0.15">
      <c r="A18" s="34" t="s">
        <v>15</v>
      </c>
      <c r="B18" s="34" t="s">
        <v>16</v>
      </c>
      <c r="C18" s="34" t="s">
        <v>1309</v>
      </c>
      <c r="D18" s="34" t="s">
        <v>1312</v>
      </c>
      <c r="E18" s="73">
        <v>182.49965336100001</v>
      </c>
      <c r="F18" s="55">
        <v>236.42161551800001</v>
      </c>
      <c r="G18" s="110">
        <f t="shared" si="2"/>
        <v>-0.22807543226898652</v>
      </c>
      <c r="H18" s="111">
        <v>55.129154679999999</v>
      </c>
      <c r="I18" s="112">
        <v>68.338609259999998</v>
      </c>
      <c r="J18" s="79">
        <f t="shared" si="0"/>
        <v>-0.1932941674265497</v>
      </c>
      <c r="K18" s="81">
        <f t="shared" si="1"/>
        <v>0.30207813365513514</v>
      </c>
      <c r="L18" s="62"/>
    </row>
    <row r="19" spans="1:12" x14ac:dyDescent="0.15">
      <c r="A19" s="34" t="s">
        <v>2043</v>
      </c>
      <c r="B19" s="34" t="s">
        <v>2044</v>
      </c>
      <c r="C19" s="34" t="s">
        <v>1310</v>
      </c>
      <c r="D19" s="34" t="s">
        <v>1313</v>
      </c>
      <c r="E19" s="73">
        <v>173.977727093</v>
      </c>
      <c r="F19" s="55">
        <v>156.08393140300001</v>
      </c>
      <c r="G19" s="110">
        <f t="shared" si="2"/>
        <v>0.11464213855428329</v>
      </c>
      <c r="H19" s="111">
        <v>190.500431863985</v>
      </c>
      <c r="I19" s="112">
        <v>59.533665460000002</v>
      </c>
      <c r="J19" s="79">
        <f t="shared" si="0"/>
        <v>2.1998774204820313</v>
      </c>
      <c r="K19" s="81">
        <f t="shared" si="1"/>
        <v>1.0949702300809618</v>
      </c>
      <c r="L19" s="62"/>
    </row>
    <row r="20" spans="1:12" x14ac:dyDescent="0.15">
      <c r="A20" s="34" t="s">
        <v>739</v>
      </c>
      <c r="B20" s="34" t="s">
        <v>81</v>
      </c>
      <c r="C20" s="34" t="s">
        <v>1309</v>
      </c>
      <c r="D20" s="34" t="s">
        <v>1313</v>
      </c>
      <c r="E20" s="73">
        <v>159.81594302000002</v>
      </c>
      <c r="F20" s="55">
        <v>39.285391359999998</v>
      </c>
      <c r="G20" s="110">
        <f t="shared" si="2"/>
        <v>3.0680756252494161</v>
      </c>
      <c r="H20" s="111">
        <v>29.339064820000001</v>
      </c>
      <c r="I20" s="112">
        <v>6.8986424400000006</v>
      </c>
      <c r="J20" s="79">
        <f t="shared" si="0"/>
        <v>3.2528751236453415</v>
      </c>
      <c r="K20" s="81">
        <f t="shared" si="1"/>
        <v>0.1835803378911226</v>
      </c>
      <c r="L20" s="62"/>
    </row>
    <row r="21" spans="1:12" x14ac:dyDescent="0.15">
      <c r="A21" s="34" t="s">
        <v>1766</v>
      </c>
      <c r="B21" s="34" t="s">
        <v>1767</v>
      </c>
      <c r="C21" s="34" t="s">
        <v>1309</v>
      </c>
      <c r="D21" s="34" t="s">
        <v>1312</v>
      </c>
      <c r="E21" s="73">
        <v>157.18865878600002</v>
      </c>
      <c r="F21" s="55">
        <v>134.548871827</v>
      </c>
      <c r="G21" s="110">
        <f t="shared" si="2"/>
        <v>0.16826441315769447</v>
      </c>
      <c r="H21" s="111">
        <v>122.15135601</v>
      </c>
      <c r="I21" s="112">
        <v>60.231946600000001</v>
      </c>
      <c r="J21" s="79">
        <f t="shared" si="0"/>
        <v>1.0280160762727202</v>
      </c>
      <c r="K21" s="81">
        <f t="shared" si="1"/>
        <v>0.77710031342846086</v>
      </c>
      <c r="L21" s="62"/>
    </row>
    <row r="22" spans="1:12" x14ac:dyDescent="0.15">
      <c r="A22" s="34" t="s">
        <v>600</v>
      </c>
      <c r="B22" s="34" t="s">
        <v>1068</v>
      </c>
      <c r="C22" s="34" t="s">
        <v>1309</v>
      </c>
      <c r="D22" s="34" t="s">
        <v>1312</v>
      </c>
      <c r="E22" s="73">
        <v>149.72415554499997</v>
      </c>
      <c r="F22" s="55">
        <v>267.47314714499998</v>
      </c>
      <c r="G22" s="110">
        <f t="shared" si="2"/>
        <v>-0.44022733817151016</v>
      </c>
      <c r="H22" s="111">
        <v>161.83308703</v>
      </c>
      <c r="I22" s="112">
        <v>236.70855552</v>
      </c>
      <c r="J22" s="79">
        <f t="shared" si="0"/>
        <v>-0.31631923200035583</v>
      </c>
      <c r="K22" s="81">
        <f t="shared" si="1"/>
        <v>1.0808749359174756</v>
      </c>
      <c r="L22" s="62"/>
    </row>
    <row r="23" spans="1:12" x14ac:dyDescent="0.15">
      <c r="A23" s="34" t="s">
        <v>752</v>
      </c>
      <c r="B23" s="34" t="s">
        <v>1262</v>
      </c>
      <c r="C23" s="34" t="s">
        <v>1310</v>
      </c>
      <c r="D23" s="34" t="s">
        <v>1312</v>
      </c>
      <c r="E23" s="73">
        <v>125.98059683</v>
      </c>
      <c r="F23" s="55">
        <v>286.12229243000002</v>
      </c>
      <c r="G23" s="110">
        <f t="shared" si="2"/>
        <v>-0.55969667459301087</v>
      </c>
      <c r="H23" s="111">
        <v>65.875405759999992</v>
      </c>
      <c r="I23" s="112">
        <v>83.620583790000012</v>
      </c>
      <c r="J23" s="79">
        <f t="shared" si="0"/>
        <v>-0.21221064510341436</v>
      </c>
      <c r="K23" s="81">
        <f t="shared" si="1"/>
        <v>0.52290120397582496</v>
      </c>
      <c r="L23" s="62"/>
    </row>
    <row r="24" spans="1:12" x14ac:dyDescent="0.15">
      <c r="A24" s="34" t="s">
        <v>1983</v>
      </c>
      <c r="B24" s="34" t="s">
        <v>168</v>
      </c>
      <c r="C24" s="34" t="s">
        <v>1310</v>
      </c>
      <c r="D24" s="34" t="s">
        <v>1313</v>
      </c>
      <c r="E24" s="73">
        <v>98.502341994000005</v>
      </c>
      <c r="F24" s="55">
        <v>34.275315849000002</v>
      </c>
      <c r="G24" s="110">
        <f t="shared" si="2"/>
        <v>1.8738565802851341</v>
      </c>
      <c r="H24" s="111">
        <v>116.34328873999999</v>
      </c>
      <c r="I24" s="112">
        <v>16.212896609999998</v>
      </c>
      <c r="J24" s="79">
        <f t="shared" si="0"/>
        <v>6.1759717920017012</v>
      </c>
      <c r="K24" s="81">
        <f t="shared" si="1"/>
        <v>1.1811220564388887</v>
      </c>
      <c r="L24" s="62"/>
    </row>
    <row r="25" spans="1:12" x14ac:dyDescent="0.15">
      <c r="A25" s="34" t="s">
        <v>645</v>
      </c>
      <c r="B25" s="34" t="s">
        <v>646</v>
      </c>
      <c r="C25" s="34" t="s">
        <v>1310</v>
      </c>
      <c r="D25" s="34" t="s">
        <v>1313</v>
      </c>
      <c r="E25" s="73">
        <v>95.108535873999998</v>
      </c>
      <c r="F25" s="55">
        <v>79.497323136999995</v>
      </c>
      <c r="G25" s="110">
        <f t="shared" si="2"/>
        <v>0.1963740679682604</v>
      </c>
      <c r="H25" s="111">
        <v>471.54982812999998</v>
      </c>
      <c r="I25" s="112">
        <v>204.25569118999999</v>
      </c>
      <c r="J25" s="79">
        <f t="shared" si="0"/>
        <v>1.3086251618387523</v>
      </c>
      <c r="K25" s="81">
        <f t="shared" si="1"/>
        <v>4.958017950720115</v>
      </c>
      <c r="L25" s="62"/>
    </row>
    <row r="26" spans="1:12" x14ac:dyDescent="0.15">
      <c r="A26" s="34" t="s">
        <v>681</v>
      </c>
      <c r="B26" s="34" t="s">
        <v>1661</v>
      </c>
      <c r="C26" s="34" t="s">
        <v>1310</v>
      </c>
      <c r="D26" s="34" t="s">
        <v>1313</v>
      </c>
      <c r="E26" s="73">
        <v>88.210152324000006</v>
      </c>
      <c r="F26" s="55">
        <v>109.039269301</v>
      </c>
      <c r="G26" s="110">
        <f t="shared" si="2"/>
        <v>-0.19102399631367462</v>
      </c>
      <c r="H26" s="111">
        <v>432.25212885000002</v>
      </c>
      <c r="I26" s="112">
        <v>98.417374069999994</v>
      </c>
      <c r="J26" s="79">
        <f t="shared" si="0"/>
        <v>3.3920307052955696</v>
      </c>
      <c r="K26" s="81">
        <f t="shared" si="1"/>
        <v>4.9002537402080177</v>
      </c>
      <c r="L26" s="62"/>
    </row>
    <row r="27" spans="1:12" x14ac:dyDescent="0.15">
      <c r="A27" s="34" t="s">
        <v>1970</v>
      </c>
      <c r="B27" s="34" t="s">
        <v>971</v>
      </c>
      <c r="C27" s="34" t="s">
        <v>1310</v>
      </c>
      <c r="D27" s="34" t="s">
        <v>1313</v>
      </c>
      <c r="E27" s="73">
        <v>86.906780510000004</v>
      </c>
      <c r="F27" s="55">
        <v>24.79969732</v>
      </c>
      <c r="G27" s="110">
        <f t="shared" si="2"/>
        <v>2.5043484357332471</v>
      </c>
      <c r="H27" s="111">
        <v>13.83905408</v>
      </c>
      <c r="I27" s="112">
        <v>18.68085189</v>
      </c>
      <c r="J27" s="79">
        <f t="shared" si="0"/>
        <v>-0.25918506492692928</v>
      </c>
      <c r="K27" s="81">
        <f t="shared" si="1"/>
        <v>0.15924021116404832</v>
      </c>
      <c r="L27" s="62"/>
    </row>
    <row r="28" spans="1:12" x14ac:dyDescent="0.15">
      <c r="A28" s="34" t="s">
        <v>1617</v>
      </c>
      <c r="B28" s="34" t="s">
        <v>1618</v>
      </c>
      <c r="C28" s="34" t="s">
        <v>1309</v>
      </c>
      <c r="D28" s="34" t="s">
        <v>1312</v>
      </c>
      <c r="E28" s="73">
        <v>86.66004312199999</v>
      </c>
      <c r="F28" s="55">
        <v>52.820063040000001</v>
      </c>
      <c r="G28" s="110">
        <f t="shared" si="2"/>
        <v>0.6406652725191444</v>
      </c>
      <c r="H28" s="111">
        <v>288.47366586999999</v>
      </c>
      <c r="I28" s="112">
        <v>111.16507095999999</v>
      </c>
      <c r="J28" s="79">
        <f t="shared" si="0"/>
        <v>1.5950027592192164</v>
      </c>
      <c r="K28" s="81">
        <f t="shared" si="1"/>
        <v>3.3287967035036763</v>
      </c>
      <c r="L28" s="62"/>
    </row>
    <row r="29" spans="1:12" x14ac:dyDescent="0.15">
      <c r="A29" s="34" t="s">
        <v>651</v>
      </c>
      <c r="B29" s="34" t="s">
        <v>652</v>
      </c>
      <c r="C29" s="34" t="s">
        <v>1310</v>
      </c>
      <c r="D29" s="34" t="s">
        <v>1313</v>
      </c>
      <c r="E29" s="73">
        <v>85.528139025000002</v>
      </c>
      <c r="F29" s="55">
        <v>186.45498317500002</v>
      </c>
      <c r="G29" s="110">
        <f t="shared" si="2"/>
        <v>-0.54129335902636444</v>
      </c>
      <c r="H29" s="111">
        <v>211.94963397000001</v>
      </c>
      <c r="I29" s="112">
        <v>1275.17650807</v>
      </c>
      <c r="J29" s="79">
        <f t="shared" si="0"/>
        <v>-0.83378800297161282</v>
      </c>
      <c r="K29" s="81">
        <f t="shared" si="1"/>
        <v>2.4781275073464046</v>
      </c>
      <c r="L29" s="62"/>
    </row>
    <row r="30" spans="1:12" x14ac:dyDescent="0.15">
      <c r="A30" s="34" t="s">
        <v>649</v>
      </c>
      <c r="B30" s="34" t="s">
        <v>650</v>
      </c>
      <c r="C30" s="34" t="s">
        <v>1310</v>
      </c>
      <c r="D30" s="34" t="s">
        <v>1313</v>
      </c>
      <c r="E30" s="73">
        <v>84.877932872999992</v>
      </c>
      <c r="F30" s="55">
        <v>38.495157886000001</v>
      </c>
      <c r="G30" s="110">
        <f t="shared" si="2"/>
        <v>1.2048989414294251</v>
      </c>
      <c r="H30" s="111">
        <v>196.79693491</v>
      </c>
      <c r="I30" s="112">
        <v>67.328001860000001</v>
      </c>
      <c r="J30" s="79">
        <f t="shared" si="0"/>
        <v>1.9229581967873361</v>
      </c>
      <c r="K30" s="81">
        <f t="shared" si="1"/>
        <v>2.3185877441721003</v>
      </c>
      <c r="L30" s="62"/>
    </row>
    <row r="31" spans="1:12" x14ac:dyDescent="0.15">
      <c r="A31" s="34" t="s">
        <v>643</v>
      </c>
      <c r="B31" s="34" t="s">
        <v>644</v>
      </c>
      <c r="C31" s="34" t="s">
        <v>1310</v>
      </c>
      <c r="D31" s="34" t="s">
        <v>1313</v>
      </c>
      <c r="E31" s="73">
        <v>82.714245829999996</v>
      </c>
      <c r="F31" s="55">
        <v>145.71616168900002</v>
      </c>
      <c r="G31" s="110">
        <f t="shared" si="2"/>
        <v>-0.43236052287366822</v>
      </c>
      <c r="H31" s="111">
        <v>159.16176046999999</v>
      </c>
      <c r="I31" s="112">
        <v>299.99358931</v>
      </c>
      <c r="J31" s="79">
        <f t="shared" si="0"/>
        <v>-0.46944946111655295</v>
      </c>
      <c r="K31" s="81">
        <f t="shared" si="1"/>
        <v>1.9242363739508692</v>
      </c>
      <c r="L31" s="62"/>
    </row>
    <row r="32" spans="1:12" x14ac:dyDescent="0.15">
      <c r="A32" s="34" t="s">
        <v>653</v>
      </c>
      <c r="B32" s="34" t="s">
        <v>654</v>
      </c>
      <c r="C32" s="34" t="s">
        <v>1310</v>
      </c>
      <c r="D32" s="34" t="s">
        <v>1313</v>
      </c>
      <c r="E32" s="73">
        <v>82.547798129</v>
      </c>
      <c r="F32" s="55">
        <v>67.265036312999996</v>
      </c>
      <c r="G32" s="110">
        <f t="shared" si="2"/>
        <v>0.22720216406166394</v>
      </c>
      <c r="H32" s="111">
        <v>95.39573145</v>
      </c>
      <c r="I32" s="112">
        <v>55.691473979999998</v>
      </c>
      <c r="J32" s="79">
        <f t="shared" si="0"/>
        <v>0.71293242273060775</v>
      </c>
      <c r="K32" s="81">
        <f t="shared" si="1"/>
        <v>1.1556423503982765</v>
      </c>
      <c r="L32" s="62"/>
    </row>
    <row r="33" spans="1:12" x14ac:dyDescent="0.15">
      <c r="A33" s="34" t="s">
        <v>682</v>
      </c>
      <c r="B33" s="34" t="s">
        <v>170</v>
      </c>
      <c r="C33" s="34" t="s">
        <v>1310</v>
      </c>
      <c r="D33" s="34" t="s">
        <v>1313</v>
      </c>
      <c r="E33" s="73">
        <v>81.593196806999998</v>
      </c>
      <c r="F33" s="55">
        <v>109.387430697</v>
      </c>
      <c r="G33" s="110">
        <f t="shared" si="2"/>
        <v>-0.25408983201177127</v>
      </c>
      <c r="H33" s="111">
        <v>158.65376037999999</v>
      </c>
      <c r="I33" s="112">
        <v>170.94263312000001</v>
      </c>
      <c r="J33" s="79">
        <f t="shared" si="0"/>
        <v>-7.1888870059544141E-2</v>
      </c>
      <c r="K33" s="81">
        <f t="shared" si="1"/>
        <v>1.9444483926187932</v>
      </c>
      <c r="L33" s="62"/>
    </row>
    <row r="34" spans="1:12" x14ac:dyDescent="0.15">
      <c r="A34" s="34" t="s">
        <v>787</v>
      </c>
      <c r="B34" s="34" t="s">
        <v>788</v>
      </c>
      <c r="C34" s="34" t="s">
        <v>1310</v>
      </c>
      <c r="D34" s="34" t="s">
        <v>1313</v>
      </c>
      <c r="E34" s="73">
        <v>78.374855231999987</v>
      </c>
      <c r="F34" s="55">
        <v>60.005973244000003</v>
      </c>
      <c r="G34" s="110">
        <f t="shared" si="2"/>
        <v>0.30611755788556749</v>
      </c>
      <c r="H34" s="111">
        <v>124.657403005123</v>
      </c>
      <c r="I34" s="112">
        <v>100.8860297291865</v>
      </c>
      <c r="J34" s="79">
        <f t="shared" si="0"/>
        <v>0.23562601620608126</v>
      </c>
      <c r="K34" s="81">
        <f t="shared" si="1"/>
        <v>1.590528016110786</v>
      </c>
      <c r="L34" s="62"/>
    </row>
    <row r="35" spans="1:12" x14ac:dyDescent="0.15">
      <c r="A35" s="34" t="s">
        <v>1527</v>
      </c>
      <c r="B35" s="34" t="s">
        <v>1528</v>
      </c>
      <c r="C35" s="34" t="s">
        <v>1309</v>
      </c>
      <c r="D35" s="34" t="s">
        <v>1312</v>
      </c>
      <c r="E35" s="73">
        <v>66.704252898999997</v>
      </c>
      <c r="F35" s="55">
        <v>69.299505874999994</v>
      </c>
      <c r="G35" s="110">
        <f t="shared" si="2"/>
        <v>-3.7449804918973317E-2</v>
      </c>
      <c r="H35" s="111">
        <v>226.64620281999998</v>
      </c>
      <c r="I35" s="112">
        <v>107.40696545</v>
      </c>
      <c r="J35" s="79">
        <f t="shared" si="0"/>
        <v>1.1101629849649566</v>
      </c>
      <c r="K35" s="81">
        <f t="shared" si="1"/>
        <v>3.3977773975397869</v>
      </c>
      <c r="L35" s="62"/>
    </row>
    <row r="36" spans="1:12" x14ac:dyDescent="0.15">
      <c r="A36" s="34" t="s">
        <v>1832</v>
      </c>
      <c r="B36" s="34" t="s">
        <v>1833</v>
      </c>
      <c r="C36" s="34" t="s">
        <v>1309</v>
      </c>
      <c r="D36" s="34" t="s">
        <v>1312</v>
      </c>
      <c r="E36" s="73">
        <v>65.630796197999999</v>
      </c>
      <c r="F36" s="55">
        <v>30.819672626999999</v>
      </c>
      <c r="G36" s="110">
        <f t="shared" si="2"/>
        <v>1.1295098423759127</v>
      </c>
      <c r="H36" s="111">
        <v>326.40870505999999</v>
      </c>
      <c r="I36" s="112">
        <v>26.061521469999999</v>
      </c>
      <c r="J36" s="79">
        <f t="shared" si="0"/>
        <v>11.524545254801657</v>
      </c>
      <c r="K36" s="81">
        <f t="shared" si="1"/>
        <v>4.973407667876911</v>
      </c>
      <c r="L36" s="62"/>
    </row>
    <row r="37" spans="1:12" x14ac:dyDescent="0.15">
      <c r="A37" s="34" t="s">
        <v>1465</v>
      </c>
      <c r="B37" s="34" t="s">
        <v>1466</v>
      </c>
      <c r="C37" s="34" t="s">
        <v>1309</v>
      </c>
      <c r="D37" s="34" t="s">
        <v>1312</v>
      </c>
      <c r="E37" s="73">
        <v>65.242084450000007</v>
      </c>
      <c r="F37" s="55">
        <v>2.3188835399999999</v>
      </c>
      <c r="G37" s="110">
        <f t="shared" si="2"/>
        <v>27.135127670102833</v>
      </c>
      <c r="H37" s="111">
        <v>22.51388</v>
      </c>
      <c r="I37" s="112">
        <v>0</v>
      </c>
      <c r="J37" s="79" t="str">
        <f t="shared" si="0"/>
        <v/>
      </c>
      <c r="K37" s="81">
        <f t="shared" si="1"/>
        <v>0.34508216881473347</v>
      </c>
      <c r="L37" s="62"/>
    </row>
    <row r="38" spans="1:12" x14ac:dyDescent="0.15">
      <c r="A38" s="34" t="s">
        <v>1209</v>
      </c>
      <c r="B38" s="34" t="s">
        <v>1210</v>
      </c>
      <c r="C38" s="34" t="s">
        <v>1309</v>
      </c>
      <c r="D38" s="34" t="s">
        <v>1312</v>
      </c>
      <c r="E38" s="73">
        <v>60.079054163000002</v>
      </c>
      <c r="F38" s="55">
        <v>62.040632832999997</v>
      </c>
      <c r="G38" s="110">
        <f t="shared" si="2"/>
        <v>-3.1617644444087767E-2</v>
      </c>
      <c r="H38" s="111">
        <v>49.418052580000001</v>
      </c>
      <c r="I38" s="112">
        <v>45.00670229</v>
      </c>
      <c r="J38" s="79">
        <f t="shared" si="0"/>
        <v>9.801540805135045E-2</v>
      </c>
      <c r="K38" s="81">
        <f t="shared" si="1"/>
        <v>0.82255044238752961</v>
      </c>
      <c r="L38" s="62"/>
    </row>
    <row r="39" spans="1:12" x14ac:dyDescent="0.15">
      <c r="A39" s="34" t="s">
        <v>235</v>
      </c>
      <c r="B39" s="34" t="s">
        <v>2042</v>
      </c>
      <c r="C39" s="34" t="s">
        <v>1310</v>
      </c>
      <c r="D39" s="34" t="s">
        <v>1313</v>
      </c>
      <c r="E39" s="73">
        <v>59.547987595999999</v>
      </c>
      <c r="F39" s="55">
        <v>67.433237771999998</v>
      </c>
      <c r="G39" s="110">
        <f t="shared" si="2"/>
        <v>-0.11693417721778376</v>
      </c>
      <c r="H39" s="111">
        <v>137.6481071357245</v>
      </c>
      <c r="I39" s="112">
        <v>82.450177510000003</v>
      </c>
      <c r="J39" s="79">
        <f t="shared" ref="J39:J70" si="3">IF(ISERROR(H39/I39-1),"",((H39/I39-1)))</f>
        <v>0.66947011265111955</v>
      </c>
      <c r="K39" s="81">
        <f t="shared" ref="K39:K70" si="4">IF(ISERROR(H39/E39),"",(H39/E39))</f>
        <v>2.3115492679549545</v>
      </c>
      <c r="L39" s="62"/>
    </row>
    <row r="40" spans="1:12" x14ac:dyDescent="0.15">
      <c r="A40" s="34" t="s">
        <v>1945</v>
      </c>
      <c r="B40" s="34" t="s">
        <v>1355</v>
      </c>
      <c r="C40" s="34" t="s">
        <v>1309</v>
      </c>
      <c r="D40" s="34" t="s">
        <v>1312</v>
      </c>
      <c r="E40" s="73">
        <v>58.297502360000003</v>
      </c>
      <c r="F40" s="55">
        <v>56.342010939999994</v>
      </c>
      <c r="G40" s="110">
        <f t="shared" si="2"/>
        <v>3.4707519085225069E-2</v>
      </c>
      <c r="H40" s="111">
        <v>2396.8928279400002</v>
      </c>
      <c r="I40" s="112">
        <v>1235.0134649300001</v>
      </c>
      <c r="J40" s="79">
        <f t="shared" si="3"/>
        <v>0.94078274934099992</v>
      </c>
      <c r="K40" s="81">
        <f t="shared" si="4"/>
        <v>41.114845935228161</v>
      </c>
      <c r="L40" s="62"/>
    </row>
    <row r="41" spans="1:12" x14ac:dyDescent="0.15">
      <c r="A41" s="34" t="s">
        <v>1922</v>
      </c>
      <c r="B41" s="34" t="s">
        <v>1072</v>
      </c>
      <c r="C41" s="34" t="s">
        <v>1309</v>
      </c>
      <c r="D41" s="34" t="s">
        <v>1312</v>
      </c>
      <c r="E41" s="73">
        <v>56.539498305000002</v>
      </c>
      <c r="F41" s="55">
        <v>68.640841471000002</v>
      </c>
      <c r="G41" s="110">
        <f t="shared" si="2"/>
        <v>-0.17629945826221671</v>
      </c>
      <c r="H41" s="111">
        <v>103.41482234</v>
      </c>
      <c r="I41" s="112">
        <v>55.964799670000005</v>
      </c>
      <c r="J41" s="79">
        <f t="shared" si="3"/>
        <v>0.8478547756767123</v>
      </c>
      <c r="K41" s="81">
        <f t="shared" si="4"/>
        <v>1.8290721608835825</v>
      </c>
      <c r="L41" s="62"/>
    </row>
    <row r="42" spans="1:12" x14ac:dyDescent="0.15">
      <c r="A42" s="34" t="s">
        <v>647</v>
      </c>
      <c r="B42" s="34" t="s">
        <v>648</v>
      </c>
      <c r="C42" s="34" t="s">
        <v>1310</v>
      </c>
      <c r="D42" s="34" t="s">
        <v>1313</v>
      </c>
      <c r="E42" s="73">
        <v>55.184482596000002</v>
      </c>
      <c r="F42" s="55">
        <v>46.014620139999998</v>
      </c>
      <c r="G42" s="110">
        <f t="shared" si="2"/>
        <v>0.19928149853460919</v>
      </c>
      <c r="H42" s="111">
        <v>28.348103940000001</v>
      </c>
      <c r="I42" s="112">
        <v>152.14847347</v>
      </c>
      <c r="J42" s="79">
        <f t="shared" si="3"/>
        <v>-0.81368131211918104</v>
      </c>
      <c r="K42" s="81">
        <f t="shared" si="4"/>
        <v>0.51369701420476466</v>
      </c>
      <c r="L42" s="62"/>
    </row>
    <row r="43" spans="1:12" x14ac:dyDescent="0.15">
      <c r="A43" s="34" t="s">
        <v>399</v>
      </c>
      <c r="B43" s="34" t="s">
        <v>403</v>
      </c>
      <c r="C43" s="34" t="s">
        <v>1309</v>
      </c>
      <c r="D43" s="34" t="s">
        <v>1313</v>
      </c>
      <c r="E43" s="73">
        <v>55.158282069999998</v>
      </c>
      <c r="F43" s="55">
        <v>76.032410420000005</v>
      </c>
      <c r="G43" s="110">
        <f t="shared" si="2"/>
        <v>-0.27454250410702685</v>
      </c>
      <c r="H43" s="111">
        <v>151.55785656</v>
      </c>
      <c r="I43" s="112">
        <v>6.0461510899999995</v>
      </c>
      <c r="J43" s="79">
        <f t="shared" si="3"/>
        <v>24.06683248631817</v>
      </c>
      <c r="K43" s="81">
        <f t="shared" si="4"/>
        <v>2.747689936529599</v>
      </c>
      <c r="L43" s="62"/>
    </row>
    <row r="44" spans="1:12" x14ac:dyDescent="0.15">
      <c r="A44" s="34" t="s">
        <v>145</v>
      </c>
      <c r="B44" s="34" t="s">
        <v>146</v>
      </c>
      <c r="C44" s="34" t="s">
        <v>1310</v>
      </c>
      <c r="D44" s="34" t="s">
        <v>1313</v>
      </c>
      <c r="E44" s="73">
        <v>54.658118451999997</v>
      </c>
      <c r="F44" s="55">
        <v>31.391846574999999</v>
      </c>
      <c r="G44" s="110">
        <f t="shared" si="2"/>
        <v>0.74115652360281703</v>
      </c>
      <c r="H44" s="111">
        <v>47.800064429999999</v>
      </c>
      <c r="I44" s="112">
        <v>107.80286814</v>
      </c>
      <c r="J44" s="79">
        <f t="shared" si="3"/>
        <v>-0.55659747041309093</v>
      </c>
      <c r="K44" s="81">
        <f t="shared" si="4"/>
        <v>0.87452817227832957</v>
      </c>
      <c r="L44" s="62"/>
    </row>
    <row r="45" spans="1:12" x14ac:dyDescent="0.15">
      <c r="A45" s="34" t="s">
        <v>1211</v>
      </c>
      <c r="B45" s="34" t="s">
        <v>1212</v>
      </c>
      <c r="C45" s="34" t="s">
        <v>1309</v>
      </c>
      <c r="D45" s="34" t="s">
        <v>1312</v>
      </c>
      <c r="E45" s="73">
        <v>54.001218453</v>
      </c>
      <c r="F45" s="55">
        <v>70.009251720999998</v>
      </c>
      <c r="G45" s="110">
        <f t="shared" si="2"/>
        <v>-0.22865596866818427</v>
      </c>
      <c r="H45" s="111">
        <v>157.11917178912299</v>
      </c>
      <c r="I45" s="112">
        <v>95.781408159999998</v>
      </c>
      <c r="J45" s="79">
        <f t="shared" si="3"/>
        <v>0.64039321207994848</v>
      </c>
      <c r="K45" s="81">
        <f t="shared" si="4"/>
        <v>2.9095486414972611</v>
      </c>
      <c r="L45" s="62"/>
    </row>
    <row r="46" spans="1:12" x14ac:dyDescent="0.15">
      <c r="A46" s="34" t="s">
        <v>601</v>
      </c>
      <c r="B46" s="34" t="s">
        <v>1765</v>
      </c>
      <c r="C46" s="34" t="s">
        <v>1309</v>
      </c>
      <c r="D46" s="34" t="s">
        <v>1312</v>
      </c>
      <c r="E46" s="73">
        <v>53.761439179999996</v>
      </c>
      <c r="F46" s="55">
        <v>90.867604510000007</v>
      </c>
      <c r="G46" s="110">
        <f t="shared" si="2"/>
        <v>-0.40835417121529227</v>
      </c>
      <c r="H46" s="111">
        <v>177.5758055</v>
      </c>
      <c r="I46" s="112">
        <v>129.42795630000001</v>
      </c>
      <c r="J46" s="79">
        <f t="shared" si="3"/>
        <v>0.37200501789890339</v>
      </c>
      <c r="K46" s="81">
        <f t="shared" si="4"/>
        <v>3.3030329583524369</v>
      </c>
      <c r="L46" s="62"/>
    </row>
    <row r="47" spans="1:12" x14ac:dyDescent="0.15">
      <c r="A47" s="34" t="s">
        <v>659</v>
      </c>
      <c r="B47" s="34" t="s">
        <v>154</v>
      </c>
      <c r="C47" s="34" t="s">
        <v>1310</v>
      </c>
      <c r="D47" s="34" t="s">
        <v>1313</v>
      </c>
      <c r="E47" s="73">
        <v>52.915495064999995</v>
      </c>
      <c r="F47" s="55">
        <v>44.619648650999999</v>
      </c>
      <c r="G47" s="110">
        <f t="shared" si="2"/>
        <v>0.18592361582421546</v>
      </c>
      <c r="H47" s="111">
        <v>145.43218830000001</v>
      </c>
      <c r="I47" s="112">
        <v>75.155462180000001</v>
      </c>
      <c r="J47" s="79">
        <f t="shared" si="3"/>
        <v>0.93508474409597464</v>
      </c>
      <c r="K47" s="81">
        <f t="shared" si="4"/>
        <v>2.7483856689114399</v>
      </c>
      <c r="L47" s="62"/>
    </row>
    <row r="48" spans="1:12" x14ac:dyDescent="0.15">
      <c r="A48" s="34" t="s">
        <v>668</v>
      </c>
      <c r="B48" s="34" t="s">
        <v>175</v>
      </c>
      <c r="C48" s="34" t="s">
        <v>1310</v>
      </c>
      <c r="D48" s="34" t="s">
        <v>1313</v>
      </c>
      <c r="E48" s="73">
        <v>51.861072622000002</v>
      </c>
      <c r="F48" s="55">
        <v>49.472673461999996</v>
      </c>
      <c r="G48" s="110">
        <f t="shared" si="2"/>
        <v>4.8277139537133307E-2</v>
      </c>
      <c r="H48" s="111">
        <v>85.373664390000002</v>
      </c>
      <c r="I48" s="112">
        <v>58.949200240000003</v>
      </c>
      <c r="J48" s="79">
        <f t="shared" si="3"/>
        <v>0.44825822983887864</v>
      </c>
      <c r="K48" s="81">
        <f t="shared" si="4"/>
        <v>1.6461993567364748</v>
      </c>
      <c r="L48" s="62"/>
    </row>
    <row r="49" spans="1:12" x14ac:dyDescent="0.15">
      <c r="A49" s="34" t="s">
        <v>2038</v>
      </c>
      <c r="B49" s="34" t="s">
        <v>2039</v>
      </c>
      <c r="C49" s="34" t="s">
        <v>1310</v>
      </c>
      <c r="D49" s="34" t="s">
        <v>1313</v>
      </c>
      <c r="E49" s="73">
        <v>51.415158351999999</v>
      </c>
      <c r="F49" s="55">
        <v>34.033544549999995</v>
      </c>
      <c r="G49" s="110">
        <f t="shared" si="2"/>
        <v>0.5107200566918324</v>
      </c>
      <c r="H49" s="111">
        <v>11.569774150000001</v>
      </c>
      <c r="I49" s="112">
        <v>45.749972100000001</v>
      </c>
      <c r="J49" s="79">
        <f t="shared" si="3"/>
        <v>-0.74710860752634201</v>
      </c>
      <c r="K49" s="81">
        <f t="shared" si="4"/>
        <v>0.22502651982107427</v>
      </c>
      <c r="L49" s="62"/>
    </row>
    <row r="50" spans="1:12" x14ac:dyDescent="0.15">
      <c r="A50" s="34" t="s">
        <v>609</v>
      </c>
      <c r="B50" s="34" t="s">
        <v>82</v>
      </c>
      <c r="C50" s="34" t="s">
        <v>1309</v>
      </c>
      <c r="D50" s="34" t="s">
        <v>1313</v>
      </c>
      <c r="E50" s="73">
        <v>49.931070409999997</v>
      </c>
      <c r="F50" s="55">
        <v>17.572984569999999</v>
      </c>
      <c r="G50" s="110">
        <f t="shared" si="2"/>
        <v>1.8413540233365149</v>
      </c>
      <c r="H50" s="111">
        <v>3.0796334999999999</v>
      </c>
      <c r="I50" s="112">
        <v>7.2863468200000003</v>
      </c>
      <c r="J50" s="79">
        <f t="shared" si="3"/>
        <v>-0.57734190039556754</v>
      </c>
      <c r="K50" s="81">
        <f t="shared" si="4"/>
        <v>6.1677698369214676E-2</v>
      </c>
      <c r="L50" s="62"/>
    </row>
    <row r="51" spans="1:12" x14ac:dyDescent="0.15">
      <c r="A51" s="34" t="s">
        <v>1065</v>
      </c>
      <c r="B51" s="34" t="s">
        <v>1066</v>
      </c>
      <c r="C51" s="34" t="s">
        <v>1309</v>
      </c>
      <c r="D51" s="34" t="s">
        <v>1312</v>
      </c>
      <c r="E51" s="73">
        <v>49.594075450999995</v>
      </c>
      <c r="F51" s="55">
        <v>56.083453188</v>
      </c>
      <c r="G51" s="110">
        <f t="shared" si="2"/>
        <v>-0.11570931118036998</v>
      </c>
      <c r="H51" s="111">
        <v>91.599876989999999</v>
      </c>
      <c r="I51" s="112">
        <v>172.00216997000001</v>
      </c>
      <c r="J51" s="79">
        <f t="shared" si="3"/>
        <v>-0.4674492943549694</v>
      </c>
      <c r="K51" s="81">
        <f t="shared" si="4"/>
        <v>1.8469923303742728</v>
      </c>
      <c r="L51" s="62"/>
    </row>
    <row r="52" spans="1:12" x14ac:dyDescent="0.15">
      <c r="A52" s="34" t="s">
        <v>1611</v>
      </c>
      <c r="B52" s="34" t="s">
        <v>1612</v>
      </c>
      <c r="C52" s="34" t="s">
        <v>1309</v>
      </c>
      <c r="D52" s="34" t="s">
        <v>1313</v>
      </c>
      <c r="E52" s="73">
        <v>49.554779689999997</v>
      </c>
      <c r="F52" s="55">
        <v>34.343123626999997</v>
      </c>
      <c r="G52" s="110">
        <f t="shared" si="2"/>
        <v>0.44293163977201089</v>
      </c>
      <c r="H52" s="111">
        <v>111.82288326999999</v>
      </c>
      <c r="I52" s="112">
        <v>32.045478930000002</v>
      </c>
      <c r="J52" s="79">
        <f t="shared" si="3"/>
        <v>2.4895057588081424</v>
      </c>
      <c r="K52" s="81">
        <f t="shared" si="4"/>
        <v>2.2565509113254216</v>
      </c>
      <c r="L52" s="62"/>
    </row>
    <row r="53" spans="1:12" x14ac:dyDescent="0.15">
      <c r="A53" s="34" t="s">
        <v>1096</v>
      </c>
      <c r="B53" s="34" t="s">
        <v>1097</v>
      </c>
      <c r="C53" s="34" t="s">
        <v>1309</v>
      </c>
      <c r="D53" s="34" t="s">
        <v>1312</v>
      </c>
      <c r="E53" s="73">
        <v>47.849401715999996</v>
      </c>
      <c r="F53" s="55">
        <v>54.548667056999996</v>
      </c>
      <c r="G53" s="110">
        <f t="shared" si="2"/>
        <v>-0.12281263140673415</v>
      </c>
      <c r="H53" s="111">
        <v>31.27692712</v>
      </c>
      <c r="I53" s="112">
        <v>52.786254810000003</v>
      </c>
      <c r="J53" s="79">
        <f t="shared" si="3"/>
        <v>-0.40747970787890042</v>
      </c>
      <c r="K53" s="81">
        <f t="shared" si="4"/>
        <v>0.65365346270445734</v>
      </c>
      <c r="L53" s="62"/>
    </row>
    <row r="54" spans="1:12" x14ac:dyDescent="0.15">
      <c r="A54" s="34" t="s">
        <v>1739</v>
      </c>
      <c r="B54" s="34" t="s">
        <v>1144</v>
      </c>
      <c r="C54" s="34" t="s">
        <v>1309</v>
      </c>
      <c r="D54" s="34" t="s">
        <v>1312</v>
      </c>
      <c r="E54" s="73">
        <v>44.575920932999999</v>
      </c>
      <c r="F54" s="55">
        <v>32.342945511000003</v>
      </c>
      <c r="G54" s="110">
        <f t="shared" si="2"/>
        <v>0.37822700526269304</v>
      </c>
      <c r="H54" s="111">
        <v>103.12687448</v>
      </c>
      <c r="I54" s="112">
        <v>103.98650268999999</v>
      </c>
      <c r="J54" s="79">
        <f t="shared" si="3"/>
        <v>-8.2667287365426612E-3</v>
      </c>
      <c r="K54" s="81">
        <f t="shared" si="4"/>
        <v>2.3135107995862882</v>
      </c>
      <c r="L54" s="62"/>
    </row>
    <row r="55" spans="1:12" x14ac:dyDescent="0.15">
      <c r="A55" s="34" t="s">
        <v>1984</v>
      </c>
      <c r="B55" s="34" t="s">
        <v>642</v>
      </c>
      <c r="C55" s="34" t="s">
        <v>1309</v>
      </c>
      <c r="D55" s="34" t="s">
        <v>1312</v>
      </c>
      <c r="E55" s="73">
        <v>43.378386524999996</v>
      </c>
      <c r="F55" s="55">
        <v>34.899860534999995</v>
      </c>
      <c r="G55" s="110">
        <f t="shared" si="2"/>
        <v>0.24293867826483573</v>
      </c>
      <c r="H55" s="111">
        <v>111.05516496</v>
      </c>
      <c r="I55" s="112">
        <v>235.73342578</v>
      </c>
      <c r="J55" s="79">
        <f t="shared" si="3"/>
        <v>-0.52889512977407338</v>
      </c>
      <c r="K55" s="81">
        <f t="shared" si="4"/>
        <v>2.5601497394559907</v>
      </c>
      <c r="L55" s="62"/>
    </row>
    <row r="56" spans="1:12" x14ac:dyDescent="0.15">
      <c r="A56" s="34" t="s">
        <v>686</v>
      </c>
      <c r="B56" s="34" t="s">
        <v>151</v>
      </c>
      <c r="C56" s="34" t="s">
        <v>1310</v>
      </c>
      <c r="D56" s="34" t="s">
        <v>1313</v>
      </c>
      <c r="E56" s="73">
        <v>43.232437034999997</v>
      </c>
      <c r="F56" s="55">
        <v>27.772942762</v>
      </c>
      <c r="G56" s="110">
        <f t="shared" si="2"/>
        <v>0.55663868267327676</v>
      </c>
      <c r="H56" s="111">
        <v>204.05278195</v>
      </c>
      <c r="I56" s="112">
        <v>86.375707200000008</v>
      </c>
      <c r="J56" s="79">
        <f t="shared" si="3"/>
        <v>1.362386237573983</v>
      </c>
      <c r="K56" s="81">
        <f t="shared" si="4"/>
        <v>4.7199000552479502</v>
      </c>
      <c r="L56" s="62"/>
    </row>
    <row r="57" spans="1:12" x14ac:dyDescent="0.15">
      <c r="A57" s="34" t="s">
        <v>887</v>
      </c>
      <c r="B57" s="34" t="s">
        <v>1621</v>
      </c>
      <c r="C57" s="34" t="s">
        <v>1309</v>
      </c>
      <c r="D57" s="34" t="s">
        <v>1312</v>
      </c>
      <c r="E57" s="73">
        <v>42.851757364000001</v>
      </c>
      <c r="F57" s="55">
        <v>57.487705669</v>
      </c>
      <c r="G57" s="110">
        <f t="shared" si="2"/>
        <v>-0.25459266698292282</v>
      </c>
      <c r="H57" s="111">
        <v>37.316696810000003</v>
      </c>
      <c r="I57" s="112">
        <v>29.201479899999999</v>
      </c>
      <c r="J57" s="79">
        <f t="shared" si="3"/>
        <v>0.27790430271994548</v>
      </c>
      <c r="K57" s="81">
        <f t="shared" si="4"/>
        <v>0.87083235567253459</v>
      </c>
      <c r="L57" s="62"/>
    </row>
    <row r="58" spans="1:12" x14ac:dyDescent="0.15">
      <c r="A58" s="34" t="s">
        <v>722</v>
      </c>
      <c r="B58" s="34" t="s">
        <v>109</v>
      </c>
      <c r="C58" s="34" t="s">
        <v>1309</v>
      </c>
      <c r="D58" s="34" t="s">
        <v>1312</v>
      </c>
      <c r="E58" s="73">
        <v>42.73223376</v>
      </c>
      <c r="F58" s="55">
        <v>17.993131673000001</v>
      </c>
      <c r="G58" s="110">
        <f t="shared" si="2"/>
        <v>1.3749191934232781</v>
      </c>
      <c r="H58" s="111">
        <v>17.999066760000002</v>
      </c>
      <c r="I58" s="112">
        <v>1.1052146899999999</v>
      </c>
      <c r="J58" s="79">
        <f t="shared" si="3"/>
        <v>15.285584079596337</v>
      </c>
      <c r="K58" s="81">
        <f t="shared" si="4"/>
        <v>0.42120584805113176</v>
      </c>
      <c r="L58" s="62"/>
    </row>
    <row r="59" spans="1:12" x14ac:dyDescent="0.15">
      <c r="A59" s="34" t="s">
        <v>1334</v>
      </c>
      <c r="B59" s="34" t="s">
        <v>1335</v>
      </c>
      <c r="C59" s="34" t="s">
        <v>1309</v>
      </c>
      <c r="D59" s="34" t="s">
        <v>1313</v>
      </c>
      <c r="E59" s="73">
        <v>42.624268575999999</v>
      </c>
      <c r="F59" s="55">
        <v>43.023456428999999</v>
      </c>
      <c r="G59" s="110">
        <f t="shared" si="2"/>
        <v>-9.278377102471147E-3</v>
      </c>
      <c r="H59" s="111">
        <v>6.8108149899999999</v>
      </c>
      <c r="I59" s="112">
        <v>48.024756429999996</v>
      </c>
      <c r="J59" s="79">
        <f t="shared" si="3"/>
        <v>-0.85818116537608435</v>
      </c>
      <c r="K59" s="81">
        <f t="shared" si="4"/>
        <v>0.15978725776504923</v>
      </c>
      <c r="L59" s="62"/>
    </row>
    <row r="60" spans="1:12" x14ac:dyDescent="0.15">
      <c r="A60" s="34" t="s">
        <v>1615</v>
      </c>
      <c r="B60" s="34" t="s">
        <v>1616</v>
      </c>
      <c r="C60" s="34" t="s">
        <v>1309</v>
      </c>
      <c r="D60" s="34" t="s">
        <v>1312</v>
      </c>
      <c r="E60" s="73">
        <v>41.605360003000001</v>
      </c>
      <c r="F60" s="55">
        <v>80.695846846999999</v>
      </c>
      <c r="G60" s="110">
        <f t="shared" si="2"/>
        <v>-0.48441757997925083</v>
      </c>
      <c r="H60" s="111">
        <v>98.801407330000004</v>
      </c>
      <c r="I60" s="112">
        <v>104.375753041303</v>
      </c>
      <c r="J60" s="79">
        <f t="shared" si="3"/>
        <v>-5.3406519702877242E-2</v>
      </c>
      <c r="K60" s="81">
        <f t="shared" si="4"/>
        <v>2.3747278553262325</v>
      </c>
      <c r="L60" s="62"/>
    </row>
    <row r="61" spans="1:12" x14ac:dyDescent="0.15">
      <c r="A61" s="34" t="s">
        <v>236</v>
      </c>
      <c r="B61" s="34" t="s">
        <v>972</v>
      </c>
      <c r="C61" s="34" t="s">
        <v>1309</v>
      </c>
      <c r="D61" s="34" t="s">
        <v>1313</v>
      </c>
      <c r="E61" s="73">
        <v>41.534700497000003</v>
      </c>
      <c r="F61" s="55">
        <v>20.507647377999998</v>
      </c>
      <c r="G61" s="110">
        <f t="shared" si="2"/>
        <v>1.0253274172032629</v>
      </c>
      <c r="H61" s="111">
        <v>36.16418625</v>
      </c>
      <c r="I61" s="112">
        <v>4.2302865599999997</v>
      </c>
      <c r="J61" s="79">
        <f t="shared" si="3"/>
        <v>7.5488738734522052</v>
      </c>
      <c r="K61" s="81">
        <f t="shared" si="4"/>
        <v>0.87069813474668234</v>
      </c>
      <c r="L61" s="62"/>
    </row>
    <row r="62" spans="1:12" x14ac:dyDescent="0.15">
      <c r="A62" s="34" t="s">
        <v>1898</v>
      </c>
      <c r="B62" s="34" t="s">
        <v>984</v>
      </c>
      <c r="C62" s="34" t="s">
        <v>1309</v>
      </c>
      <c r="D62" s="34" t="s">
        <v>1312</v>
      </c>
      <c r="E62" s="73">
        <v>39.939985573000001</v>
      </c>
      <c r="F62" s="55">
        <v>25.291947897</v>
      </c>
      <c r="G62" s="110">
        <f t="shared" si="2"/>
        <v>0.57915814691906253</v>
      </c>
      <c r="H62" s="111">
        <v>61.093330710000004</v>
      </c>
      <c r="I62" s="112">
        <v>26.87550074</v>
      </c>
      <c r="J62" s="79">
        <f t="shared" si="3"/>
        <v>1.2731978578197092</v>
      </c>
      <c r="K62" s="81">
        <f t="shared" si="4"/>
        <v>1.5296282618414356</v>
      </c>
      <c r="L62" s="62"/>
    </row>
    <row r="63" spans="1:12" x14ac:dyDescent="0.15">
      <c r="A63" s="34" t="s">
        <v>1463</v>
      </c>
      <c r="B63" s="34" t="s">
        <v>1464</v>
      </c>
      <c r="C63" s="34" t="s">
        <v>1309</v>
      </c>
      <c r="D63" s="34" t="s">
        <v>1312</v>
      </c>
      <c r="E63" s="73">
        <v>38.93172526</v>
      </c>
      <c r="F63" s="55">
        <v>7.2471379499999999</v>
      </c>
      <c r="G63" s="110">
        <f t="shared" si="2"/>
        <v>4.3720138251266487</v>
      </c>
      <c r="H63" s="111">
        <v>1.66123617</v>
      </c>
      <c r="I63" s="112">
        <v>2.5730319800000001</v>
      </c>
      <c r="J63" s="79">
        <f t="shared" si="3"/>
        <v>-0.35436629512859763</v>
      </c>
      <c r="K63" s="81">
        <f t="shared" si="4"/>
        <v>4.2670499673612458E-2</v>
      </c>
      <c r="L63" s="62"/>
    </row>
    <row r="64" spans="1:12" x14ac:dyDescent="0.15">
      <c r="A64" s="34" t="s">
        <v>1686</v>
      </c>
      <c r="B64" s="34" t="s">
        <v>2041</v>
      </c>
      <c r="C64" s="34" t="s">
        <v>1310</v>
      </c>
      <c r="D64" s="34" t="s">
        <v>1313</v>
      </c>
      <c r="E64" s="73">
        <v>37.395629837999998</v>
      </c>
      <c r="F64" s="55">
        <v>28.092672879999999</v>
      </c>
      <c r="G64" s="110">
        <f t="shared" si="2"/>
        <v>0.33115243244166526</v>
      </c>
      <c r="H64" s="111">
        <v>59.928242983581498</v>
      </c>
      <c r="I64" s="112">
        <v>13.140359682421499</v>
      </c>
      <c r="J64" s="79">
        <f t="shared" si="3"/>
        <v>3.5606242471239531</v>
      </c>
      <c r="K64" s="81">
        <f t="shared" si="4"/>
        <v>1.6025466944451547</v>
      </c>
      <c r="L64" s="62"/>
    </row>
    <row r="65" spans="1:12" x14ac:dyDescent="0.15">
      <c r="A65" s="34" t="s">
        <v>1531</v>
      </c>
      <c r="B65" s="34" t="s">
        <v>1532</v>
      </c>
      <c r="C65" s="34" t="s">
        <v>1309</v>
      </c>
      <c r="D65" s="34" t="s">
        <v>1312</v>
      </c>
      <c r="E65" s="73">
        <v>37.038068768999999</v>
      </c>
      <c r="F65" s="55">
        <v>35.159955246000003</v>
      </c>
      <c r="G65" s="110">
        <f t="shared" si="2"/>
        <v>5.3416266029339132E-2</v>
      </c>
      <c r="H65" s="111">
        <v>65.043157950000008</v>
      </c>
      <c r="I65" s="112">
        <v>35.070271179999999</v>
      </c>
      <c r="J65" s="79">
        <f t="shared" si="3"/>
        <v>0.85465226704870911</v>
      </c>
      <c r="K65" s="81">
        <f t="shared" si="4"/>
        <v>1.7561163449331791</v>
      </c>
      <c r="L65" s="62"/>
    </row>
    <row r="66" spans="1:12" x14ac:dyDescent="0.15">
      <c r="A66" s="34" t="s">
        <v>1367</v>
      </c>
      <c r="B66" s="34" t="s">
        <v>1368</v>
      </c>
      <c r="C66" s="34" t="s">
        <v>1310</v>
      </c>
      <c r="D66" s="34" t="s">
        <v>1313</v>
      </c>
      <c r="E66" s="73">
        <v>36.592618614999999</v>
      </c>
      <c r="F66" s="55">
        <v>32.135825932000003</v>
      </c>
      <c r="G66" s="110">
        <f t="shared" si="2"/>
        <v>0.13868610977762486</v>
      </c>
      <c r="H66" s="111">
        <v>55.604274520000004</v>
      </c>
      <c r="I66" s="112">
        <v>217.62303396000001</v>
      </c>
      <c r="J66" s="79">
        <f t="shared" si="3"/>
        <v>-0.744492696806073</v>
      </c>
      <c r="K66" s="81">
        <f t="shared" si="4"/>
        <v>1.5195489315762378</v>
      </c>
      <c r="L66" s="62"/>
    </row>
    <row r="67" spans="1:12" x14ac:dyDescent="0.15">
      <c r="A67" s="34" t="s">
        <v>1215</v>
      </c>
      <c r="B67" s="34" t="s">
        <v>1216</v>
      </c>
      <c r="C67" s="34" t="s">
        <v>1309</v>
      </c>
      <c r="D67" s="34" t="s">
        <v>1312</v>
      </c>
      <c r="E67" s="73">
        <v>35.941530800999999</v>
      </c>
      <c r="F67" s="55">
        <v>45.188689502999999</v>
      </c>
      <c r="G67" s="110">
        <f t="shared" si="2"/>
        <v>-0.20463436323786499</v>
      </c>
      <c r="H67" s="111">
        <v>84.799373620000011</v>
      </c>
      <c r="I67" s="112">
        <v>53.692535100000001</v>
      </c>
      <c r="J67" s="79">
        <f t="shared" si="3"/>
        <v>0.57935127224044991</v>
      </c>
      <c r="K67" s="81">
        <f t="shared" si="4"/>
        <v>2.359370113908466</v>
      </c>
      <c r="L67" s="62"/>
    </row>
    <row r="68" spans="1:12" x14ac:dyDescent="0.15">
      <c r="A68" s="34" t="s">
        <v>1924</v>
      </c>
      <c r="B68" s="34" t="s">
        <v>50</v>
      </c>
      <c r="C68" s="34" t="s">
        <v>1309</v>
      </c>
      <c r="D68" s="34" t="s">
        <v>1312</v>
      </c>
      <c r="E68" s="73">
        <v>35.474645989999999</v>
      </c>
      <c r="F68" s="55">
        <v>33.377999389999999</v>
      </c>
      <c r="G68" s="110">
        <f t="shared" si="2"/>
        <v>6.2815226745679409E-2</v>
      </c>
      <c r="H68" s="111">
        <v>199.63911555000001</v>
      </c>
      <c r="I68" s="112">
        <v>43.365377559999999</v>
      </c>
      <c r="J68" s="79">
        <f t="shared" si="3"/>
        <v>3.6036521940522919</v>
      </c>
      <c r="K68" s="81">
        <f t="shared" si="4"/>
        <v>5.627656315619797</v>
      </c>
      <c r="L68" s="62"/>
    </row>
    <row r="69" spans="1:12" x14ac:dyDescent="0.15">
      <c r="A69" s="34" t="s">
        <v>1633</v>
      </c>
      <c r="B69" s="34" t="s">
        <v>1635</v>
      </c>
      <c r="C69" s="34" t="s">
        <v>1309</v>
      </c>
      <c r="D69" s="34" t="s">
        <v>1313</v>
      </c>
      <c r="E69" s="73">
        <v>33.200987274999996</v>
      </c>
      <c r="F69" s="55">
        <v>31.871669681</v>
      </c>
      <c r="G69" s="110">
        <f t="shared" si="2"/>
        <v>4.1708439102970951E-2</v>
      </c>
      <c r="H69" s="111">
        <v>133.57840952122501</v>
      </c>
      <c r="I69" s="112">
        <v>41.650275130000004</v>
      </c>
      <c r="J69" s="79">
        <f t="shared" si="3"/>
        <v>2.207143508759458</v>
      </c>
      <c r="K69" s="81">
        <f t="shared" si="4"/>
        <v>4.0233264274586249</v>
      </c>
      <c r="L69" s="62"/>
    </row>
    <row r="70" spans="1:12" x14ac:dyDescent="0.15">
      <c r="A70" s="34" t="s">
        <v>1940</v>
      </c>
      <c r="B70" s="34" t="s">
        <v>1085</v>
      </c>
      <c r="C70" s="34" t="s">
        <v>1309</v>
      </c>
      <c r="D70" s="34" t="s">
        <v>1313</v>
      </c>
      <c r="E70" s="73">
        <v>33.097429050000002</v>
      </c>
      <c r="F70" s="55">
        <v>28.263588011</v>
      </c>
      <c r="G70" s="110">
        <f t="shared" si="2"/>
        <v>0.17102715469524621</v>
      </c>
      <c r="H70" s="111">
        <v>43.640147369999994</v>
      </c>
      <c r="I70" s="112">
        <v>50.879554829999996</v>
      </c>
      <c r="J70" s="79">
        <f t="shared" si="3"/>
        <v>-0.14228519656251881</v>
      </c>
      <c r="K70" s="81">
        <f t="shared" si="4"/>
        <v>1.3185358688758935</v>
      </c>
      <c r="L70" s="62"/>
    </row>
    <row r="71" spans="1:12" x14ac:dyDescent="0.15">
      <c r="A71" s="34" t="s">
        <v>192</v>
      </c>
      <c r="B71" s="34" t="s">
        <v>185</v>
      </c>
      <c r="C71" s="34" t="s">
        <v>1309</v>
      </c>
      <c r="D71" s="34" t="s">
        <v>1312</v>
      </c>
      <c r="E71" s="73">
        <v>32.441723940000003</v>
      </c>
      <c r="F71" s="55">
        <v>9.0979820599999996</v>
      </c>
      <c r="G71" s="110">
        <f t="shared" si="2"/>
        <v>2.5658153342192898</v>
      </c>
      <c r="H71" s="111">
        <v>3.2195470000000004E-2</v>
      </c>
      <c r="I71" s="112">
        <v>0</v>
      </c>
      <c r="J71" s="79" t="str">
        <f t="shared" ref="J71:J102" si="5">IF(ISERROR(H71/I71-1),"",((H71/I71-1)))</f>
        <v/>
      </c>
      <c r="K71" s="81">
        <f t="shared" ref="K71:K102" si="6">IF(ISERROR(H71/E71),"",(H71/E71))</f>
        <v>9.9240934481609438E-4</v>
      </c>
      <c r="L71" s="62"/>
    </row>
    <row r="72" spans="1:12" x14ac:dyDescent="0.15">
      <c r="A72" s="34" t="s">
        <v>1322</v>
      </c>
      <c r="B72" s="34" t="s">
        <v>1323</v>
      </c>
      <c r="C72" s="34" t="s">
        <v>1309</v>
      </c>
      <c r="D72" s="34" t="s">
        <v>1313</v>
      </c>
      <c r="E72" s="73">
        <v>31.443963377999999</v>
      </c>
      <c r="F72" s="55">
        <v>39.439914894000005</v>
      </c>
      <c r="G72" s="110">
        <f t="shared" ref="G72:G135" si="7">IF(ISERROR(E72/F72-1),"",((E72/F72-1)))</f>
        <v>-0.20273754488289808</v>
      </c>
      <c r="H72" s="111">
        <v>24.444638739999998</v>
      </c>
      <c r="I72" s="112">
        <v>19.261070839999999</v>
      </c>
      <c r="J72" s="79">
        <f t="shared" si="5"/>
        <v>0.26912148047527773</v>
      </c>
      <c r="K72" s="81">
        <f t="shared" si="6"/>
        <v>0.7774032314610464</v>
      </c>
      <c r="L72" s="62"/>
    </row>
    <row r="73" spans="1:12" x14ac:dyDescent="0.15">
      <c r="A73" s="34" t="s">
        <v>2009</v>
      </c>
      <c r="B73" s="34" t="s">
        <v>1227</v>
      </c>
      <c r="C73" s="34" t="s">
        <v>1309</v>
      </c>
      <c r="D73" s="34" t="s">
        <v>1313</v>
      </c>
      <c r="E73" s="73">
        <v>31.207492434999999</v>
      </c>
      <c r="F73" s="55">
        <v>52.655509424999998</v>
      </c>
      <c r="G73" s="110">
        <f t="shared" si="7"/>
        <v>-0.40732711969199598</v>
      </c>
      <c r="H73" s="111">
        <v>5.1448980899999999</v>
      </c>
      <c r="I73" s="112">
        <v>21.673385960000001</v>
      </c>
      <c r="J73" s="79">
        <f t="shared" si="5"/>
        <v>-0.76261678265245081</v>
      </c>
      <c r="K73" s="81">
        <f t="shared" si="6"/>
        <v>0.1648609897355888</v>
      </c>
      <c r="L73" s="62"/>
    </row>
    <row r="74" spans="1:12" x14ac:dyDescent="0.15">
      <c r="A74" s="34" t="s">
        <v>663</v>
      </c>
      <c r="B74" s="34" t="s">
        <v>173</v>
      </c>
      <c r="C74" s="34" t="s">
        <v>1310</v>
      </c>
      <c r="D74" s="34" t="s">
        <v>1313</v>
      </c>
      <c r="E74" s="73">
        <v>30.961593685</v>
      </c>
      <c r="F74" s="55">
        <v>20.73534484</v>
      </c>
      <c r="G74" s="110">
        <f t="shared" si="7"/>
        <v>0.49317958895348668</v>
      </c>
      <c r="H74" s="111">
        <v>159.08208988999999</v>
      </c>
      <c r="I74" s="112">
        <v>22.01982478</v>
      </c>
      <c r="J74" s="79">
        <f t="shared" si="5"/>
        <v>6.2244939039882761</v>
      </c>
      <c r="K74" s="81">
        <f t="shared" si="6"/>
        <v>5.1380459128972644</v>
      </c>
      <c r="L74" s="62"/>
    </row>
    <row r="75" spans="1:12" x14ac:dyDescent="0.15">
      <c r="A75" s="34" t="s">
        <v>889</v>
      </c>
      <c r="B75" s="34" t="s">
        <v>1669</v>
      </c>
      <c r="C75" s="34" t="s">
        <v>1310</v>
      </c>
      <c r="D75" s="34" t="s">
        <v>1313</v>
      </c>
      <c r="E75" s="73">
        <v>30.144562144000002</v>
      </c>
      <c r="F75" s="55">
        <v>35.787117009999996</v>
      </c>
      <c r="G75" s="110">
        <f t="shared" si="7"/>
        <v>-0.1576700035496934</v>
      </c>
      <c r="H75" s="111">
        <v>36.26538223</v>
      </c>
      <c r="I75" s="112">
        <v>30.193794559999997</v>
      </c>
      <c r="J75" s="79">
        <f t="shared" si="5"/>
        <v>0.20108726837677748</v>
      </c>
      <c r="K75" s="81">
        <f t="shared" si="6"/>
        <v>1.2030488967383555</v>
      </c>
      <c r="L75" s="62"/>
    </row>
    <row r="76" spans="1:12" x14ac:dyDescent="0.15">
      <c r="A76" s="34" t="s">
        <v>727</v>
      </c>
      <c r="B76" s="34" t="s">
        <v>1652</v>
      </c>
      <c r="C76" s="34" t="s">
        <v>1310</v>
      </c>
      <c r="D76" s="34" t="s">
        <v>1313</v>
      </c>
      <c r="E76" s="73">
        <v>29.780724752000001</v>
      </c>
      <c r="F76" s="55">
        <v>76.883711730000002</v>
      </c>
      <c r="G76" s="110">
        <f t="shared" si="7"/>
        <v>-0.61265235403067075</v>
      </c>
      <c r="H76" s="111">
        <v>479.09353035999999</v>
      </c>
      <c r="I76" s="112">
        <v>604.96723542999996</v>
      </c>
      <c r="J76" s="79">
        <f t="shared" si="5"/>
        <v>-0.20806697900016213</v>
      </c>
      <c r="K76" s="81">
        <f t="shared" si="6"/>
        <v>16.087369745016876</v>
      </c>
      <c r="L76" s="62"/>
    </row>
    <row r="77" spans="1:12" x14ac:dyDescent="0.15">
      <c r="A77" s="34" t="s">
        <v>1741</v>
      </c>
      <c r="B77" s="34" t="s">
        <v>1146</v>
      </c>
      <c r="C77" s="34" t="s">
        <v>1309</v>
      </c>
      <c r="D77" s="34" t="s">
        <v>1312</v>
      </c>
      <c r="E77" s="73">
        <v>29.779692602000001</v>
      </c>
      <c r="F77" s="55">
        <v>13.420299414999999</v>
      </c>
      <c r="G77" s="110">
        <f t="shared" si="7"/>
        <v>1.2190035915826849</v>
      </c>
      <c r="H77" s="111">
        <v>51.026397899999999</v>
      </c>
      <c r="I77" s="112">
        <v>77.978901129999997</v>
      </c>
      <c r="J77" s="79">
        <f t="shared" si="5"/>
        <v>-0.34563840781837907</v>
      </c>
      <c r="K77" s="81">
        <f t="shared" si="6"/>
        <v>1.7134628816340796</v>
      </c>
      <c r="L77" s="62"/>
    </row>
    <row r="78" spans="1:12" x14ac:dyDescent="0.15">
      <c r="A78" s="34" t="s">
        <v>1991</v>
      </c>
      <c r="B78" s="34" t="s">
        <v>89</v>
      </c>
      <c r="C78" s="34" t="s">
        <v>1309</v>
      </c>
      <c r="D78" s="34" t="s">
        <v>1313</v>
      </c>
      <c r="E78" s="73">
        <v>29.762386051</v>
      </c>
      <c r="F78" s="55">
        <v>39.407583893000002</v>
      </c>
      <c r="G78" s="110">
        <f t="shared" si="7"/>
        <v>-0.2447548641446472</v>
      </c>
      <c r="H78" s="111">
        <v>0.32711296999999995</v>
      </c>
      <c r="I78" s="112">
        <v>4.4051045100000001</v>
      </c>
      <c r="J78" s="79">
        <f t="shared" si="5"/>
        <v>-0.92574229073171299</v>
      </c>
      <c r="K78" s="81">
        <f t="shared" si="6"/>
        <v>1.0990818056034494E-2</v>
      </c>
      <c r="L78" s="62"/>
    </row>
    <row r="79" spans="1:12" x14ac:dyDescent="0.15">
      <c r="A79" s="34" t="s">
        <v>1987</v>
      </c>
      <c r="B79" s="34" t="s">
        <v>85</v>
      </c>
      <c r="C79" s="34" t="s">
        <v>1309</v>
      </c>
      <c r="D79" s="34" t="s">
        <v>1313</v>
      </c>
      <c r="E79" s="73">
        <v>29.436457956000002</v>
      </c>
      <c r="F79" s="55">
        <v>58.166822420999999</v>
      </c>
      <c r="G79" s="110">
        <f t="shared" si="7"/>
        <v>-0.49393044469672553</v>
      </c>
      <c r="H79" s="111">
        <v>41.368221659999996</v>
      </c>
      <c r="I79" s="112">
        <v>9.206018199999999</v>
      </c>
      <c r="J79" s="79">
        <f t="shared" si="5"/>
        <v>3.4936063302590474</v>
      </c>
      <c r="K79" s="81">
        <f t="shared" si="6"/>
        <v>1.4053396547177972</v>
      </c>
      <c r="L79" s="62"/>
    </row>
    <row r="80" spans="1:12" x14ac:dyDescent="0.15">
      <c r="A80" s="34" t="s">
        <v>853</v>
      </c>
      <c r="B80" s="34" t="s">
        <v>974</v>
      </c>
      <c r="C80" s="34" t="s">
        <v>1309</v>
      </c>
      <c r="D80" s="34" t="s">
        <v>1313</v>
      </c>
      <c r="E80" s="73">
        <v>29.134850687</v>
      </c>
      <c r="F80" s="55">
        <v>28.33167971</v>
      </c>
      <c r="G80" s="110">
        <f t="shared" si="7"/>
        <v>2.834886548278015E-2</v>
      </c>
      <c r="H80" s="111">
        <v>18.975575030000002</v>
      </c>
      <c r="I80" s="112">
        <v>21.627400649999998</v>
      </c>
      <c r="J80" s="79">
        <f t="shared" si="5"/>
        <v>-0.12261416260395563</v>
      </c>
      <c r="K80" s="81">
        <f t="shared" si="6"/>
        <v>0.65130160555334238</v>
      </c>
      <c r="L80" s="62"/>
    </row>
    <row r="81" spans="1:12" x14ac:dyDescent="0.15">
      <c r="A81" s="34" t="s">
        <v>9</v>
      </c>
      <c r="B81" s="34" t="s">
        <v>10</v>
      </c>
      <c r="C81" s="34" t="s">
        <v>1309</v>
      </c>
      <c r="D81" s="34" t="s">
        <v>1313</v>
      </c>
      <c r="E81" s="73">
        <v>28.265404689</v>
      </c>
      <c r="F81" s="55">
        <v>83.631006294000002</v>
      </c>
      <c r="G81" s="110">
        <f t="shared" si="7"/>
        <v>-0.66202242515611265</v>
      </c>
      <c r="H81" s="111">
        <v>15.37826538</v>
      </c>
      <c r="I81" s="112">
        <v>60.482576049999999</v>
      </c>
      <c r="J81" s="79">
        <f t="shared" si="5"/>
        <v>-0.74574056886586593</v>
      </c>
      <c r="K81" s="81">
        <f t="shared" si="6"/>
        <v>0.544066697406414</v>
      </c>
      <c r="L81" s="62"/>
    </row>
    <row r="82" spans="1:12" x14ac:dyDescent="0.15">
      <c r="A82" s="34" t="s">
        <v>1738</v>
      </c>
      <c r="B82" s="34" t="s">
        <v>1141</v>
      </c>
      <c r="C82" s="34" t="s">
        <v>1309</v>
      </c>
      <c r="D82" s="34" t="s">
        <v>1312</v>
      </c>
      <c r="E82" s="73">
        <v>27.706750862</v>
      </c>
      <c r="F82" s="55">
        <v>37.214817936999999</v>
      </c>
      <c r="G82" s="110">
        <f t="shared" si="7"/>
        <v>-0.25549143062035018</v>
      </c>
      <c r="H82" s="111">
        <v>510.24376486</v>
      </c>
      <c r="I82" s="112">
        <v>445.87830823000002</v>
      </c>
      <c r="J82" s="79">
        <f t="shared" si="5"/>
        <v>0.14435655523479274</v>
      </c>
      <c r="K82" s="81">
        <f t="shared" si="6"/>
        <v>18.415864328567043</v>
      </c>
      <c r="L82" s="62"/>
    </row>
    <row r="83" spans="1:12" x14ac:dyDescent="0.15">
      <c r="A83" s="34" t="s">
        <v>53</v>
      </c>
      <c r="B83" s="34" t="s">
        <v>54</v>
      </c>
      <c r="C83" s="34" t="s">
        <v>1309</v>
      </c>
      <c r="D83" s="34" t="s">
        <v>1312</v>
      </c>
      <c r="E83" s="73">
        <v>27.485555129999998</v>
      </c>
      <c r="F83" s="55">
        <v>54.355234490000001</v>
      </c>
      <c r="G83" s="110">
        <f t="shared" si="7"/>
        <v>-0.49433471517712524</v>
      </c>
      <c r="H83" s="111">
        <v>35.564638930000001</v>
      </c>
      <c r="I83" s="112">
        <v>101.2307765</v>
      </c>
      <c r="J83" s="79">
        <f t="shared" si="5"/>
        <v>-0.64867760418690457</v>
      </c>
      <c r="K83" s="81">
        <f t="shared" si="6"/>
        <v>1.2939392623429979</v>
      </c>
      <c r="L83" s="62"/>
    </row>
    <row r="84" spans="1:12" x14ac:dyDescent="0.15">
      <c r="A84" s="34" t="s">
        <v>1088</v>
      </c>
      <c r="B84" s="34" t="s">
        <v>1089</v>
      </c>
      <c r="C84" s="34" t="s">
        <v>1309</v>
      </c>
      <c r="D84" s="34" t="s">
        <v>1313</v>
      </c>
      <c r="E84" s="73">
        <v>27.136368419</v>
      </c>
      <c r="F84" s="55">
        <v>14.207098583000001</v>
      </c>
      <c r="G84" s="110">
        <f t="shared" si="7"/>
        <v>0.91005702258383492</v>
      </c>
      <c r="H84" s="111">
        <v>78.396448150000012</v>
      </c>
      <c r="I84" s="112">
        <v>60.242073579999996</v>
      </c>
      <c r="J84" s="79">
        <f t="shared" si="5"/>
        <v>0.30135706643449867</v>
      </c>
      <c r="K84" s="81">
        <f t="shared" si="6"/>
        <v>2.888980829693828</v>
      </c>
      <c r="L84" s="62"/>
    </row>
    <row r="85" spans="1:12" x14ac:dyDescent="0.15">
      <c r="A85" s="34" t="s">
        <v>1213</v>
      </c>
      <c r="B85" s="34" t="s">
        <v>1214</v>
      </c>
      <c r="C85" s="34" t="s">
        <v>1309</v>
      </c>
      <c r="D85" s="34" t="s">
        <v>1312</v>
      </c>
      <c r="E85" s="73">
        <v>26.589385853</v>
      </c>
      <c r="F85" s="55">
        <v>5.329388056</v>
      </c>
      <c r="G85" s="110">
        <f t="shared" si="7"/>
        <v>3.9892005561623147</v>
      </c>
      <c r="H85" s="111">
        <v>27.067109890000001</v>
      </c>
      <c r="I85" s="112">
        <v>6.8809324600000004</v>
      </c>
      <c r="J85" s="79">
        <f t="shared" si="5"/>
        <v>2.9336398151479601</v>
      </c>
      <c r="K85" s="81">
        <f t="shared" si="6"/>
        <v>1.017966719488788</v>
      </c>
      <c r="L85" s="62"/>
    </row>
    <row r="86" spans="1:12" x14ac:dyDescent="0.15">
      <c r="A86" s="34" t="s">
        <v>1137</v>
      </c>
      <c r="B86" s="34" t="s">
        <v>1138</v>
      </c>
      <c r="C86" s="34" t="s">
        <v>1309</v>
      </c>
      <c r="D86" s="34" t="s">
        <v>1312</v>
      </c>
      <c r="E86" s="73">
        <v>26.479786315999998</v>
      </c>
      <c r="F86" s="55">
        <v>26.768690089000003</v>
      </c>
      <c r="G86" s="110">
        <f t="shared" si="7"/>
        <v>-1.0792600311762102E-2</v>
      </c>
      <c r="H86" s="111">
        <v>70.102631979999998</v>
      </c>
      <c r="I86" s="112">
        <v>42.041409700000003</v>
      </c>
      <c r="J86" s="79">
        <f t="shared" si="5"/>
        <v>0.66746625482446631</v>
      </c>
      <c r="K86" s="81">
        <f t="shared" si="6"/>
        <v>2.647401725354618</v>
      </c>
      <c r="L86" s="62"/>
    </row>
    <row r="87" spans="1:12" x14ac:dyDescent="0.15">
      <c r="A87" s="34" t="s">
        <v>1946</v>
      </c>
      <c r="B87" s="34" t="s">
        <v>1350</v>
      </c>
      <c r="C87" s="34" t="s">
        <v>1309</v>
      </c>
      <c r="D87" s="34" t="s">
        <v>1312</v>
      </c>
      <c r="E87" s="73">
        <v>26.29797765</v>
      </c>
      <c r="F87" s="55">
        <v>8.7988833300000007</v>
      </c>
      <c r="G87" s="110">
        <f t="shared" si="7"/>
        <v>1.9887858110740511</v>
      </c>
      <c r="H87" s="111">
        <v>224.16085222000001</v>
      </c>
      <c r="I87" s="112">
        <v>288.93158374000001</v>
      </c>
      <c r="J87" s="79">
        <f t="shared" si="5"/>
        <v>-0.22417324780348358</v>
      </c>
      <c r="K87" s="81">
        <f t="shared" si="6"/>
        <v>8.5238817677677972</v>
      </c>
      <c r="L87" s="62"/>
    </row>
    <row r="88" spans="1:12" x14ac:dyDescent="0.15">
      <c r="A88" s="34" t="s">
        <v>1687</v>
      </c>
      <c r="B88" s="34" t="s">
        <v>8</v>
      </c>
      <c r="C88" s="34" t="s">
        <v>1309</v>
      </c>
      <c r="D88" s="34" t="s">
        <v>1312</v>
      </c>
      <c r="E88" s="73">
        <v>25.893720123000001</v>
      </c>
      <c r="F88" s="55">
        <v>54.259610454000004</v>
      </c>
      <c r="G88" s="110">
        <f t="shared" si="7"/>
        <v>-0.5227809432035625</v>
      </c>
      <c r="H88" s="111">
        <v>5.9169705499999994</v>
      </c>
      <c r="I88" s="112">
        <v>24.786355449999999</v>
      </c>
      <c r="J88" s="79">
        <f t="shared" si="5"/>
        <v>-0.76128113865162861</v>
      </c>
      <c r="K88" s="81">
        <f t="shared" si="6"/>
        <v>0.2285098673305066</v>
      </c>
      <c r="L88" s="62"/>
    </row>
    <row r="89" spans="1:12" x14ac:dyDescent="0.15">
      <c r="A89" s="34" t="s">
        <v>740</v>
      </c>
      <c r="B89" s="34" t="s">
        <v>83</v>
      </c>
      <c r="C89" s="34" t="s">
        <v>1309</v>
      </c>
      <c r="D89" s="34" t="s">
        <v>1313</v>
      </c>
      <c r="E89" s="73">
        <v>25.8212571</v>
      </c>
      <c r="F89" s="55">
        <v>51.528580990000002</v>
      </c>
      <c r="G89" s="110">
        <f t="shared" si="7"/>
        <v>-0.498894465869125</v>
      </c>
      <c r="H89" s="111">
        <v>9.9670619399999989</v>
      </c>
      <c r="I89" s="112">
        <v>15.129540970000001</v>
      </c>
      <c r="J89" s="79">
        <f t="shared" si="5"/>
        <v>-0.34121848377532116</v>
      </c>
      <c r="K89" s="81">
        <f t="shared" si="6"/>
        <v>0.38600219584196771</v>
      </c>
      <c r="L89" s="62"/>
    </row>
    <row r="90" spans="1:12" x14ac:dyDescent="0.15">
      <c r="A90" s="34" t="s">
        <v>1965</v>
      </c>
      <c r="B90" s="34" t="s">
        <v>966</v>
      </c>
      <c r="C90" s="34" t="s">
        <v>1310</v>
      </c>
      <c r="D90" s="34" t="s">
        <v>1313</v>
      </c>
      <c r="E90" s="73">
        <v>25.642413899999998</v>
      </c>
      <c r="F90" s="55">
        <v>17.886162339999998</v>
      </c>
      <c r="G90" s="110">
        <f t="shared" si="7"/>
        <v>0.43364537414793469</v>
      </c>
      <c r="H90" s="111">
        <v>26.08914768</v>
      </c>
      <c r="I90" s="112">
        <v>75.861995709999988</v>
      </c>
      <c r="J90" s="79">
        <f t="shared" si="5"/>
        <v>-0.65609726667708834</v>
      </c>
      <c r="K90" s="81">
        <f t="shared" si="6"/>
        <v>1.0174216741739748</v>
      </c>
      <c r="L90" s="62"/>
    </row>
    <row r="91" spans="1:12" x14ac:dyDescent="0.15">
      <c r="A91" s="34" t="s">
        <v>1737</v>
      </c>
      <c r="B91" s="34" t="s">
        <v>1147</v>
      </c>
      <c r="C91" s="34" t="s">
        <v>1309</v>
      </c>
      <c r="D91" s="34" t="s">
        <v>1312</v>
      </c>
      <c r="E91" s="73">
        <v>25.494055024999998</v>
      </c>
      <c r="F91" s="55">
        <v>44.969849068000002</v>
      </c>
      <c r="G91" s="110">
        <f t="shared" si="7"/>
        <v>-0.43308559949912628</v>
      </c>
      <c r="H91" s="111">
        <v>95.358325370000003</v>
      </c>
      <c r="I91" s="112">
        <v>92.287119619999999</v>
      </c>
      <c r="J91" s="79">
        <f t="shared" si="5"/>
        <v>3.3278812500010302E-2</v>
      </c>
      <c r="K91" s="81">
        <f t="shared" si="6"/>
        <v>3.7404141976037022</v>
      </c>
      <c r="L91" s="62"/>
    </row>
    <row r="92" spans="1:12" x14ac:dyDescent="0.15">
      <c r="A92" s="34" t="s">
        <v>658</v>
      </c>
      <c r="B92" s="34" t="s">
        <v>169</v>
      </c>
      <c r="C92" s="34" t="s">
        <v>1310</v>
      </c>
      <c r="D92" s="34" t="s">
        <v>1313</v>
      </c>
      <c r="E92" s="73">
        <v>25.099437824999999</v>
      </c>
      <c r="F92" s="55">
        <v>13.939804540999999</v>
      </c>
      <c r="G92" s="110">
        <f t="shared" si="7"/>
        <v>0.80055880634316567</v>
      </c>
      <c r="H92" s="111">
        <v>29.38948018</v>
      </c>
      <c r="I92" s="112">
        <v>10.862477199999999</v>
      </c>
      <c r="J92" s="79">
        <f t="shared" si="5"/>
        <v>1.7055964895373958</v>
      </c>
      <c r="K92" s="81">
        <f t="shared" si="6"/>
        <v>1.1709218503183747</v>
      </c>
      <c r="L92" s="62"/>
    </row>
    <row r="93" spans="1:12" x14ac:dyDescent="0.15">
      <c r="A93" s="34" t="s">
        <v>2034</v>
      </c>
      <c r="B93" s="34" t="s">
        <v>2035</v>
      </c>
      <c r="C93" s="34" t="s">
        <v>1310</v>
      </c>
      <c r="D93" s="34" t="s">
        <v>1313</v>
      </c>
      <c r="E93" s="73">
        <v>24.718955250999997</v>
      </c>
      <c r="F93" s="55">
        <v>25.272616434</v>
      </c>
      <c r="G93" s="110">
        <f t="shared" si="7"/>
        <v>-2.1907552961360377E-2</v>
      </c>
      <c r="H93" s="111">
        <v>26.710467899999998</v>
      </c>
      <c r="I93" s="112">
        <v>34.245423646994354</v>
      </c>
      <c r="J93" s="79">
        <f t="shared" si="5"/>
        <v>-0.22002810724917643</v>
      </c>
      <c r="K93" s="81">
        <f t="shared" si="6"/>
        <v>1.0805662144203863</v>
      </c>
      <c r="L93" s="62"/>
    </row>
    <row r="94" spans="1:12" x14ac:dyDescent="0.15">
      <c r="A94" s="34" t="s">
        <v>1537</v>
      </c>
      <c r="B94" s="34" t="s">
        <v>1538</v>
      </c>
      <c r="C94" s="34" t="s">
        <v>1309</v>
      </c>
      <c r="D94" s="34" t="s">
        <v>1312</v>
      </c>
      <c r="E94" s="73">
        <v>24.449072820000001</v>
      </c>
      <c r="F94" s="55">
        <v>18.82921713</v>
      </c>
      <c r="G94" s="110">
        <f t="shared" si="7"/>
        <v>0.29846464944344731</v>
      </c>
      <c r="H94" s="111">
        <v>36.779091080000001</v>
      </c>
      <c r="I94" s="112">
        <v>20.005826829999997</v>
      </c>
      <c r="J94" s="79">
        <f t="shared" si="5"/>
        <v>0.83841894626656654</v>
      </c>
      <c r="K94" s="81">
        <f t="shared" si="6"/>
        <v>1.5043143497005624</v>
      </c>
      <c r="L94" s="62"/>
    </row>
    <row r="95" spans="1:12" x14ac:dyDescent="0.15">
      <c r="A95" s="34" t="s">
        <v>685</v>
      </c>
      <c r="B95" s="34" t="s">
        <v>639</v>
      </c>
      <c r="C95" s="34" t="s">
        <v>1310</v>
      </c>
      <c r="D95" s="34" t="s">
        <v>1313</v>
      </c>
      <c r="E95" s="73">
        <v>24.342328425000002</v>
      </c>
      <c r="F95" s="55">
        <v>10.848328197000001</v>
      </c>
      <c r="G95" s="110">
        <f t="shared" si="7"/>
        <v>1.2438783177422339</v>
      </c>
      <c r="H95" s="111">
        <v>164.59953575999998</v>
      </c>
      <c r="I95" s="112">
        <v>87.512668430000005</v>
      </c>
      <c r="J95" s="79">
        <f t="shared" si="5"/>
        <v>0.88086523600477951</v>
      </c>
      <c r="K95" s="81">
        <f t="shared" si="6"/>
        <v>6.7618648835151429</v>
      </c>
      <c r="L95" s="62"/>
    </row>
    <row r="96" spans="1:12" x14ac:dyDescent="0.15">
      <c r="A96" s="34" t="s">
        <v>794</v>
      </c>
      <c r="B96" s="34" t="s">
        <v>795</v>
      </c>
      <c r="C96" s="34" t="s">
        <v>1310</v>
      </c>
      <c r="D96" s="34" t="s">
        <v>1313</v>
      </c>
      <c r="E96" s="73">
        <v>24.062577486000002</v>
      </c>
      <c r="F96" s="55">
        <v>24.716231409999999</v>
      </c>
      <c r="G96" s="110">
        <f t="shared" si="7"/>
        <v>-2.6446342614171114E-2</v>
      </c>
      <c r="H96" s="111">
        <v>76.605064573740492</v>
      </c>
      <c r="I96" s="112">
        <v>12.230729511044201</v>
      </c>
      <c r="J96" s="79">
        <f t="shared" si="5"/>
        <v>5.2633275067171619</v>
      </c>
      <c r="K96" s="81">
        <f t="shared" si="6"/>
        <v>3.1835768474225405</v>
      </c>
      <c r="L96" s="62"/>
    </row>
    <row r="97" spans="1:12" x14ac:dyDescent="0.15">
      <c r="A97" s="34" t="s">
        <v>1384</v>
      </c>
      <c r="B97" s="34" t="s">
        <v>1385</v>
      </c>
      <c r="C97" s="34" t="s">
        <v>1310</v>
      </c>
      <c r="D97" s="34" t="s">
        <v>1313</v>
      </c>
      <c r="E97" s="73">
        <v>23.890387449999999</v>
      </c>
      <c r="F97" s="55">
        <v>2.8534476899999999</v>
      </c>
      <c r="G97" s="110">
        <f t="shared" si="7"/>
        <v>7.3724637860804805</v>
      </c>
      <c r="H97" s="111">
        <v>7.12608</v>
      </c>
      <c r="I97" s="112">
        <v>0</v>
      </c>
      <c r="J97" s="79" t="str">
        <f t="shared" si="5"/>
        <v/>
      </c>
      <c r="K97" s="81">
        <f t="shared" si="6"/>
        <v>0.29828231186765453</v>
      </c>
      <c r="L97" s="62"/>
    </row>
    <row r="98" spans="1:12" x14ac:dyDescent="0.15">
      <c r="A98" s="34" t="s">
        <v>1899</v>
      </c>
      <c r="B98" s="34" t="s">
        <v>977</v>
      </c>
      <c r="C98" s="34" t="s">
        <v>1309</v>
      </c>
      <c r="D98" s="34" t="s">
        <v>1312</v>
      </c>
      <c r="E98" s="73">
        <v>23.524105556000002</v>
      </c>
      <c r="F98" s="55">
        <v>67.696259941999998</v>
      </c>
      <c r="G98" s="110">
        <f t="shared" si="7"/>
        <v>-0.65250509295262837</v>
      </c>
      <c r="H98" s="111">
        <v>110.60230628000001</v>
      </c>
      <c r="I98" s="112">
        <v>35.322835490000003</v>
      </c>
      <c r="J98" s="79">
        <f t="shared" si="5"/>
        <v>2.1311842536342205</v>
      </c>
      <c r="K98" s="81">
        <f t="shared" si="6"/>
        <v>4.7016583060600174</v>
      </c>
      <c r="L98" s="62"/>
    </row>
    <row r="99" spans="1:12" x14ac:dyDescent="0.15">
      <c r="A99" s="34" t="s">
        <v>1094</v>
      </c>
      <c r="B99" s="34" t="s">
        <v>1095</v>
      </c>
      <c r="C99" s="34" t="s">
        <v>1309</v>
      </c>
      <c r="D99" s="34" t="s">
        <v>1312</v>
      </c>
      <c r="E99" s="73">
        <v>23.399702455</v>
      </c>
      <c r="F99" s="55">
        <v>16.409861016000001</v>
      </c>
      <c r="G99" s="110">
        <f t="shared" si="7"/>
        <v>0.42595372576189039</v>
      </c>
      <c r="H99" s="111">
        <v>34.309011579999996</v>
      </c>
      <c r="I99" s="112">
        <v>27.88787554</v>
      </c>
      <c r="J99" s="79">
        <f t="shared" si="5"/>
        <v>0.23024830381181483</v>
      </c>
      <c r="K99" s="81">
        <f t="shared" si="6"/>
        <v>1.4662157198784773</v>
      </c>
      <c r="L99" s="62"/>
    </row>
    <row r="100" spans="1:12" x14ac:dyDescent="0.15">
      <c r="A100" s="34" t="s">
        <v>1494</v>
      </c>
      <c r="B100" s="34" t="s">
        <v>1495</v>
      </c>
      <c r="C100" s="34" t="s">
        <v>1310</v>
      </c>
      <c r="D100" s="34" t="s">
        <v>1313</v>
      </c>
      <c r="E100" s="73">
        <v>22.613937109999998</v>
      </c>
      <c r="F100" s="55">
        <v>27.057619769999999</v>
      </c>
      <c r="G100" s="110">
        <f t="shared" si="7"/>
        <v>-0.16423036090288001</v>
      </c>
      <c r="H100" s="111">
        <v>2.6763277799999998</v>
      </c>
      <c r="I100" s="112">
        <v>1.78324142</v>
      </c>
      <c r="J100" s="79">
        <f t="shared" si="5"/>
        <v>0.50082190217407563</v>
      </c>
      <c r="K100" s="81">
        <f t="shared" si="6"/>
        <v>0.1183485992280625</v>
      </c>
      <c r="L100" s="62"/>
    </row>
    <row r="101" spans="1:12" x14ac:dyDescent="0.15">
      <c r="A101" s="34" t="s">
        <v>784</v>
      </c>
      <c r="B101" s="34" t="s">
        <v>785</v>
      </c>
      <c r="C101" s="34" t="s">
        <v>1310</v>
      </c>
      <c r="D101" s="34" t="s">
        <v>1313</v>
      </c>
      <c r="E101" s="73">
        <v>22.580730011999997</v>
      </c>
      <c r="F101" s="55">
        <v>30.836883891999999</v>
      </c>
      <c r="G101" s="110">
        <f t="shared" si="7"/>
        <v>-0.26773632215614018</v>
      </c>
      <c r="H101" s="111">
        <v>12.305031412790351</v>
      </c>
      <c r="I101" s="112">
        <v>11.84145683</v>
      </c>
      <c r="J101" s="79">
        <f t="shared" si="5"/>
        <v>3.9148441736991169E-2</v>
      </c>
      <c r="K101" s="81">
        <f t="shared" si="6"/>
        <v>0.54493505773511897</v>
      </c>
      <c r="L101" s="62"/>
    </row>
    <row r="102" spans="1:12" x14ac:dyDescent="0.15">
      <c r="A102" s="34" t="s">
        <v>1619</v>
      </c>
      <c r="B102" s="34" t="s">
        <v>1620</v>
      </c>
      <c r="C102" s="34" t="s">
        <v>1309</v>
      </c>
      <c r="D102" s="34" t="s">
        <v>1312</v>
      </c>
      <c r="E102" s="73">
        <v>21.844208093999999</v>
      </c>
      <c r="F102" s="55">
        <v>50.655844318000007</v>
      </c>
      <c r="G102" s="110">
        <f t="shared" si="7"/>
        <v>-0.56877220411391116</v>
      </c>
      <c r="H102" s="111">
        <v>20.404683679999998</v>
      </c>
      <c r="I102" s="112">
        <v>23.763373430000001</v>
      </c>
      <c r="J102" s="79">
        <f t="shared" si="5"/>
        <v>-0.14133892899902145</v>
      </c>
      <c r="K102" s="81">
        <f t="shared" si="6"/>
        <v>0.93410040740293998</v>
      </c>
      <c r="L102" s="62"/>
    </row>
    <row r="103" spans="1:12" x14ac:dyDescent="0.15">
      <c r="A103" s="34" t="s">
        <v>1361</v>
      </c>
      <c r="B103" s="34" t="s">
        <v>1362</v>
      </c>
      <c r="C103" s="34" t="s">
        <v>1309</v>
      </c>
      <c r="D103" s="34" t="s">
        <v>1313</v>
      </c>
      <c r="E103" s="73">
        <v>21.591893217999999</v>
      </c>
      <c r="F103" s="55">
        <v>29.925017477000001</v>
      </c>
      <c r="G103" s="110">
        <f t="shared" si="7"/>
        <v>-0.27846681344145374</v>
      </c>
      <c r="H103" s="111">
        <v>3.5257605999999999</v>
      </c>
      <c r="I103" s="112">
        <v>2.1258160299999997</v>
      </c>
      <c r="J103" s="79">
        <f t="shared" ref="J103:J134" si="8">IF(ISERROR(H103/I103-1),"",((H103/I103-1)))</f>
        <v>0.65854455429993175</v>
      </c>
      <c r="K103" s="81">
        <f t="shared" ref="K103:K134" si="9">IF(ISERROR(H103/E103),"",(H103/E103))</f>
        <v>0.16329094278128251</v>
      </c>
      <c r="L103" s="62"/>
    </row>
    <row r="104" spans="1:12" x14ac:dyDescent="0.15">
      <c r="A104" s="34" t="s">
        <v>1944</v>
      </c>
      <c r="B104" s="34" t="s">
        <v>1357</v>
      </c>
      <c r="C104" s="34" t="s">
        <v>1309</v>
      </c>
      <c r="D104" s="34" t="s">
        <v>1312</v>
      </c>
      <c r="E104" s="73">
        <v>21.45605286</v>
      </c>
      <c r="F104" s="55">
        <v>104.27036905</v>
      </c>
      <c r="G104" s="110">
        <f t="shared" si="7"/>
        <v>-0.79422674863928666</v>
      </c>
      <c r="H104" s="111">
        <v>1381.0262310399999</v>
      </c>
      <c r="I104" s="112">
        <v>1818.0327841199999</v>
      </c>
      <c r="J104" s="79">
        <f t="shared" si="8"/>
        <v>-0.24037330728968598</v>
      </c>
      <c r="K104" s="81">
        <f t="shared" si="9"/>
        <v>64.365344364648436</v>
      </c>
      <c r="L104" s="62"/>
    </row>
    <row r="105" spans="1:12" x14ac:dyDescent="0.15">
      <c r="A105" s="34" t="s">
        <v>603</v>
      </c>
      <c r="B105" s="34" t="s">
        <v>1506</v>
      </c>
      <c r="C105" s="34" t="s">
        <v>1309</v>
      </c>
      <c r="D105" s="34" t="s">
        <v>1312</v>
      </c>
      <c r="E105" s="73">
        <v>21.386339460000002</v>
      </c>
      <c r="F105" s="55">
        <v>109.19186025</v>
      </c>
      <c r="G105" s="110">
        <f t="shared" si="7"/>
        <v>-0.80413980116251382</v>
      </c>
      <c r="H105" s="111">
        <v>330.58842895999999</v>
      </c>
      <c r="I105" s="112">
        <v>818.92110765999996</v>
      </c>
      <c r="J105" s="79">
        <f t="shared" si="8"/>
        <v>-0.59631223830018332</v>
      </c>
      <c r="K105" s="81">
        <f t="shared" si="9"/>
        <v>15.457924886038443</v>
      </c>
      <c r="L105" s="62"/>
    </row>
    <row r="106" spans="1:12" x14ac:dyDescent="0.15">
      <c r="A106" s="34" t="s">
        <v>1018</v>
      </c>
      <c r="B106" s="34" t="s">
        <v>1019</v>
      </c>
      <c r="C106" s="34" t="s">
        <v>1310</v>
      </c>
      <c r="D106" s="34" t="s">
        <v>1312</v>
      </c>
      <c r="E106" s="73">
        <v>21.35590784</v>
      </c>
      <c r="F106" s="55">
        <v>5.76691179</v>
      </c>
      <c r="G106" s="110">
        <f t="shared" si="7"/>
        <v>2.7031792088500111</v>
      </c>
      <c r="H106" s="111">
        <v>5.8333268</v>
      </c>
      <c r="I106" s="112">
        <v>6.6304124400000006</v>
      </c>
      <c r="J106" s="79">
        <f t="shared" si="8"/>
        <v>-0.12021659997971412</v>
      </c>
      <c r="K106" s="81">
        <f t="shared" si="9"/>
        <v>0.2731481538365732</v>
      </c>
      <c r="L106" s="62"/>
    </row>
    <row r="107" spans="1:12" x14ac:dyDescent="0.15">
      <c r="A107" s="34" t="s">
        <v>1001</v>
      </c>
      <c r="B107" s="34" t="s">
        <v>1002</v>
      </c>
      <c r="C107" s="34" t="s">
        <v>1309</v>
      </c>
      <c r="D107" s="34" t="s">
        <v>1312</v>
      </c>
      <c r="E107" s="73">
        <v>20.82507609</v>
      </c>
      <c r="F107" s="55">
        <v>18.80691689</v>
      </c>
      <c r="G107" s="110">
        <f t="shared" si="7"/>
        <v>0.10730941237226888</v>
      </c>
      <c r="H107" s="111">
        <v>34.470659689999998</v>
      </c>
      <c r="I107" s="112">
        <v>24.045041510000001</v>
      </c>
      <c r="J107" s="79">
        <f t="shared" si="8"/>
        <v>0.43358703189030168</v>
      </c>
      <c r="K107" s="81">
        <f t="shared" si="9"/>
        <v>1.6552477187131371</v>
      </c>
      <c r="L107" s="62"/>
    </row>
    <row r="108" spans="1:12" x14ac:dyDescent="0.15">
      <c r="A108" s="34" t="s">
        <v>1920</v>
      </c>
      <c r="B108" s="34" t="s">
        <v>1070</v>
      </c>
      <c r="C108" s="34" t="s">
        <v>1309</v>
      </c>
      <c r="D108" s="34" t="s">
        <v>1312</v>
      </c>
      <c r="E108" s="73">
        <v>20.561268192</v>
      </c>
      <c r="F108" s="55">
        <v>32.818591984000001</v>
      </c>
      <c r="G108" s="110">
        <f t="shared" si="7"/>
        <v>-0.37348719280753406</v>
      </c>
      <c r="H108" s="111">
        <v>135.95078030000002</v>
      </c>
      <c r="I108" s="112">
        <v>62.719464860000002</v>
      </c>
      <c r="J108" s="79">
        <f t="shared" si="8"/>
        <v>1.167601088489262</v>
      </c>
      <c r="K108" s="81">
        <f t="shared" si="9"/>
        <v>6.6119841942869986</v>
      </c>
      <c r="L108" s="62"/>
    </row>
    <row r="109" spans="1:12" x14ac:dyDescent="0.15">
      <c r="A109" s="34" t="s">
        <v>51</v>
      </c>
      <c r="B109" s="34" t="s">
        <v>52</v>
      </c>
      <c r="C109" s="34" t="s">
        <v>1309</v>
      </c>
      <c r="D109" s="34" t="s">
        <v>1312</v>
      </c>
      <c r="E109" s="73">
        <v>20.50881905</v>
      </c>
      <c r="F109" s="55">
        <v>23.282245109999998</v>
      </c>
      <c r="G109" s="110">
        <f t="shared" si="7"/>
        <v>-0.11912193376955638</v>
      </c>
      <c r="H109" s="111">
        <v>71.381491530000005</v>
      </c>
      <c r="I109" s="112">
        <v>31.019294370000001</v>
      </c>
      <c r="J109" s="79">
        <f t="shared" si="8"/>
        <v>1.3011964965597635</v>
      </c>
      <c r="K109" s="81">
        <f t="shared" si="9"/>
        <v>3.4805266629918412</v>
      </c>
      <c r="L109" s="62"/>
    </row>
    <row r="110" spans="1:12" x14ac:dyDescent="0.15">
      <c r="A110" s="34" t="s">
        <v>1025</v>
      </c>
      <c r="B110" s="34" t="s">
        <v>1026</v>
      </c>
      <c r="C110" s="34" t="s">
        <v>1310</v>
      </c>
      <c r="D110" s="34" t="s">
        <v>1313</v>
      </c>
      <c r="E110" s="73">
        <v>19.857343289999999</v>
      </c>
      <c r="F110" s="55">
        <v>32.674776805</v>
      </c>
      <c r="G110" s="110">
        <f t="shared" si="7"/>
        <v>-0.39227302428087696</v>
      </c>
      <c r="H110" s="111">
        <v>18.509705520000001</v>
      </c>
      <c r="I110" s="112">
        <v>41.307799290322698</v>
      </c>
      <c r="J110" s="79">
        <f t="shared" si="8"/>
        <v>-0.55190773079174127</v>
      </c>
      <c r="K110" s="81">
        <f t="shared" si="9"/>
        <v>0.93213403473370693</v>
      </c>
      <c r="L110" s="62"/>
    </row>
    <row r="111" spans="1:12" x14ac:dyDescent="0.15">
      <c r="A111" s="34" t="s">
        <v>1135</v>
      </c>
      <c r="B111" s="34" t="s">
        <v>1136</v>
      </c>
      <c r="C111" s="34" t="s">
        <v>1309</v>
      </c>
      <c r="D111" s="34" t="s">
        <v>1312</v>
      </c>
      <c r="E111" s="73">
        <v>19.7266412</v>
      </c>
      <c r="F111" s="55">
        <v>18.151744579999999</v>
      </c>
      <c r="G111" s="110">
        <f t="shared" si="7"/>
        <v>8.6762823984161574E-2</v>
      </c>
      <c r="H111" s="111">
        <v>10.626380100785001</v>
      </c>
      <c r="I111" s="112">
        <v>9.7806354677500504</v>
      </c>
      <c r="J111" s="79">
        <f t="shared" si="8"/>
        <v>8.6471337759560285E-2</v>
      </c>
      <c r="K111" s="81">
        <f t="shared" si="9"/>
        <v>0.5386816738363448</v>
      </c>
      <c r="L111" s="62"/>
    </row>
    <row r="112" spans="1:12" x14ac:dyDescent="0.15">
      <c r="A112" s="34" t="s">
        <v>11</v>
      </c>
      <c r="B112" s="34" t="s">
        <v>12</v>
      </c>
      <c r="C112" s="34" t="s">
        <v>1309</v>
      </c>
      <c r="D112" s="34" t="s">
        <v>1312</v>
      </c>
      <c r="E112" s="73">
        <v>19.588733359999999</v>
      </c>
      <c r="F112" s="55">
        <v>12.114890138</v>
      </c>
      <c r="G112" s="110">
        <f t="shared" si="7"/>
        <v>0.61691382562003372</v>
      </c>
      <c r="H112" s="111">
        <v>15.66818524</v>
      </c>
      <c r="I112" s="112">
        <v>6.9158859699999997</v>
      </c>
      <c r="J112" s="79">
        <f t="shared" si="8"/>
        <v>1.265535508822162</v>
      </c>
      <c r="K112" s="81">
        <f t="shared" si="9"/>
        <v>0.79985698677150208</v>
      </c>
      <c r="L112" s="62"/>
    </row>
    <row r="113" spans="1:12" x14ac:dyDescent="0.15">
      <c r="A113" s="34" t="s">
        <v>1529</v>
      </c>
      <c r="B113" s="34" t="s">
        <v>1530</v>
      </c>
      <c r="C113" s="34" t="s">
        <v>1309</v>
      </c>
      <c r="D113" s="34" t="s">
        <v>1312</v>
      </c>
      <c r="E113" s="73">
        <v>19.320854153999999</v>
      </c>
      <c r="F113" s="55">
        <v>35.978410038</v>
      </c>
      <c r="G113" s="110">
        <f t="shared" si="7"/>
        <v>-0.46298754909976492</v>
      </c>
      <c r="H113" s="111">
        <v>118.3801456912505</v>
      </c>
      <c r="I113" s="112">
        <v>71.52674540000001</v>
      </c>
      <c r="J113" s="79">
        <f t="shared" si="8"/>
        <v>0.65504728377100863</v>
      </c>
      <c r="K113" s="81">
        <f t="shared" si="9"/>
        <v>6.1270658505924409</v>
      </c>
      <c r="L113" s="62"/>
    </row>
    <row r="114" spans="1:12" x14ac:dyDescent="0.15">
      <c r="A114" s="34" t="s">
        <v>714</v>
      </c>
      <c r="B114" s="34" t="s">
        <v>781</v>
      </c>
      <c r="C114" s="34" t="s">
        <v>1310</v>
      </c>
      <c r="D114" s="34" t="s">
        <v>1313</v>
      </c>
      <c r="E114" s="73">
        <v>19.233591785000002</v>
      </c>
      <c r="F114" s="55">
        <v>22.960902949999998</v>
      </c>
      <c r="G114" s="110">
        <f t="shared" si="7"/>
        <v>-0.16233295237197964</v>
      </c>
      <c r="H114" s="111">
        <v>15.877413480000001</v>
      </c>
      <c r="I114" s="112">
        <v>84.616654709999992</v>
      </c>
      <c r="J114" s="79">
        <f t="shared" si="8"/>
        <v>-0.81236065719667816</v>
      </c>
      <c r="K114" s="81">
        <f t="shared" si="9"/>
        <v>0.82550433936018985</v>
      </c>
      <c r="L114" s="62"/>
    </row>
    <row r="115" spans="1:12" x14ac:dyDescent="0.15">
      <c r="A115" s="34" t="s">
        <v>888</v>
      </c>
      <c r="B115" s="34" t="s">
        <v>233</v>
      </c>
      <c r="C115" s="34" t="s">
        <v>1309</v>
      </c>
      <c r="D115" s="34" t="s">
        <v>1312</v>
      </c>
      <c r="E115" s="73">
        <v>19.051604027</v>
      </c>
      <c r="F115" s="55">
        <v>17.785328754999998</v>
      </c>
      <c r="G115" s="110">
        <f t="shared" si="7"/>
        <v>7.1197743344722397E-2</v>
      </c>
      <c r="H115" s="111">
        <v>48.098016729999998</v>
      </c>
      <c r="I115" s="112">
        <v>43.728456159999993</v>
      </c>
      <c r="J115" s="79">
        <f t="shared" si="8"/>
        <v>9.9924876241046068E-2</v>
      </c>
      <c r="K115" s="81">
        <f t="shared" si="9"/>
        <v>2.5246176994774467</v>
      </c>
      <c r="L115" s="62"/>
    </row>
    <row r="116" spans="1:12" x14ac:dyDescent="0.15">
      <c r="A116" s="34" t="s">
        <v>767</v>
      </c>
      <c r="B116" s="34" t="s">
        <v>768</v>
      </c>
      <c r="C116" s="34" t="s">
        <v>1310</v>
      </c>
      <c r="D116" s="34" t="s">
        <v>1313</v>
      </c>
      <c r="E116" s="73">
        <v>18.997472756000001</v>
      </c>
      <c r="F116" s="55">
        <v>48.119868158000003</v>
      </c>
      <c r="G116" s="110">
        <f t="shared" si="7"/>
        <v>-0.60520522014685441</v>
      </c>
      <c r="H116" s="111">
        <v>34.181308479999998</v>
      </c>
      <c r="I116" s="112">
        <v>155.76522394999998</v>
      </c>
      <c r="J116" s="79">
        <f t="shared" si="8"/>
        <v>-0.78055879474758716</v>
      </c>
      <c r="K116" s="81">
        <f t="shared" si="9"/>
        <v>1.7992555598851676</v>
      </c>
      <c r="L116" s="62"/>
    </row>
    <row r="117" spans="1:12" x14ac:dyDescent="0.15">
      <c r="A117" s="34" t="s">
        <v>910</v>
      </c>
      <c r="B117" s="34" t="s">
        <v>793</v>
      </c>
      <c r="C117" s="34" t="s">
        <v>1310</v>
      </c>
      <c r="D117" s="34" t="s">
        <v>1313</v>
      </c>
      <c r="E117" s="73">
        <v>18.938700522000001</v>
      </c>
      <c r="F117" s="55">
        <v>25.826763207999999</v>
      </c>
      <c r="G117" s="110">
        <f t="shared" si="7"/>
        <v>-0.26670251438501502</v>
      </c>
      <c r="H117" s="111">
        <v>6.7191788200000007</v>
      </c>
      <c r="I117" s="112">
        <v>36.1619128528164</v>
      </c>
      <c r="J117" s="79">
        <f t="shared" si="8"/>
        <v>-0.81419183085397284</v>
      </c>
      <c r="K117" s="81">
        <f t="shared" si="9"/>
        <v>0.35478563126306983</v>
      </c>
      <c r="L117" s="62"/>
    </row>
    <row r="118" spans="1:12" x14ac:dyDescent="0.15">
      <c r="A118" s="34" t="s">
        <v>227</v>
      </c>
      <c r="B118" s="34" t="s">
        <v>2031</v>
      </c>
      <c r="C118" s="34" t="s">
        <v>1310</v>
      </c>
      <c r="D118" s="34" t="s">
        <v>1313</v>
      </c>
      <c r="E118" s="73">
        <v>18.531190263999999</v>
      </c>
      <c r="F118" s="55">
        <v>18.406514616999999</v>
      </c>
      <c r="G118" s="110">
        <f t="shared" si="7"/>
        <v>6.773452203974184E-3</v>
      </c>
      <c r="H118" s="111">
        <v>290.77655620759953</v>
      </c>
      <c r="I118" s="112">
        <v>50.886359830939</v>
      </c>
      <c r="J118" s="79">
        <f t="shared" si="8"/>
        <v>4.7142337784359816</v>
      </c>
      <c r="K118" s="81">
        <f t="shared" si="9"/>
        <v>15.69119695308955</v>
      </c>
      <c r="L118" s="62"/>
    </row>
    <row r="119" spans="1:12" x14ac:dyDescent="0.15">
      <c r="A119" s="34" t="s">
        <v>1696</v>
      </c>
      <c r="B119" s="34" t="s">
        <v>229</v>
      </c>
      <c r="C119" s="34" t="s">
        <v>1309</v>
      </c>
      <c r="D119" s="34" t="s">
        <v>1313</v>
      </c>
      <c r="E119" s="73">
        <v>18.514985940000003</v>
      </c>
      <c r="F119" s="55">
        <v>4.8444607199999998</v>
      </c>
      <c r="G119" s="110">
        <f t="shared" si="7"/>
        <v>2.8218879272902853</v>
      </c>
      <c r="H119" s="111">
        <v>20.626503920000001</v>
      </c>
      <c r="I119" s="112">
        <v>5.5129979200000001</v>
      </c>
      <c r="J119" s="79">
        <f t="shared" si="8"/>
        <v>2.7414314714633523</v>
      </c>
      <c r="K119" s="81">
        <f t="shared" si="9"/>
        <v>1.1140437258144631</v>
      </c>
      <c r="L119" s="62"/>
    </row>
    <row r="120" spans="1:12" x14ac:dyDescent="0.15">
      <c r="A120" s="34" t="s">
        <v>929</v>
      </c>
      <c r="B120" s="34" t="s">
        <v>941</v>
      </c>
      <c r="C120" s="34" t="s">
        <v>1310</v>
      </c>
      <c r="D120" s="34" t="s">
        <v>1313</v>
      </c>
      <c r="E120" s="73">
        <v>18.514605840000002</v>
      </c>
      <c r="F120" s="55">
        <v>3.75367958</v>
      </c>
      <c r="G120" s="110">
        <f t="shared" si="7"/>
        <v>3.9323884592195268</v>
      </c>
      <c r="H120" s="111">
        <v>7.2331712399999999</v>
      </c>
      <c r="I120" s="112">
        <v>1.0235487599999999</v>
      </c>
      <c r="J120" s="79">
        <f t="shared" si="8"/>
        <v>6.0667578552877153</v>
      </c>
      <c r="K120" s="81">
        <f t="shared" si="9"/>
        <v>0.39067379033114752</v>
      </c>
      <c r="L120" s="62"/>
    </row>
    <row r="121" spans="1:12" x14ac:dyDescent="0.15">
      <c r="A121" s="34" t="s">
        <v>715</v>
      </c>
      <c r="B121" s="34" t="s">
        <v>1662</v>
      </c>
      <c r="C121" s="34" t="s">
        <v>1310</v>
      </c>
      <c r="D121" s="34" t="s">
        <v>1313</v>
      </c>
      <c r="E121" s="73">
        <v>18.499275798999999</v>
      </c>
      <c r="F121" s="55">
        <v>9.12670621</v>
      </c>
      <c r="G121" s="110">
        <f t="shared" si="7"/>
        <v>1.026938894858981</v>
      </c>
      <c r="H121" s="111">
        <v>142.63839502000002</v>
      </c>
      <c r="I121" s="112">
        <v>69.02489448</v>
      </c>
      <c r="J121" s="79">
        <f t="shared" si="8"/>
        <v>1.0664775526941161</v>
      </c>
      <c r="K121" s="81">
        <f t="shared" si="9"/>
        <v>7.7104853492540775</v>
      </c>
      <c r="L121" s="62"/>
    </row>
    <row r="122" spans="1:12" x14ac:dyDescent="0.15">
      <c r="A122" s="34" t="s">
        <v>687</v>
      </c>
      <c r="B122" s="34" t="s">
        <v>159</v>
      </c>
      <c r="C122" s="34" t="s">
        <v>1310</v>
      </c>
      <c r="D122" s="34" t="s">
        <v>1313</v>
      </c>
      <c r="E122" s="73">
        <v>18.238132374000003</v>
      </c>
      <c r="F122" s="55">
        <v>18.596450255000001</v>
      </c>
      <c r="G122" s="110">
        <f t="shared" si="7"/>
        <v>-1.9268079449929254E-2</v>
      </c>
      <c r="H122" s="111">
        <v>60.822540780000004</v>
      </c>
      <c r="I122" s="112">
        <v>18.843641909999999</v>
      </c>
      <c r="J122" s="79">
        <f t="shared" si="8"/>
        <v>2.2277487053987435</v>
      </c>
      <c r="K122" s="81">
        <f t="shared" si="9"/>
        <v>3.3349105891296014</v>
      </c>
      <c r="L122" s="62"/>
    </row>
    <row r="123" spans="1:12" x14ac:dyDescent="0.15">
      <c r="A123" s="34" t="s">
        <v>1932</v>
      </c>
      <c r="B123" s="34" t="s">
        <v>1079</v>
      </c>
      <c r="C123" s="34" t="s">
        <v>1309</v>
      </c>
      <c r="D123" s="34" t="s">
        <v>1312</v>
      </c>
      <c r="E123" s="73">
        <v>17.901119521000002</v>
      </c>
      <c r="F123" s="55">
        <v>23.927007397999997</v>
      </c>
      <c r="G123" s="110">
        <f t="shared" si="7"/>
        <v>-0.25184461126984414</v>
      </c>
      <c r="H123" s="111">
        <v>32.07945144</v>
      </c>
      <c r="I123" s="112">
        <v>27.009100220000001</v>
      </c>
      <c r="J123" s="79">
        <f t="shared" si="8"/>
        <v>0.18772751327145087</v>
      </c>
      <c r="K123" s="81">
        <f t="shared" si="9"/>
        <v>1.7920360456991107</v>
      </c>
      <c r="L123" s="62"/>
    </row>
    <row r="124" spans="1:12" x14ac:dyDescent="0.15">
      <c r="A124" s="34" t="s">
        <v>676</v>
      </c>
      <c r="B124" s="34" t="s">
        <v>1849</v>
      </c>
      <c r="C124" s="34" t="s">
        <v>1310</v>
      </c>
      <c r="D124" s="34" t="s">
        <v>1313</v>
      </c>
      <c r="E124" s="73">
        <v>17.7654505</v>
      </c>
      <c r="F124" s="55">
        <v>12.49615406</v>
      </c>
      <c r="G124" s="110">
        <f t="shared" si="7"/>
        <v>0.42167345366419084</v>
      </c>
      <c r="H124" s="111">
        <v>38.038616609999998</v>
      </c>
      <c r="I124" s="112">
        <v>37.368387759999997</v>
      </c>
      <c r="J124" s="79">
        <f t="shared" si="8"/>
        <v>1.7935717599179668E-2</v>
      </c>
      <c r="K124" s="81">
        <f t="shared" si="9"/>
        <v>2.1411568825682186</v>
      </c>
      <c r="L124" s="62"/>
    </row>
    <row r="125" spans="1:12" x14ac:dyDescent="0.15">
      <c r="A125" s="34" t="s">
        <v>932</v>
      </c>
      <c r="B125" s="34" t="s">
        <v>944</v>
      </c>
      <c r="C125" s="34" t="s">
        <v>1309</v>
      </c>
      <c r="D125" s="34" t="s">
        <v>1312</v>
      </c>
      <c r="E125" s="73">
        <v>17.747405079999997</v>
      </c>
      <c r="F125" s="55">
        <v>29.499536460000002</v>
      </c>
      <c r="G125" s="110">
        <f t="shared" si="7"/>
        <v>-0.39838359480445895</v>
      </c>
      <c r="H125" s="111">
        <v>250.81103949000001</v>
      </c>
      <c r="I125" s="112">
        <v>106.21737145</v>
      </c>
      <c r="J125" s="79">
        <f t="shared" si="8"/>
        <v>1.3612996260980248</v>
      </c>
      <c r="K125" s="81">
        <f t="shared" si="9"/>
        <v>14.132265441590972</v>
      </c>
      <c r="L125" s="62"/>
    </row>
    <row r="126" spans="1:12" x14ac:dyDescent="0.15">
      <c r="A126" s="34" t="s">
        <v>1943</v>
      </c>
      <c r="B126" s="34" t="s">
        <v>1351</v>
      </c>
      <c r="C126" s="34" t="s">
        <v>1309</v>
      </c>
      <c r="D126" s="34" t="s">
        <v>1312</v>
      </c>
      <c r="E126" s="73">
        <v>17.561099179999999</v>
      </c>
      <c r="F126" s="55">
        <v>47.914190420000004</v>
      </c>
      <c r="G126" s="110">
        <f t="shared" si="7"/>
        <v>-0.63348855472532895</v>
      </c>
      <c r="H126" s="111">
        <v>510.86018969999998</v>
      </c>
      <c r="I126" s="112">
        <v>542.84541970999999</v>
      </c>
      <c r="J126" s="79">
        <f t="shared" si="8"/>
        <v>-5.8921432969052612E-2</v>
      </c>
      <c r="K126" s="81">
        <f t="shared" si="9"/>
        <v>29.09044499229347</v>
      </c>
      <c r="L126" s="62"/>
    </row>
    <row r="127" spans="1:12" x14ac:dyDescent="0.15">
      <c r="A127" s="34" t="s">
        <v>1250</v>
      </c>
      <c r="B127" s="34" t="s">
        <v>1643</v>
      </c>
      <c r="C127" s="34" t="s">
        <v>1309</v>
      </c>
      <c r="D127" s="34" t="s">
        <v>1312</v>
      </c>
      <c r="E127" s="73">
        <v>17.454839547999999</v>
      </c>
      <c r="F127" s="55">
        <v>15.595833710000001</v>
      </c>
      <c r="G127" s="110">
        <f t="shared" si="7"/>
        <v>0.1191988753257871</v>
      </c>
      <c r="H127" s="111">
        <v>56.658440179999999</v>
      </c>
      <c r="I127" s="112">
        <v>31.09784728</v>
      </c>
      <c r="J127" s="79">
        <f t="shared" si="8"/>
        <v>0.82194091024554039</v>
      </c>
      <c r="K127" s="81">
        <f t="shared" si="9"/>
        <v>3.2460017764237774</v>
      </c>
      <c r="L127" s="62"/>
    </row>
    <row r="128" spans="1:12" x14ac:dyDescent="0.15">
      <c r="A128" s="34" t="s">
        <v>1207</v>
      </c>
      <c r="B128" s="34" t="s">
        <v>1208</v>
      </c>
      <c r="C128" s="34" t="s">
        <v>1309</v>
      </c>
      <c r="D128" s="34" t="s">
        <v>1312</v>
      </c>
      <c r="E128" s="73">
        <v>17.030357385000002</v>
      </c>
      <c r="F128" s="55">
        <v>11.555453463999999</v>
      </c>
      <c r="G128" s="110">
        <f t="shared" si="7"/>
        <v>0.47379394829087285</v>
      </c>
      <c r="H128" s="111">
        <v>35.337928869999999</v>
      </c>
      <c r="I128" s="112">
        <v>85.544841989999995</v>
      </c>
      <c r="J128" s="79">
        <f t="shared" si="8"/>
        <v>-0.58690754406757883</v>
      </c>
      <c r="K128" s="81">
        <f t="shared" si="9"/>
        <v>2.0749963181116176</v>
      </c>
      <c r="L128" s="62"/>
    </row>
    <row r="129" spans="1:12" x14ac:dyDescent="0.15">
      <c r="A129" s="34" t="s">
        <v>796</v>
      </c>
      <c r="B129" s="34" t="s">
        <v>2028</v>
      </c>
      <c r="C129" s="34" t="s">
        <v>1310</v>
      </c>
      <c r="D129" s="34" t="s">
        <v>1313</v>
      </c>
      <c r="E129" s="73">
        <v>16.978428129999998</v>
      </c>
      <c r="F129" s="55">
        <v>27.717956749999999</v>
      </c>
      <c r="G129" s="110">
        <f t="shared" si="7"/>
        <v>-0.38745744200643517</v>
      </c>
      <c r="H129" s="111">
        <v>27.533719068517748</v>
      </c>
      <c r="I129" s="112">
        <v>23.882290996709749</v>
      </c>
      <c r="J129" s="79">
        <f t="shared" si="8"/>
        <v>0.15289270498843899</v>
      </c>
      <c r="K129" s="81">
        <f t="shared" si="9"/>
        <v>1.6216883481614592</v>
      </c>
      <c r="L129" s="62"/>
    </row>
    <row r="130" spans="1:12" x14ac:dyDescent="0.15">
      <c r="A130" s="34" t="s">
        <v>112</v>
      </c>
      <c r="B130" s="34" t="s">
        <v>113</v>
      </c>
      <c r="C130" s="34" t="s">
        <v>1309</v>
      </c>
      <c r="D130" s="34" t="s">
        <v>1312</v>
      </c>
      <c r="E130" s="73">
        <v>16.962875684</v>
      </c>
      <c r="F130" s="55">
        <v>7.688499373</v>
      </c>
      <c r="G130" s="110">
        <f t="shared" si="7"/>
        <v>1.2062661204823901</v>
      </c>
      <c r="H130" s="111">
        <v>2.0628121999999998</v>
      </c>
      <c r="I130" s="112">
        <v>1.2694818300000001</v>
      </c>
      <c r="J130" s="79">
        <f t="shared" si="8"/>
        <v>0.62492455681701209</v>
      </c>
      <c r="K130" s="81">
        <f t="shared" si="9"/>
        <v>0.12160745845385869</v>
      </c>
      <c r="L130" s="62"/>
    </row>
    <row r="131" spans="1:12" x14ac:dyDescent="0.15">
      <c r="A131" s="34" t="s">
        <v>2029</v>
      </c>
      <c r="B131" s="34" t="s">
        <v>2030</v>
      </c>
      <c r="C131" s="34" t="s">
        <v>1310</v>
      </c>
      <c r="D131" s="34" t="s">
        <v>1313</v>
      </c>
      <c r="E131" s="73">
        <v>16.908345280999999</v>
      </c>
      <c r="F131" s="55">
        <v>30.868314855000001</v>
      </c>
      <c r="G131" s="110">
        <f t="shared" si="7"/>
        <v>-0.45224268443467652</v>
      </c>
      <c r="H131" s="111">
        <v>11.848952710000001</v>
      </c>
      <c r="I131" s="112">
        <v>79.849519420000007</v>
      </c>
      <c r="J131" s="79">
        <f t="shared" si="8"/>
        <v>-0.85160896651518003</v>
      </c>
      <c r="K131" s="81">
        <f t="shared" si="9"/>
        <v>0.70077541669998511</v>
      </c>
      <c r="L131" s="62"/>
    </row>
    <row r="132" spans="1:12" x14ac:dyDescent="0.15">
      <c r="A132" s="34" t="s">
        <v>1613</v>
      </c>
      <c r="B132" s="34" t="s">
        <v>1614</v>
      </c>
      <c r="C132" s="34" t="s">
        <v>1309</v>
      </c>
      <c r="D132" s="34" t="s">
        <v>1312</v>
      </c>
      <c r="E132" s="73">
        <v>16.694355593000001</v>
      </c>
      <c r="F132" s="55">
        <v>35.864527725000002</v>
      </c>
      <c r="G132" s="110">
        <f t="shared" si="7"/>
        <v>-0.53451622948981692</v>
      </c>
      <c r="H132" s="111">
        <v>38.88680901</v>
      </c>
      <c r="I132" s="112">
        <v>40.350892009999995</v>
      </c>
      <c r="J132" s="79">
        <f t="shared" si="8"/>
        <v>-3.6283782763393613E-2</v>
      </c>
      <c r="K132" s="81">
        <f t="shared" si="9"/>
        <v>2.3293387272944734</v>
      </c>
      <c r="L132" s="62"/>
    </row>
    <row r="133" spans="1:12" x14ac:dyDescent="0.15">
      <c r="A133" s="34" t="s">
        <v>1707</v>
      </c>
      <c r="B133" s="34" t="s">
        <v>1708</v>
      </c>
      <c r="C133" s="34" t="s">
        <v>1310</v>
      </c>
      <c r="D133" s="34" t="s">
        <v>1313</v>
      </c>
      <c r="E133" s="73">
        <v>16.532197889999999</v>
      </c>
      <c r="F133" s="55">
        <v>16.716491909999998</v>
      </c>
      <c r="G133" s="110">
        <f t="shared" si="7"/>
        <v>-1.1024682749958603E-2</v>
      </c>
      <c r="H133" s="111">
        <v>33.180230416823001</v>
      </c>
      <c r="I133" s="112">
        <v>8.8209047189804508</v>
      </c>
      <c r="J133" s="79">
        <f t="shared" si="8"/>
        <v>2.7615450425881125</v>
      </c>
      <c r="K133" s="81">
        <f t="shared" si="9"/>
        <v>2.0070066084130938</v>
      </c>
      <c r="L133" s="62"/>
    </row>
    <row r="134" spans="1:12" x14ac:dyDescent="0.15">
      <c r="A134" s="34" t="s">
        <v>1900</v>
      </c>
      <c r="B134" s="34" t="s">
        <v>983</v>
      </c>
      <c r="C134" s="34" t="s">
        <v>1309</v>
      </c>
      <c r="D134" s="34" t="s">
        <v>1312</v>
      </c>
      <c r="E134" s="73">
        <v>16.243214602999998</v>
      </c>
      <c r="F134" s="55">
        <v>11.132151589999999</v>
      </c>
      <c r="G134" s="110">
        <f t="shared" si="7"/>
        <v>0.45912624991481987</v>
      </c>
      <c r="H134" s="111">
        <v>23.67259688</v>
      </c>
      <c r="I134" s="112">
        <v>17.186926620000001</v>
      </c>
      <c r="J134" s="79">
        <f t="shared" si="8"/>
        <v>0.37736067671649831</v>
      </c>
      <c r="K134" s="81">
        <f t="shared" si="9"/>
        <v>1.4573837419858906</v>
      </c>
      <c r="L134" s="62"/>
    </row>
    <row r="135" spans="1:12" x14ac:dyDescent="0.15">
      <c r="A135" s="34" t="s">
        <v>1960</v>
      </c>
      <c r="B135" s="34" t="s">
        <v>1352</v>
      </c>
      <c r="C135" s="34" t="s">
        <v>1309</v>
      </c>
      <c r="D135" s="34" t="s">
        <v>1312</v>
      </c>
      <c r="E135" s="73">
        <v>16.07250672</v>
      </c>
      <c r="F135" s="55">
        <v>7.0202243600000003</v>
      </c>
      <c r="G135" s="110">
        <f t="shared" si="7"/>
        <v>1.2894577004658578</v>
      </c>
      <c r="H135" s="111">
        <v>334.81340032999998</v>
      </c>
      <c r="I135" s="112">
        <v>390.74888706000002</v>
      </c>
      <c r="J135" s="79">
        <f t="shared" ref="J135:J166" si="10">IF(ISERROR(H135/I135-1),"",((H135/I135-1)))</f>
        <v>-0.14314944605692781</v>
      </c>
      <c r="K135" s="81">
        <f t="shared" ref="K135:K166" si="11">IF(ISERROR(H135/E135),"",(H135/E135))</f>
        <v>20.831436325571495</v>
      </c>
      <c r="L135" s="62"/>
    </row>
    <row r="136" spans="1:12" x14ac:dyDescent="0.15">
      <c r="A136" s="34" t="s">
        <v>107</v>
      </c>
      <c r="B136" s="34" t="s">
        <v>108</v>
      </c>
      <c r="C136" s="34" t="s">
        <v>1309</v>
      </c>
      <c r="D136" s="34" t="s">
        <v>1313</v>
      </c>
      <c r="E136" s="73">
        <v>15.732972884</v>
      </c>
      <c r="F136" s="55">
        <v>19.269480019</v>
      </c>
      <c r="G136" s="110">
        <f t="shared" ref="G136:G199" si="12">IF(ISERROR(E136/F136-1),"",((E136/F136-1)))</f>
        <v>-0.18352893443481344</v>
      </c>
      <c r="H136" s="111">
        <v>53.416456220000001</v>
      </c>
      <c r="I136" s="112">
        <v>23.713909269999998</v>
      </c>
      <c r="J136" s="79">
        <f t="shared" si="10"/>
        <v>1.2525369230275376</v>
      </c>
      <c r="K136" s="81">
        <f t="shared" si="11"/>
        <v>3.3951915263467507</v>
      </c>
      <c r="L136" s="62"/>
    </row>
    <row r="137" spans="1:12" x14ac:dyDescent="0.15">
      <c r="A137" s="34" t="s">
        <v>5</v>
      </c>
      <c r="B137" s="34" t="s">
        <v>6</v>
      </c>
      <c r="C137" s="34" t="s">
        <v>1310</v>
      </c>
      <c r="D137" s="34" t="s">
        <v>1312</v>
      </c>
      <c r="E137" s="73">
        <v>15.405819791999999</v>
      </c>
      <c r="F137" s="55">
        <v>19.248627607</v>
      </c>
      <c r="G137" s="110">
        <f t="shared" si="12"/>
        <v>-0.19964061300674318</v>
      </c>
      <c r="H137" s="111">
        <v>13.143437710000001</v>
      </c>
      <c r="I137" s="112">
        <v>39.285044429999999</v>
      </c>
      <c r="J137" s="79">
        <f t="shared" si="10"/>
        <v>-0.66543406274060302</v>
      </c>
      <c r="K137" s="81">
        <f t="shared" si="11"/>
        <v>0.85314756938966541</v>
      </c>
      <c r="L137" s="62"/>
    </row>
    <row r="138" spans="1:12" x14ac:dyDescent="0.15">
      <c r="A138" s="34" t="s">
        <v>2032</v>
      </c>
      <c r="B138" s="34" t="s">
        <v>2033</v>
      </c>
      <c r="C138" s="34" t="s">
        <v>1310</v>
      </c>
      <c r="D138" s="34" t="s">
        <v>1313</v>
      </c>
      <c r="E138" s="73">
        <v>15.3213127</v>
      </c>
      <c r="F138" s="55">
        <v>14.943904789999999</v>
      </c>
      <c r="G138" s="110">
        <f t="shared" si="12"/>
        <v>2.5254972867101655E-2</v>
      </c>
      <c r="H138" s="111">
        <v>58.806307094256994</v>
      </c>
      <c r="I138" s="112">
        <v>19.06652517490685</v>
      </c>
      <c r="J138" s="79">
        <f t="shared" si="10"/>
        <v>2.0842697636195942</v>
      </c>
      <c r="K138" s="81">
        <f t="shared" si="11"/>
        <v>3.8382029167942635</v>
      </c>
      <c r="L138" s="62"/>
    </row>
    <row r="139" spans="1:12" x14ac:dyDescent="0.15">
      <c r="A139" s="34" t="s">
        <v>1947</v>
      </c>
      <c r="B139" s="34" t="s">
        <v>1349</v>
      </c>
      <c r="C139" s="34" t="s">
        <v>1309</v>
      </c>
      <c r="D139" s="34" t="s">
        <v>1312</v>
      </c>
      <c r="E139" s="73">
        <v>15.10271403</v>
      </c>
      <c r="F139" s="55">
        <v>4.8380464999999999</v>
      </c>
      <c r="G139" s="110">
        <f t="shared" si="12"/>
        <v>2.1216554098849607</v>
      </c>
      <c r="H139" s="111">
        <v>170.52354631</v>
      </c>
      <c r="I139" s="112">
        <v>466.74802619000002</v>
      </c>
      <c r="J139" s="79">
        <f t="shared" si="10"/>
        <v>-0.63465609549126478</v>
      </c>
      <c r="K139" s="81">
        <f t="shared" si="11"/>
        <v>11.290920689570919</v>
      </c>
      <c r="L139" s="62"/>
    </row>
    <row r="140" spans="1:12" x14ac:dyDescent="0.15">
      <c r="A140" s="34" t="s">
        <v>886</v>
      </c>
      <c r="B140" s="34" t="s">
        <v>1626</v>
      </c>
      <c r="C140" s="34" t="s">
        <v>1309</v>
      </c>
      <c r="D140" s="34" t="s">
        <v>1312</v>
      </c>
      <c r="E140" s="73">
        <v>14.836795111999999</v>
      </c>
      <c r="F140" s="55">
        <v>20.303804151000001</v>
      </c>
      <c r="G140" s="110">
        <f t="shared" si="12"/>
        <v>-0.26926033162759511</v>
      </c>
      <c r="H140" s="111">
        <v>28.472469320000002</v>
      </c>
      <c r="I140" s="112">
        <v>26.94864359</v>
      </c>
      <c r="J140" s="79">
        <f t="shared" si="10"/>
        <v>5.6545544673181958E-2</v>
      </c>
      <c r="K140" s="81">
        <f t="shared" si="11"/>
        <v>1.9190444503052733</v>
      </c>
      <c r="L140" s="62"/>
    </row>
    <row r="141" spans="1:12" x14ac:dyDescent="0.15">
      <c r="A141" s="34" t="s">
        <v>1005</v>
      </c>
      <c r="B141" s="34" t="s">
        <v>1006</v>
      </c>
      <c r="C141" s="34" t="s">
        <v>1309</v>
      </c>
      <c r="D141" s="34" t="s">
        <v>1312</v>
      </c>
      <c r="E141" s="73">
        <v>14.764692</v>
      </c>
      <c r="F141" s="55">
        <v>21.24778873</v>
      </c>
      <c r="G141" s="110">
        <f t="shared" si="12"/>
        <v>-0.30511865551667694</v>
      </c>
      <c r="H141" s="111">
        <v>10.266512800000001</v>
      </c>
      <c r="I141" s="112">
        <v>18.528275430000001</v>
      </c>
      <c r="J141" s="79">
        <f t="shared" si="10"/>
        <v>-0.4459002491199473</v>
      </c>
      <c r="K141" s="81">
        <f t="shared" si="11"/>
        <v>0.69534215817031608</v>
      </c>
      <c r="L141" s="62"/>
    </row>
    <row r="142" spans="1:12" x14ac:dyDescent="0.15">
      <c r="A142" s="34" t="s">
        <v>1966</v>
      </c>
      <c r="B142" s="34" t="s">
        <v>970</v>
      </c>
      <c r="C142" s="34" t="s">
        <v>1310</v>
      </c>
      <c r="D142" s="34" t="s">
        <v>1313</v>
      </c>
      <c r="E142" s="73">
        <v>14.552510659999999</v>
      </c>
      <c r="F142" s="55">
        <v>5.0364730499999997</v>
      </c>
      <c r="G142" s="110">
        <f t="shared" si="12"/>
        <v>1.889424904199577</v>
      </c>
      <c r="H142" s="111">
        <v>19.343427809999998</v>
      </c>
      <c r="I142" s="112">
        <v>7.8718707999999999</v>
      </c>
      <c r="J142" s="79">
        <f t="shared" si="10"/>
        <v>1.4572847168680663</v>
      </c>
      <c r="K142" s="81">
        <f t="shared" si="11"/>
        <v>1.3292158488616423</v>
      </c>
      <c r="L142" s="62"/>
    </row>
    <row r="143" spans="1:12" x14ac:dyDescent="0.15">
      <c r="A143" s="34" t="s">
        <v>1453</v>
      </c>
      <c r="B143" s="34" t="s">
        <v>1454</v>
      </c>
      <c r="C143" s="34" t="s">
        <v>1309</v>
      </c>
      <c r="D143" s="34" t="s">
        <v>1312</v>
      </c>
      <c r="E143" s="73">
        <v>14.529987119999999</v>
      </c>
      <c r="F143" s="55">
        <v>2.05341767</v>
      </c>
      <c r="G143" s="110">
        <f t="shared" si="12"/>
        <v>6.0760017955820942</v>
      </c>
      <c r="H143" s="111">
        <v>3.0989337900000002</v>
      </c>
      <c r="I143" s="112">
        <v>2.9216389500000002</v>
      </c>
      <c r="J143" s="79">
        <f t="shared" si="10"/>
        <v>6.0683350350323018E-2</v>
      </c>
      <c r="K143" s="81">
        <f t="shared" si="11"/>
        <v>0.21327849532188714</v>
      </c>
      <c r="L143" s="62"/>
    </row>
    <row r="144" spans="1:12" x14ac:dyDescent="0.15">
      <c r="A144" s="34" t="s">
        <v>920</v>
      </c>
      <c r="B144" s="34" t="s">
        <v>921</v>
      </c>
      <c r="C144" s="34" t="s">
        <v>1310</v>
      </c>
      <c r="D144" s="34" t="s">
        <v>1313</v>
      </c>
      <c r="E144" s="73">
        <v>14.38228889</v>
      </c>
      <c r="F144" s="55">
        <v>22.568533379999998</v>
      </c>
      <c r="G144" s="110">
        <f t="shared" si="12"/>
        <v>-0.36272824432865292</v>
      </c>
      <c r="H144" s="111">
        <v>49.449025809745201</v>
      </c>
      <c r="I144" s="112">
        <v>21.201079275070452</v>
      </c>
      <c r="J144" s="79">
        <f t="shared" si="10"/>
        <v>1.3323824777114268</v>
      </c>
      <c r="K144" s="81">
        <f t="shared" si="11"/>
        <v>3.4381888855067491</v>
      </c>
      <c r="L144" s="62"/>
    </row>
    <row r="145" spans="1:12" x14ac:dyDescent="0.15">
      <c r="A145" s="34" t="s">
        <v>789</v>
      </c>
      <c r="B145" s="34" t="s">
        <v>790</v>
      </c>
      <c r="C145" s="34" t="s">
        <v>1310</v>
      </c>
      <c r="D145" s="34" t="s">
        <v>1313</v>
      </c>
      <c r="E145" s="73">
        <v>14.254114552999999</v>
      </c>
      <c r="F145" s="55">
        <v>18.90731139</v>
      </c>
      <c r="G145" s="110">
        <f t="shared" si="12"/>
        <v>-0.24610568583860415</v>
      </c>
      <c r="H145" s="111">
        <v>17.980855399999999</v>
      </c>
      <c r="I145" s="112">
        <v>34.527092959999997</v>
      </c>
      <c r="J145" s="79">
        <f t="shared" si="10"/>
        <v>-0.47922475196996717</v>
      </c>
      <c r="K145" s="81">
        <f t="shared" si="11"/>
        <v>1.2614501822012965</v>
      </c>
      <c r="L145" s="62"/>
    </row>
    <row r="146" spans="1:12" x14ac:dyDescent="0.15">
      <c r="A146" s="34" t="s">
        <v>893</v>
      </c>
      <c r="B146" s="34" t="s">
        <v>973</v>
      </c>
      <c r="C146" s="34" t="s">
        <v>1309</v>
      </c>
      <c r="D146" s="34" t="s">
        <v>1313</v>
      </c>
      <c r="E146" s="73">
        <v>14.184498244999999</v>
      </c>
      <c r="F146" s="55">
        <v>10.260674960999999</v>
      </c>
      <c r="G146" s="110">
        <f t="shared" si="12"/>
        <v>0.38241375922287135</v>
      </c>
      <c r="H146" s="111">
        <v>21.202549920000003</v>
      </c>
      <c r="I146" s="112">
        <v>5.1867642500000004</v>
      </c>
      <c r="J146" s="79">
        <f t="shared" si="10"/>
        <v>3.0878183194850237</v>
      </c>
      <c r="K146" s="81">
        <f t="shared" si="11"/>
        <v>1.4947691172279465</v>
      </c>
      <c r="L146" s="62"/>
    </row>
    <row r="147" spans="1:12" x14ac:dyDescent="0.15">
      <c r="A147" s="34" t="s">
        <v>1921</v>
      </c>
      <c r="B147" s="34" t="s">
        <v>1071</v>
      </c>
      <c r="C147" s="34" t="s">
        <v>1309</v>
      </c>
      <c r="D147" s="34" t="s">
        <v>1312</v>
      </c>
      <c r="E147" s="73">
        <v>14.146734827</v>
      </c>
      <c r="F147" s="55">
        <v>42.207682531000003</v>
      </c>
      <c r="G147" s="110">
        <f t="shared" si="12"/>
        <v>-0.66483033470009301</v>
      </c>
      <c r="H147" s="111">
        <v>44.238767270000004</v>
      </c>
      <c r="I147" s="112">
        <v>86.552325260000003</v>
      </c>
      <c r="J147" s="79">
        <f t="shared" si="10"/>
        <v>-0.48887835032613658</v>
      </c>
      <c r="K147" s="81">
        <f t="shared" si="11"/>
        <v>3.1271362481162317</v>
      </c>
      <c r="L147" s="62"/>
    </row>
    <row r="148" spans="1:12" x14ac:dyDescent="0.15">
      <c r="A148" s="34" t="s">
        <v>736</v>
      </c>
      <c r="B148" s="34" t="s">
        <v>919</v>
      </c>
      <c r="C148" s="34" t="s">
        <v>1310</v>
      </c>
      <c r="D148" s="34" t="s">
        <v>1313</v>
      </c>
      <c r="E148" s="73">
        <v>13.45646324</v>
      </c>
      <c r="F148" s="55">
        <v>14.82223883</v>
      </c>
      <c r="G148" s="110">
        <f t="shared" si="12"/>
        <v>-9.2143677191038775E-2</v>
      </c>
      <c r="H148" s="111">
        <v>22.95662553</v>
      </c>
      <c r="I148" s="112">
        <v>8.8853228599999987</v>
      </c>
      <c r="J148" s="79">
        <f t="shared" si="10"/>
        <v>1.5836568790703462</v>
      </c>
      <c r="K148" s="81">
        <f t="shared" si="11"/>
        <v>1.7059925123386286</v>
      </c>
      <c r="L148" s="62"/>
    </row>
    <row r="149" spans="1:12" x14ac:dyDescent="0.15">
      <c r="A149" s="34" t="s">
        <v>3</v>
      </c>
      <c r="B149" s="34" t="s">
        <v>4</v>
      </c>
      <c r="C149" s="34" t="s">
        <v>1310</v>
      </c>
      <c r="D149" s="34" t="s">
        <v>1313</v>
      </c>
      <c r="E149" s="73">
        <v>13.40093274</v>
      </c>
      <c r="F149" s="55">
        <v>13.091978361999999</v>
      </c>
      <c r="G149" s="110">
        <f t="shared" si="12"/>
        <v>2.3598754096382679E-2</v>
      </c>
      <c r="H149" s="111">
        <v>32.209336114916454</v>
      </c>
      <c r="I149" s="112">
        <v>13.930774139881549</v>
      </c>
      <c r="J149" s="79">
        <f t="shared" si="10"/>
        <v>1.3120995137453519</v>
      </c>
      <c r="K149" s="81">
        <f t="shared" si="11"/>
        <v>2.4035144970749589</v>
      </c>
      <c r="L149" s="62"/>
    </row>
    <row r="150" spans="1:12" x14ac:dyDescent="0.15">
      <c r="A150" s="34" t="s">
        <v>743</v>
      </c>
      <c r="B150" s="34" t="s">
        <v>908</v>
      </c>
      <c r="C150" s="34" t="s">
        <v>1310</v>
      </c>
      <c r="D150" s="34" t="s">
        <v>1313</v>
      </c>
      <c r="E150" s="73">
        <v>13.265851080000001</v>
      </c>
      <c r="F150" s="55">
        <v>10.645410589999999</v>
      </c>
      <c r="G150" s="110">
        <f t="shared" si="12"/>
        <v>0.24615682672320505</v>
      </c>
      <c r="H150" s="111">
        <v>23.39308097</v>
      </c>
      <c r="I150" s="112">
        <v>25.000546180000001</v>
      </c>
      <c r="J150" s="79">
        <f t="shared" si="10"/>
        <v>-6.4297203686131676E-2</v>
      </c>
      <c r="K150" s="81">
        <f t="shared" si="11"/>
        <v>1.7634059683715368</v>
      </c>
      <c r="L150" s="62"/>
    </row>
    <row r="151" spans="1:12" x14ac:dyDescent="0.15">
      <c r="A151" s="34" t="s">
        <v>720</v>
      </c>
      <c r="B151" s="34" t="s">
        <v>1664</v>
      </c>
      <c r="C151" s="34" t="s">
        <v>1310</v>
      </c>
      <c r="D151" s="34" t="s">
        <v>1313</v>
      </c>
      <c r="E151" s="73">
        <v>12.85491588</v>
      </c>
      <c r="F151" s="55">
        <v>23.002062219999999</v>
      </c>
      <c r="G151" s="110">
        <f t="shared" si="12"/>
        <v>-0.44114072220781952</v>
      </c>
      <c r="H151" s="111">
        <v>13.81005234</v>
      </c>
      <c r="I151" s="112">
        <v>18.555052010000001</v>
      </c>
      <c r="J151" s="79">
        <f t="shared" si="10"/>
        <v>-0.25572548475977031</v>
      </c>
      <c r="K151" s="81">
        <f t="shared" si="11"/>
        <v>1.0743012610052178</v>
      </c>
      <c r="L151" s="62"/>
    </row>
    <row r="152" spans="1:12" x14ac:dyDescent="0.15">
      <c r="A152" s="34" t="s">
        <v>617</v>
      </c>
      <c r="B152" s="34" t="s">
        <v>618</v>
      </c>
      <c r="C152" s="34" t="s">
        <v>1309</v>
      </c>
      <c r="D152" s="34" t="s">
        <v>1313</v>
      </c>
      <c r="E152" s="73">
        <v>12.83595238</v>
      </c>
      <c r="F152" s="55">
        <v>16.67200412</v>
      </c>
      <c r="G152" s="110">
        <f t="shared" si="12"/>
        <v>-0.23008941890784518</v>
      </c>
      <c r="H152" s="111">
        <v>0</v>
      </c>
      <c r="I152" s="112">
        <v>0</v>
      </c>
      <c r="J152" s="79" t="str">
        <f t="shared" si="10"/>
        <v/>
      </c>
      <c r="K152" s="81">
        <f t="shared" si="11"/>
        <v>0</v>
      </c>
      <c r="L152" s="62"/>
    </row>
    <row r="153" spans="1:12" x14ac:dyDescent="0.15">
      <c r="A153" s="34" t="s">
        <v>934</v>
      </c>
      <c r="B153" s="34" t="s">
        <v>946</v>
      </c>
      <c r="C153" s="34" t="s">
        <v>1310</v>
      </c>
      <c r="D153" s="34" t="s">
        <v>1313</v>
      </c>
      <c r="E153" s="73">
        <v>12.743893509999999</v>
      </c>
      <c r="F153" s="55">
        <v>17.32097615</v>
      </c>
      <c r="G153" s="110">
        <f t="shared" si="12"/>
        <v>-0.26425084824102141</v>
      </c>
      <c r="H153" s="111">
        <v>38.994731700000003</v>
      </c>
      <c r="I153" s="112">
        <v>49.213668590000005</v>
      </c>
      <c r="J153" s="79">
        <f t="shared" si="10"/>
        <v>-0.20764428222439901</v>
      </c>
      <c r="K153" s="81">
        <f t="shared" si="11"/>
        <v>3.0598758275405586</v>
      </c>
      <c r="L153" s="62"/>
    </row>
    <row r="154" spans="1:12" x14ac:dyDescent="0.15">
      <c r="A154" s="34" t="s">
        <v>594</v>
      </c>
      <c r="B154" s="34" t="s">
        <v>987</v>
      </c>
      <c r="C154" s="34" t="s">
        <v>1309</v>
      </c>
      <c r="D154" s="34" t="s">
        <v>1312</v>
      </c>
      <c r="E154" s="73">
        <v>12.73561952</v>
      </c>
      <c r="F154" s="55">
        <v>48.395360170000004</v>
      </c>
      <c r="G154" s="110">
        <f t="shared" si="12"/>
        <v>-0.73684213785653907</v>
      </c>
      <c r="H154" s="111">
        <v>42.464112630000002</v>
      </c>
      <c r="I154" s="112">
        <v>45.22867995</v>
      </c>
      <c r="J154" s="79">
        <f t="shared" si="10"/>
        <v>-6.1124209750454961E-2</v>
      </c>
      <c r="K154" s="81">
        <f t="shared" si="11"/>
        <v>3.334279307207193</v>
      </c>
      <c r="L154" s="62"/>
    </row>
    <row r="155" spans="1:12" x14ac:dyDescent="0.15">
      <c r="A155" s="34" t="s">
        <v>1941</v>
      </c>
      <c r="B155" s="34" t="s">
        <v>1665</v>
      </c>
      <c r="C155" s="34" t="s">
        <v>1309</v>
      </c>
      <c r="D155" s="34" t="s">
        <v>1312</v>
      </c>
      <c r="E155" s="73">
        <v>12.631432919</v>
      </c>
      <c r="F155" s="55">
        <v>21.329212640000001</v>
      </c>
      <c r="G155" s="110">
        <f t="shared" si="12"/>
        <v>-0.40778719157633192</v>
      </c>
      <c r="H155" s="111">
        <v>71.266539199999997</v>
      </c>
      <c r="I155" s="112">
        <v>47.391961819999999</v>
      </c>
      <c r="J155" s="79">
        <f t="shared" si="10"/>
        <v>0.50376849708560978</v>
      </c>
      <c r="K155" s="81">
        <f t="shared" si="11"/>
        <v>5.6419995781161143</v>
      </c>
      <c r="L155" s="62"/>
    </row>
    <row r="156" spans="1:12" x14ac:dyDescent="0.15">
      <c r="A156" s="34" t="s">
        <v>1967</v>
      </c>
      <c r="B156" s="34" t="s">
        <v>967</v>
      </c>
      <c r="C156" s="34" t="s">
        <v>1310</v>
      </c>
      <c r="D156" s="34" t="s">
        <v>1313</v>
      </c>
      <c r="E156" s="73">
        <v>12.57611341</v>
      </c>
      <c r="F156" s="55">
        <v>6.0146970000000001E-2</v>
      </c>
      <c r="G156" s="110">
        <f t="shared" si="12"/>
        <v>208.08972488555949</v>
      </c>
      <c r="H156" s="111">
        <v>11.11993097</v>
      </c>
      <c r="I156" s="112">
        <v>0</v>
      </c>
      <c r="J156" s="79" t="str">
        <f t="shared" si="10"/>
        <v/>
      </c>
      <c r="K156" s="81">
        <f t="shared" si="11"/>
        <v>0.88421045576432988</v>
      </c>
      <c r="L156" s="62"/>
    </row>
    <row r="157" spans="1:12" x14ac:dyDescent="0.15">
      <c r="A157" s="34" t="s">
        <v>684</v>
      </c>
      <c r="B157" s="34" t="s">
        <v>638</v>
      </c>
      <c r="C157" s="34" t="s">
        <v>1310</v>
      </c>
      <c r="D157" s="34" t="s">
        <v>1313</v>
      </c>
      <c r="E157" s="73">
        <v>12.383777516</v>
      </c>
      <c r="F157" s="55">
        <v>10.346662068000001</v>
      </c>
      <c r="G157" s="110">
        <f t="shared" si="12"/>
        <v>0.19688624549750777</v>
      </c>
      <c r="H157" s="111">
        <v>80.025341580000003</v>
      </c>
      <c r="I157" s="112">
        <v>64.634129000000001</v>
      </c>
      <c r="J157" s="79">
        <f t="shared" si="10"/>
        <v>0.23812825852422326</v>
      </c>
      <c r="K157" s="81">
        <f t="shared" si="11"/>
        <v>6.4621107312858479</v>
      </c>
      <c r="L157" s="62"/>
    </row>
    <row r="158" spans="1:12" x14ac:dyDescent="0.15">
      <c r="A158" s="34" t="s">
        <v>1680</v>
      </c>
      <c r="B158" s="34" t="s">
        <v>232</v>
      </c>
      <c r="C158" s="34" t="s">
        <v>1309</v>
      </c>
      <c r="D158" s="34" t="s">
        <v>1313</v>
      </c>
      <c r="E158" s="73">
        <v>12.382539145999999</v>
      </c>
      <c r="F158" s="55">
        <v>9.8314635299999988</v>
      </c>
      <c r="G158" s="110">
        <f t="shared" si="12"/>
        <v>0.25948075871060072</v>
      </c>
      <c r="H158" s="111">
        <v>11.87583643</v>
      </c>
      <c r="I158" s="112">
        <v>10.060936779999999</v>
      </c>
      <c r="J158" s="79">
        <f t="shared" si="10"/>
        <v>0.18039072202578743</v>
      </c>
      <c r="K158" s="81">
        <f t="shared" si="11"/>
        <v>0.95907925587590959</v>
      </c>
      <c r="L158" s="62"/>
    </row>
    <row r="159" spans="1:12" x14ac:dyDescent="0.15">
      <c r="A159" s="34" t="s">
        <v>1740</v>
      </c>
      <c r="B159" s="34" t="s">
        <v>1145</v>
      </c>
      <c r="C159" s="34" t="s">
        <v>1309</v>
      </c>
      <c r="D159" s="34" t="s">
        <v>1312</v>
      </c>
      <c r="E159" s="73">
        <v>12.21920667</v>
      </c>
      <c r="F159" s="55">
        <v>27.681067563999999</v>
      </c>
      <c r="G159" s="110">
        <f t="shared" si="12"/>
        <v>-0.55857169736143342</v>
      </c>
      <c r="H159" s="111">
        <v>35.294163329999996</v>
      </c>
      <c r="I159" s="112">
        <v>77.819876609999994</v>
      </c>
      <c r="J159" s="79">
        <f t="shared" si="10"/>
        <v>-0.54646338612332579</v>
      </c>
      <c r="K159" s="81">
        <f t="shared" si="11"/>
        <v>2.8884169228966807</v>
      </c>
      <c r="L159" s="62"/>
    </row>
    <row r="160" spans="1:12" x14ac:dyDescent="0.15">
      <c r="A160" s="34" t="s">
        <v>1936</v>
      </c>
      <c r="B160" s="34" t="s">
        <v>1082</v>
      </c>
      <c r="C160" s="34" t="s">
        <v>1309</v>
      </c>
      <c r="D160" s="34" t="s">
        <v>1312</v>
      </c>
      <c r="E160" s="73">
        <v>12.018244722999999</v>
      </c>
      <c r="F160" s="55">
        <v>14.399253751</v>
      </c>
      <c r="G160" s="110">
        <f t="shared" si="12"/>
        <v>-0.16535641840707505</v>
      </c>
      <c r="H160" s="111">
        <v>71.250797140000003</v>
      </c>
      <c r="I160" s="112">
        <v>99.254423310000007</v>
      </c>
      <c r="J160" s="79">
        <f t="shared" si="10"/>
        <v>-0.28213983050948421</v>
      </c>
      <c r="K160" s="81">
        <f t="shared" si="11"/>
        <v>5.9285526948576193</v>
      </c>
      <c r="L160" s="62"/>
    </row>
    <row r="161" spans="1:12" x14ac:dyDescent="0.15">
      <c r="A161" s="34" t="s">
        <v>1934</v>
      </c>
      <c r="B161" s="34" t="s">
        <v>1080</v>
      </c>
      <c r="C161" s="34" t="s">
        <v>1309</v>
      </c>
      <c r="D161" s="34" t="s">
        <v>1312</v>
      </c>
      <c r="E161" s="73">
        <v>11.958059163000001</v>
      </c>
      <c r="F161" s="55">
        <v>10.316331880000002</v>
      </c>
      <c r="G161" s="110">
        <f t="shared" si="12"/>
        <v>0.15913866499223173</v>
      </c>
      <c r="H161" s="111">
        <v>48.802200229999997</v>
      </c>
      <c r="I161" s="112">
        <v>36.266988659999996</v>
      </c>
      <c r="J161" s="79">
        <f t="shared" si="10"/>
        <v>0.34563695617291446</v>
      </c>
      <c r="K161" s="81">
        <f t="shared" si="11"/>
        <v>4.0811137965432716</v>
      </c>
      <c r="L161" s="62"/>
    </row>
    <row r="162" spans="1:12" x14ac:dyDescent="0.15">
      <c r="A162" s="34" t="s">
        <v>141</v>
      </c>
      <c r="B162" s="34" t="s">
        <v>142</v>
      </c>
      <c r="C162" s="34" t="s">
        <v>1310</v>
      </c>
      <c r="D162" s="34" t="s">
        <v>1313</v>
      </c>
      <c r="E162" s="73">
        <v>11.957391062000001</v>
      </c>
      <c r="F162" s="55">
        <v>11.841217123</v>
      </c>
      <c r="G162" s="110">
        <f t="shared" si="12"/>
        <v>9.8109795465493033E-3</v>
      </c>
      <c r="H162" s="111">
        <v>19.829880840000001</v>
      </c>
      <c r="I162" s="112">
        <v>26.247954510000003</v>
      </c>
      <c r="J162" s="79">
        <f t="shared" si="10"/>
        <v>-0.24451709818206324</v>
      </c>
      <c r="K162" s="81">
        <f t="shared" si="11"/>
        <v>1.6583785490648026</v>
      </c>
      <c r="L162" s="62"/>
    </row>
    <row r="163" spans="1:12" x14ac:dyDescent="0.15">
      <c r="A163" s="34" t="s">
        <v>1393</v>
      </c>
      <c r="B163" s="34" t="s">
        <v>1768</v>
      </c>
      <c r="C163" s="34" t="s">
        <v>1309</v>
      </c>
      <c r="D163" s="34" t="s">
        <v>1312</v>
      </c>
      <c r="E163" s="73">
        <v>11.823797392000001</v>
      </c>
      <c r="F163" s="55">
        <v>37.300314622000002</v>
      </c>
      <c r="G163" s="110">
        <f t="shared" si="12"/>
        <v>-0.68301078658928427</v>
      </c>
      <c r="H163" s="111">
        <v>6.5142430000000001E-2</v>
      </c>
      <c r="I163" s="112">
        <v>0.45123787999999998</v>
      </c>
      <c r="J163" s="79">
        <f t="shared" si="10"/>
        <v>-0.85563616689272626</v>
      </c>
      <c r="K163" s="81">
        <f t="shared" si="11"/>
        <v>5.5094338849273131E-3</v>
      </c>
      <c r="L163" s="62"/>
    </row>
    <row r="164" spans="1:12" x14ac:dyDescent="0.15">
      <c r="A164" s="34" t="s">
        <v>758</v>
      </c>
      <c r="B164" s="34" t="s">
        <v>759</v>
      </c>
      <c r="C164" s="34" t="s">
        <v>1310</v>
      </c>
      <c r="D164" s="34" t="s">
        <v>1313</v>
      </c>
      <c r="E164" s="73">
        <v>11.544105477</v>
      </c>
      <c r="F164" s="55">
        <v>22.860499119</v>
      </c>
      <c r="G164" s="110">
        <f t="shared" si="12"/>
        <v>-0.49501953492321737</v>
      </c>
      <c r="H164" s="111">
        <v>8.8977266699999991</v>
      </c>
      <c r="I164" s="112">
        <v>13.19644571736195</v>
      </c>
      <c r="J164" s="79">
        <f t="shared" si="10"/>
        <v>-0.32574824611344599</v>
      </c>
      <c r="K164" s="81">
        <f t="shared" si="11"/>
        <v>0.77075930116261171</v>
      </c>
      <c r="L164" s="62"/>
    </row>
    <row r="165" spans="1:12" x14ac:dyDescent="0.15">
      <c r="A165" s="34" t="s">
        <v>1990</v>
      </c>
      <c r="B165" s="34" t="s">
        <v>88</v>
      </c>
      <c r="C165" s="34" t="s">
        <v>1309</v>
      </c>
      <c r="D165" s="34" t="s">
        <v>1313</v>
      </c>
      <c r="E165" s="73">
        <v>11.140778909</v>
      </c>
      <c r="F165" s="55">
        <v>19.227442359999998</v>
      </c>
      <c r="G165" s="110">
        <f t="shared" si="12"/>
        <v>-0.42057925851974831</v>
      </c>
      <c r="H165" s="111">
        <v>0.51102154999999994</v>
      </c>
      <c r="I165" s="112">
        <v>10.40743149</v>
      </c>
      <c r="J165" s="79">
        <f t="shared" si="10"/>
        <v>-0.95089839885172278</v>
      </c>
      <c r="K165" s="81">
        <f t="shared" si="11"/>
        <v>4.5869463362851116E-2</v>
      </c>
      <c r="L165" s="62"/>
    </row>
    <row r="166" spans="1:12" x14ac:dyDescent="0.15">
      <c r="A166" s="34" t="s">
        <v>166</v>
      </c>
      <c r="B166" s="34" t="s">
        <v>167</v>
      </c>
      <c r="C166" s="34" t="s">
        <v>1310</v>
      </c>
      <c r="D166" s="34" t="s">
        <v>1313</v>
      </c>
      <c r="E166" s="73">
        <v>11.108779744000001</v>
      </c>
      <c r="F166" s="55">
        <v>20.567441467000002</v>
      </c>
      <c r="G166" s="110">
        <f t="shared" si="12"/>
        <v>-0.45988518981207316</v>
      </c>
      <c r="H166" s="111">
        <v>28.258278734502849</v>
      </c>
      <c r="I166" s="112">
        <v>3.9943523399999998</v>
      </c>
      <c r="J166" s="79">
        <f t="shared" si="10"/>
        <v>6.074558358690723</v>
      </c>
      <c r="K166" s="81">
        <f t="shared" si="11"/>
        <v>2.5437788295123518</v>
      </c>
      <c r="L166" s="62"/>
    </row>
    <row r="167" spans="1:12" x14ac:dyDescent="0.15">
      <c r="A167" s="34" t="s">
        <v>2008</v>
      </c>
      <c r="B167" s="34" t="s">
        <v>106</v>
      </c>
      <c r="C167" s="34" t="s">
        <v>1309</v>
      </c>
      <c r="D167" s="34" t="s">
        <v>1313</v>
      </c>
      <c r="E167" s="73">
        <v>11.10336392</v>
      </c>
      <c r="F167" s="55">
        <v>20.106106065999999</v>
      </c>
      <c r="G167" s="110">
        <f t="shared" si="12"/>
        <v>-0.44776159622592926</v>
      </c>
      <c r="H167" s="111">
        <v>0.99483063999999999</v>
      </c>
      <c r="I167" s="112">
        <v>5.9730709999999999E-2</v>
      </c>
      <c r="J167" s="79">
        <f t="shared" ref="J167:J230" si="13">IF(ISERROR(H167/I167-1),"",((H167/I167-1)))</f>
        <v>15.655262259564637</v>
      </c>
      <c r="K167" s="81">
        <f t="shared" ref="K167:K214" si="14">IF(ISERROR(H167/E167),"",(H167/E167))</f>
        <v>8.9597229017059909E-2</v>
      </c>
      <c r="L167" s="62"/>
    </row>
    <row r="168" spans="1:12" x14ac:dyDescent="0.15">
      <c r="A168" s="34" t="s">
        <v>1952</v>
      </c>
      <c r="B168" s="34" t="s">
        <v>1353</v>
      </c>
      <c r="C168" s="34" t="s">
        <v>1309</v>
      </c>
      <c r="D168" s="34" t="s">
        <v>1312</v>
      </c>
      <c r="E168" s="73">
        <v>11.069616760000001</v>
      </c>
      <c r="F168" s="55">
        <v>10.18579341</v>
      </c>
      <c r="G168" s="110">
        <f t="shared" si="12"/>
        <v>8.6770201831533056E-2</v>
      </c>
      <c r="H168" s="111">
        <v>1305.7236138599999</v>
      </c>
      <c r="I168" s="112">
        <v>480.77873575000001</v>
      </c>
      <c r="J168" s="79">
        <f t="shared" si="13"/>
        <v>1.7158514234684512</v>
      </c>
      <c r="K168" s="81">
        <f t="shared" si="14"/>
        <v>117.95562955514639</v>
      </c>
      <c r="L168" s="62"/>
    </row>
    <row r="169" spans="1:12" x14ac:dyDescent="0.15">
      <c r="A169" s="34" t="s">
        <v>1059</v>
      </c>
      <c r="B169" s="34" t="s">
        <v>1060</v>
      </c>
      <c r="C169" s="34" t="s">
        <v>1309</v>
      </c>
      <c r="D169" s="34" t="s">
        <v>1312</v>
      </c>
      <c r="E169" s="73">
        <v>11.067234747999999</v>
      </c>
      <c r="F169" s="55">
        <v>11.969825106</v>
      </c>
      <c r="G169" s="110">
        <f t="shared" si="12"/>
        <v>-7.5405475853408066E-2</v>
      </c>
      <c r="H169" s="111">
        <v>47.589738099999998</v>
      </c>
      <c r="I169" s="112">
        <v>17.510231530000002</v>
      </c>
      <c r="J169" s="79">
        <f t="shared" si="13"/>
        <v>1.7178246054865269</v>
      </c>
      <c r="K169" s="81">
        <f t="shared" si="14"/>
        <v>4.3000568058430417</v>
      </c>
      <c r="L169" s="62"/>
    </row>
    <row r="170" spans="1:12" x14ac:dyDescent="0.15">
      <c r="A170" s="34" t="s">
        <v>1222</v>
      </c>
      <c r="B170" s="34" t="s">
        <v>1223</v>
      </c>
      <c r="C170" s="34" t="s">
        <v>1309</v>
      </c>
      <c r="D170" s="34" t="s">
        <v>1313</v>
      </c>
      <c r="E170" s="73">
        <v>11.032349646</v>
      </c>
      <c r="F170" s="55">
        <v>25.74095647</v>
      </c>
      <c r="G170" s="110">
        <f t="shared" si="12"/>
        <v>-0.571408713625007</v>
      </c>
      <c r="H170" s="111">
        <v>5.7689278399999999</v>
      </c>
      <c r="I170" s="112">
        <v>32.611844589999997</v>
      </c>
      <c r="J170" s="79">
        <f t="shared" si="13"/>
        <v>-0.82310329536621896</v>
      </c>
      <c r="K170" s="81">
        <f t="shared" si="14"/>
        <v>0.52291017100710191</v>
      </c>
      <c r="L170" s="62"/>
    </row>
    <row r="171" spans="1:12" x14ac:dyDescent="0.15">
      <c r="A171" s="34" t="s">
        <v>666</v>
      </c>
      <c r="B171" s="34" t="s">
        <v>627</v>
      </c>
      <c r="C171" s="34" t="s">
        <v>1310</v>
      </c>
      <c r="D171" s="34" t="s">
        <v>1313</v>
      </c>
      <c r="E171" s="73">
        <v>10.834463599999999</v>
      </c>
      <c r="F171" s="55">
        <v>8.4457683670000012</v>
      </c>
      <c r="G171" s="110">
        <f t="shared" si="12"/>
        <v>0.28282746213278886</v>
      </c>
      <c r="H171" s="111">
        <v>31.793255890000001</v>
      </c>
      <c r="I171" s="112">
        <v>52.859772270000001</v>
      </c>
      <c r="J171" s="79">
        <f t="shared" si="13"/>
        <v>-0.3985358898709459</v>
      </c>
      <c r="K171" s="81">
        <f t="shared" si="14"/>
        <v>2.9344559235955163</v>
      </c>
      <c r="L171" s="62"/>
    </row>
    <row r="172" spans="1:12" x14ac:dyDescent="0.15">
      <c r="A172" s="34" t="s">
        <v>667</v>
      </c>
      <c r="B172" s="34" t="s">
        <v>171</v>
      </c>
      <c r="C172" s="34" t="s">
        <v>1310</v>
      </c>
      <c r="D172" s="34" t="s">
        <v>1313</v>
      </c>
      <c r="E172" s="73">
        <v>10.786348558</v>
      </c>
      <c r="F172" s="55">
        <v>3.9270675389999998</v>
      </c>
      <c r="G172" s="110">
        <f t="shared" si="12"/>
        <v>1.7466674435517011</v>
      </c>
      <c r="H172" s="111">
        <v>21.89329837</v>
      </c>
      <c r="I172" s="112">
        <v>2.1043585299999998</v>
      </c>
      <c r="J172" s="79">
        <f t="shared" si="13"/>
        <v>9.4037872149096202</v>
      </c>
      <c r="K172" s="81">
        <f t="shared" si="14"/>
        <v>2.0297228716721021</v>
      </c>
      <c r="L172" s="62"/>
    </row>
    <row r="173" spans="1:12" x14ac:dyDescent="0.15">
      <c r="A173" s="34" t="s">
        <v>221</v>
      </c>
      <c r="B173" s="34" t="s">
        <v>1836</v>
      </c>
      <c r="C173" s="34" t="s">
        <v>1309</v>
      </c>
      <c r="D173" s="34" t="s">
        <v>1313</v>
      </c>
      <c r="E173" s="73">
        <v>10.75609251</v>
      </c>
      <c r="F173" s="55">
        <v>2.97138152</v>
      </c>
      <c r="G173" s="110">
        <f t="shared" si="12"/>
        <v>2.6198961451439597</v>
      </c>
      <c r="H173" s="111">
        <v>27.090547050000001</v>
      </c>
      <c r="I173" s="112">
        <v>3.2415067099999999</v>
      </c>
      <c r="J173" s="79">
        <f t="shared" si="13"/>
        <v>7.3573934819959081</v>
      </c>
      <c r="K173" s="81">
        <f t="shared" si="14"/>
        <v>2.5186234708202599</v>
      </c>
      <c r="L173" s="62"/>
    </row>
    <row r="174" spans="1:12" x14ac:dyDescent="0.15">
      <c r="A174" s="34" t="s">
        <v>883</v>
      </c>
      <c r="B174" s="34" t="s">
        <v>1228</v>
      </c>
      <c r="C174" s="34" t="s">
        <v>1309</v>
      </c>
      <c r="D174" s="34" t="s">
        <v>1313</v>
      </c>
      <c r="E174" s="73">
        <v>10.710661140000001</v>
      </c>
      <c r="F174" s="55">
        <v>15.516680001000001</v>
      </c>
      <c r="G174" s="110">
        <f t="shared" si="12"/>
        <v>-0.30973242089739994</v>
      </c>
      <c r="H174" s="111">
        <v>5.3965964199999998</v>
      </c>
      <c r="I174" s="112">
        <v>9.69229421</v>
      </c>
      <c r="J174" s="79">
        <f t="shared" si="13"/>
        <v>-0.44320753135701607</v>
      </c>
      <c r="K174" s="81">
        <f t="shared" si="14"/>
        <v>0.50385278270506462</v>
      </c>
      <c r="L174" s="62"/>
    </row>
    <row r="175" spans="1:12" x14ac:dyDescent="0.15">
      <c r="A175" s="34" t="s">
        <v>1363</v>
      </c>
      <c r="B175" s="34" t="s">
        <v>1364</v>
      </c>
      <c r="C175" s="34" t="s">
        <v>1309</v>
      </c>
      <c r="D175" s="34" t="s">
        <v>1313</v>
      </c>
      <c r="E175" s="73">
        <v>10.675133562999999</v>
      </c>
      <c r="F175" s="55">
        <v>26.281587116999997</v>
      </c>
      <c r="G175" s="110">
        <f t="shared" si="12"/>
        <v>-0.59381701282055033</v>
      </c>
      <c r="H175" s="111">
        <v>5.97448874</v>
      </c>
      <c r="I175" s="112">
        <v>0.51008790999999998</v>
      </c>
      <c r="J175" s="79">
        <f t="shared" si="13"/>
        <v>10.712664862023489</v>
      </c>
      <c r="K175" s="81">
        <f t="shared" si="14"/>
        <v>0.55966407396602236</v>
      </c>
      <c r="L175" s="62"/>
    </row>
    <row r="176" spans="1:12" x14ac:dyDescent="0.15">
      <c r="A176" s="34" t="s">
        <v>689</v>
      </c>
      <c r="B176" s="34" t="s">
        <v>636</v>
      </c>
      <c r="C176" s="34" t="s">
        <v>1310</v>
      </c>
      <c r="D176" s="34" t="s">
        <v>1313</v>
      </c>
      <c r="E176" s="73">
        <v>10.633173717</v>
      </c>
      <c r="F176" s="55">
        <v>4.5259549800000007</v>
      </c>
      <c r="G176" s="110">
        <f t="shared" si="12"/>
        <v>1.3493768196960718</v>
      </c>
      <c r="H176" s="111">
        <v>35.232876700000006</v>
      </c>
      <c r="I176" s="112">
        <v>14.059211250000001</v>
      </c>
      <c r="J176" s="79">
        <f t="shared" si="13"/>
        <v>1.5060350878503233</v>
      </c>
      <c r="K176" s="81">
        <f t="shared" si="14"/>
        <v>3.3134864187980617</v>
      </c>
      <c r="L176" s="62"/>
    </row>
    <row r="177" spans="1:12" x14ac:dyDescent="0.15">
      <c r="A177" s="34" t="s">
        <v>1622</v>
      </c>
      <c r="B177" s="34" t="s">
        <v>1623</v>
      </c>
      <c r="C177" s="34" t="s">
        <v>1309</v>
      </c>
      <c r="D177" s="34" t="s">
        <v>1312</v>
      </c>
      <c r="E177" s="73">
        <v>10.609455222999999</v>
      </c>
      <c r="F177" s="55">
        <v>10.355443294000001</v>
      </c>
      <c r="G177" s="110">
        <f t="shared" si="12"/>
        <v>2.4529314852911765E-2</v>
      </c>
      <c r="H177" s="111">
        <v>35.27494592</v>
      </c>
      <c r="I177" s="112">
        <v>27.765018489999999</v>
      </c>
      <c r="J177" s="79">
        <f t="shared" si="13"/>
        <v>0.27048162898594197</v>
      </c>
      <c r="K177" s="81">
        <f t="shared" si="14"/>
        <v>3.324859305078006</v>
      </c>
      <c r="L177" s="62"/>
    </row>
    <row r="178" spans="1:12" x14ac:dyDescent="0.15">
      <c r="A178" s="34" t="s">
        <v>1959</v>
      </c>
      <c r="B178" s="34" t="s">
        <v>906</v>
      </c>
      <c r="C178" s="34" t="s">
        <v>1309</v>
      </c>
      <c r="D178" s="34" t="s">
        <v>1312</v>
      </c>
      <c r="E178" s="73">
        <v>10.52786365</v>
      </c>
      <c r="F178" s="55">
        <v>7.41422545</v>
      </c>
      <c r="G178" s="110">
        <f t="shared" si="12"/>
        <v>0.41995461575827853</v>
      </c>
      <c r="H178" s="111">
        <v>247.90109622999998</v>
      </c>
      <c r="I178" s="112">
        <v>202.17338407</v>
      </c>
      <c r="J178" s="79">
        <f t="shared" si="13"/>
        <v>0.22618067343705017</v>
      </c>
      <c r="K178" s="81">
        <f t="shared" si="14"/>
        <v>23.547141611204278</v>
      </c>
      <c r="L178" s="62"/>
    </row>
    <row r="179" spans="1:12" x14ac:dyDescent="0.15">
      <c r="A179" s="34" t="s">
        <v>884</v>
      </c>
      <c r="B179" s="34" t="s">
        <v>1151</v>
      </c>
      <c r="C179" s="34" t="s">
        <v>1309</v>
      </c>
      <c r="D179" s="34" t="s">
        <v>1312</v>
      </c>
      <c r="E179" s="73">
        <v>10.521296365</v>
      </c>
      <c r="F179" s="55">
        <v>34.060399859999997</v>
      </c>
      <c r="G179" s="110">
        <f t="shared" si="12"/>
        <v>-0.69109885943071248</v>
      </c>
      <c r="H179" s="111">
        <v>418.67012185000004</v>
      </c>
      <c r="I179" s="112">
        <v>72.68680504000001</v>
      </c>
      <c r="J179" s="79">
        <f t="shared" si="13"/>
        <v>4.7599191712939266</v>
      </c>
      <c r="K179" s="81">
        <f t="shared" si="14"/>
        <v>39.792636508438477</v>
      </c>
      <c r="L179" s="62"/>
    </row>
    <row r="180" spans="1:12" x14ac:dyDescent="0.15">
      <c r="A180" s="34" t="s">
        <v>710</v>
      </c>
      <c r="B180" s="34" t="s">
        <v>1656</v>
      </c>
      <c r="C180" s="34" t="s">
        <v>1310</v>
      </c>
      <c r="D180" s="34" t="s">
        <v>1313</v>
      </c>
      <c r="E180" s="73">
        <v>10.331903208</v>
      </c>
      <c r="F180" s="55">
        <v>18.821551176</v>
      </c>
      <c r="G180" s="110">
        <f t="shared" si="12"/>
        <v>-0.45105995189309578</v>
      </c>
      <c r="H180" s="111">
        <v>26.134983930000001</v>
      </c>
      <c r="I180" s="112">
        <v>11.91322937</v>
      </c>
      <c r="J180" s="79">
        <f t="shared" si="13"/>
        <v>1.1937782878430387</v>
      </c>
      <c r="K180" s="81">
        <f t="shared" si="14"/>
        <v>2.5295420798913084</v>
      </c>
      <c r="L180" s="62"/>
    </row>
    <row r="181" spans="1:12" x14ac:dyDescent="0.15">
      <c r="A181" s="34" t="s">
        <v>709</v>
      </c>
      <c r="B181" s="34" t="s">
        <v>161</v>
      </c>
      <c r="C181" s="34" t="s">
        <v>1310</v>
      </c>
      <c r="D181" s="34" t="s">
        <v>1313</v>
      </c>
      <c r="E181" s="73">
        <v>10.322198369000001</v>
      </c>
      <c r="F181" s="55">
        <v>9.7369204810000003</v>
      </c>
      <c r="G181" s="110">
        <f t="shared" si="12"/>
        <v>6.0109137087241749E-2</v>
      </c>
      <c r="H181" s="111">
        <v>11.159464269999999</v>
      </c>
      <c r="I181" s="112">
        <v>21.040833420000002</v>
      </c>
      <c r="J181" s="79">
        <f t="shared" si="13"/>
        <v>-0.46962822017341943</v>
      </c>
      <c r="K181" s="81">
        <f t="shared" si="14"/>
        <v>1.0811131380224688</v>
      </c>
      <c r="L181" s="62"/>
    </row>
    <row r="182" spans="1:12" x14ac:dyDescent="0.15">
      <c r="A182" s="34" t="s">
        <v>1968</v>
      </c>
      <c r="B182" s="34" t="s">
        <v>968</v>
      </c>
      <c r="C182" s="34" t="s">
        <v>1310</v>
      </c>
      <c r="D182" s="34" t="s">
        <v>1313</v>
      </c>
      <c r="E182" s="73">
        <v>10.22777891</v>
      </c>
      <c r="F182" s="55">
        <v>23.062719300000001</v>
      </c>
      <c r="G182" s="110">
        <f t="shared" si="12"/>
        <v>-0.55652328864792633</v>
      </c>
      <c r="H182" s="111">
        <v>5.6989678600000007</v>
      </c>
      <c r="I182" s="112">
        <v>25.381691019999998</v>
      </c>
      <c r="J182" s="79">
        <f t="shared" si="13"/>
        <v>-0.77546933907952043</v>
      </c>
      <c r="K182" s="81">
        <f t="shared" si="14"/>
        <v>0.55720483500361473</v>
      </c>
      <c r="L182" s="62"/>
    </row>
    <row r="183" spans="1:12" x14ac:dyDescent="0.15">
      <c r="A183" s="34" t="s">
        <v>118</v>
      </c>
      <c r="B183" s="34" t="s">
        <v>119</v>
      </c>
      <c r="C183" s="34" t="s">
        <v>1309</v>
      </c>
      <c r="D183" s="34" t="s">
        <v>1312</v>
      </c>
      <c r="E183" s="73">
        <v>10.061803249</v>
      </c>
      <c r="F183" s="55">
        <v>6.4457040729999999</v>
      </c>
      <c r="G183" s="110">
        <f t="shared" si="12"/>
        <v>0.56100918302272795</v>
      </c>
      <c r="H183" s="111">
        <v>4.3327080000000002</v>
      </c>
      <c r="I183" s="112">
        <v>5.4540111500000004</v>
      </c>
      <c r="J183" s="79">
        <f t="shared" si="13"/>
        <v>-0.20559238313988415</v>
      </c>
      <c r="K183" s="81">
        <f t="shared" si="14"/>
        <v>0.43060949342560534</v>
      </c>
      <c r="L183" s="62"/>
    </row>
    <row r="184" spans="1:12" x14ac:dyDescent="0.15">
      <c r="A184" s="34" t="s">
        <v>1745</v>
      </c>
      <c r="B184" s="34" t="s">
        <v>1148</v>
      </c>
      <c r="C184" s="34" t="s">
        <v>1309</v>
      </c>
      <c r="D184" s="34" t="s">
        <v>1312</v>
      </c>
      <c r="E184" s="73">
        <v>10.042182096000001</v>
      </c>
      <c r="F184" s="55">
        <v>22.372888839999998</v>
      </c>
      <c r="G184" s="110">
        <f t="shared" si="12"/>
        <v>-0.55114504131242081</v>
      </c>
      <c r="H184" s="111">
        <v>35.458525039999998</v>
      </c>
      <c r="I184" s="112">
        <v>70.629275150000012</v>
      </c>
      <c r="J184" s="79">
        <f t="shared" si="13"/>
        <v>-0.49796277868214833</v>
      </c>
      <c r="K184" s="81">
        <f t="shared" si="14"/>
        <v>3.5309581822982303</v>
      </c>
      <c r="L184" s="62"/>
    </row>
    <row r="185" spans="1:12" x14ac:dyDescent="0.15">
      <c r="A185" s="34" t="s">
        <v>1957</v>
      </c>
      <c r="B185" s="34" t="s">
        <v>1354</v>
      </c>
      <c r="C185" s="34" t="s">
        <v>1309</v>
      </c>
      <c r="D185" s="34" t="s">
        <v>1312</v>
      </c>
      <c r="E185" s="73">
        <v>9.99914083</v>
      </c>
      <c r="F185" s="55">
        <v>11.7139247</v>
      </c>
      <c r="G185" s="110">
        <f t="shared" si="12"/>
        <v>-0.14638850034608808</v>
      </c>
      <c r="H185" s="111">
        <v>68.104331269999989</v>
      </c>
      <c r="I185" s="112">
        <v>182.67221334999999</v>
      </c>
      <c r="J185" s="79">
        <f t="shared" si="13"/>
        <v>-0.62717739046872945</v>
      </c>
      <c r="K185" s="81">
        <f t="shared" si="14"/>
        <v>6.811018309260076</v>
      </c>
      <c r="L185" s="62"/>
    </row>
    <row r="186" spans="1:12" x14ac:dyDescent="0.15">
      <c r="A186" s="34" t="s">
        <v>578</v>
      </c>
      <c r="B186" s="34" t="s">
        <v>579</v>
      </c>
      <c r="C186" s="34" t="s">
        <v>1309</v>
      </c>
      <c r="D186" s="34" t="s">
        <v>1312</v>
      </c>
      <c r="E186" s="73">
        <v>9.86233966</v>
      </c>
      <c r="F186" s="55">
        <v>17.659963899999997</v>
      </c>
      <c r="G186" s="110">
        <f t="shared" si="12"/>
        <v>-0.44154247903077526</v>
      </c>
      <c r="H186" s="111">
        <v>11.72214993</v>
      </c>
      <c r="I186" s="112">
        <v>14.587279779999999</v>
      </c>
      <c r="J186" s="79">
        <f t="shared" si="13"/>
        <v>-0.19641289487902036</v>
      </c>
      <c r="K186" s="81">
        <f t="shared" si="14"/>
        <v>1.1885769841757814</v>
      </c>
      <c r="L186" s="62"/>
    </row>
    <row r="187" spans="1:12" x14ac:dyDescent="0.15">
      <c r="A187" s="34" t="s">
        <v>1969</v>
      </c>
      <c r="B187" s="34" t="s">
        <v>969</v>
      </c>
      <c r="C187" s="34" t="s">
        <v>1310</v>
      </c>
      <c r="D187" s="34" t="s">
        <v>1313</v>
      </c>
      <c r="E187" s="73">
        <v>9.7991964300000003</v>
      </c>
      <c r="F187" s="55">
        <v>2.7096703399999997</v>
      </c>
      <c r="G187" s="110">
        <f t="shared" si="12"/>
        <v>2.616379559293549</v>
      </c>
      <c r="H187" s="111">
        <v>17.99782613</v>
      </c>
      <c r="I187" s="112">
        <v>70.64384561</v>
      </c>
      <c r="J187" s="79">
        <f t="shared" si="13"/>
        <v>-0.74523150637410496</v>
      </c>
      <c r="K187" s="81">
        <f t="shared" si="14"/>
        <v>1.8366634711903616</v>
      </c>
      <c r="L187" s="62"/>
    </row>
    <row r="188" spans="1:12" x14ac:dyDescent="0.15">
      <c r="A188" s="34" t="s">
        <v>799</v>
      </c>
      <c r="B188" s="34" t="s">
        <v>800</v>
      </c>
      <c r="C188" s="34" t="s">
        <v>1309</v>
      </c>
      <c r="D188" s="34" t="s">
        <v>1312</v>
      </c>
      <c r="E188" s="73">
        <v>9.7341283499999989</v>
      </c>
      <c r="F188" s="55">
        <v>17.48877229</v>
      </c>
      <c r="G188" s="110">
        <f t="shared" si="12"/>
        <v>-0.44340699343624435</v>
      </c>
      <c r="H188" s="111">
        <v>11.263210839999999</v>
      </c>
      <c r="I188" s="112">
        <v>4.1298751899999999</v>
      </c>
      <c r="J188" s="79">
        <f t="shared" si="13"/>
        <v>1.7272521133986132</v>
      </c>
      <c r="K188" s="81">
        <f t="shared" si="14"/>
        <v>1.1570846854510606</v>
      </c>
      <c r="L188" s="62"/>
    </row>
    <row r="189" spans="1:12" x14ac:dyDescent="0.15">
      <c r="A189" s="34" t="s">
        <v>1689</v>
      </c>
      <c r="B189" s="34" t="s">
        <v>1360</v>
      </c>
      <c r="C189" s="34" t="s">
        <v>1309</v>
      </c>
      <c r="D189" s="34" t="s">
        <v>1313</v>
      </c>
      <c r="E189" s="73">
        <v>9.7062567150000003</v>
      </c>
      <c r="F189" s="55">
        <v>14.858131090000001</v>
      </c>
      <c r="G189" s="110">
        <f t="shared" si="12"/>
        <v>-0.34673771174810653</v>
      </c>
      <c r="H189" s="111">
        <v>8.6218943299999999</v>
      </c>
      <c r="I189" s="112">
        <v>0.56219719999999995</v>
      </c>
      <c r="J189" s="79">
        <f t="shared" si="13"/>
        <v>14.336067717875508</v>
      </c>
      <c r="K189" s="81">
        <f t="shared" si="14"/>
        <v>0.88828212390836192</v>
      </c>
      <c r="L189" s="62"/>
    </row>
    <row r="190" spans="1:12" x14ac:dyDescent="0.15">
      <c r="A190" s="34" t="s">
        <v>1502</v>
      </c>
      <c r="B190" s="34" t="s">
        <v>1503</v>
      </c>
      <c r="C190" s="34" t="s">
        <v>1310</v>
      </c>
      <c r="D190" s="34" t="s">
        <v>1313</v>
      </c>
      <c r="E190" s="73">
        <v>9.6899451400000007</v>
      </c>
      <c r="F190" s="55">
        <v>6.0390272000000005</v>
      </c>
      <c r="G190" s="110">
        <f t="shared" si="12"/>
        <v>0.60455398180687103</v>
      </c>
      <c r="H190" s="111">
        <v>34.342281610000001</v>
      </c>
      <c r="I190" s="112">
        <v>3.3194680299999999</v>
      </c>
      <c r="J190" s="79">
        <f t="shared" si="13"/>
        <v>9.3457184403128597</v>
      </c>
      <c r="K190" s="81">
        <f t="shared" si="14"/>
        <v>3.5441151744229584</v>
      </c>
      <c r="L190" s="62"/>
    </row>
    <row r="191" spans="1:12" x14ac:dyDescent="0.15">
      <c r="A191" s="34" t="s">
        <v>1401</v>
      </c>
      <c r="B191" s="34" t="s">
        <v>1773</v>
      </c>
      <c r="C191" s="34" t="s">
        <v>1309</v>
      </c>
      <c r="D191" s="34" t="s">
        <v>1312</v>
      </c>
      <c r="E191" s="73">
        <v>9.6345667959999997</v>
      </c>
      <c r="F191" s="55">
        <v>28.377244454</v>
      </c>
      <c r="G191" s="110">
        <f t="shared" si="12"/>
        <v>-0.66048265145624696</v>
      </c>
      <c r="H191" s="111">
        <v>4.8503791300000003</v>
      </c>
      <c r="I191" s="112">
        <v>9.2692609200000007</v>
      </c>
      <c r="J191" s="79">
        <f t="shared" si="13"/>
        <v>-0.47672428558629898</v>
      </c>
      <c r="K191" s="81">
        <f t="shared" si="14"/>
        <v>0.50343510327975938</v>
      </c>
      <c r="L191" s="62"/>
    </row>
    <row r="192" spans="1:12" x14ac:dyDescent="0.15">
      <c r="A192" s="34" t="s">
        <v>680</v>
      </c>
      <c r="B192" s="34" t="s">
        <v>631</v>
      </c>
      <c r="C192" s="34" t="s">
        <v>1310</v>
      </c>
      <c r="D192" s="34" t="s">
        <v>1313</v>
      </c>
      <c r="E192" s="73">
        <v>9.5689564990000004</v>
      </c>
      <c r="F192" s="55">
        <v>7.8129235669999995</v>
      </c>
      <c r="G192" s="110">
        <f t="shared" si="12"/>
        <v>0.22476002957677488</v>
      </c>
      <c r="H192" s="111">
        <v>22.346329079999997</v>
      </c>
      <c r="I192" s="112">
        <v>10.845534369999999</v>
      </c>
      <c r="J192" s="79">
        <f t="shared" si="13"/>
        <v>1.0604175246369163</v>
      </c>
      <c r="K192" s="81">
        <f t="shared" si="14"/>
        <v>2.3352942488907007</v>
      </c>
      <c r="L192" s="62"/>
    </row>
    <row r="193" spans="1:12" x14ac:dyDescent="0.15">
      <c r="A193" s="34" t="s">
        <v>721</v>
      </c>
      <c r="B193" s="34" t="s">
        <v>139</v>
      </c>
      <c r="C193" s="34" t="s">
        <v>1310</v>
      </c>
      <c r="D193" s="34" t="s">
        <v>1313</v>
      </c>
      <c r="E193" s="73">
        <v>9.56064662</v>
      </c>
      <c r="F193" s="55">
        <v>11.94044457</v>
      </c>
      <c r="G193" s="110">
        <f t="shared" si="12"/>
        <v>-0.1993056402589205</v>
      </c>
      <c r="H193" s="111">
        <v>10.696468710000001</v>
      </c>
      <c r="I193" s="112">
        <v>43.968637799999996</v>
      </c>
      <c r="J193" s="79">
        <f t="shared" si="13"/>
        <v>-0.75672503754482923</v>
      </c>
      <c r="K193" s="81">
        <f t="shared" si="14"/>
        <v>1.1188018065246723</v>
      </c>
      <c r="L193" s="62"/>
    </row>
    <row r="194" spans="1:12" x14ac:dyDescent="0.15">
      <c r="A194" s="34" t="s">
        <v>1688</v>
      </c>
      <c r="B194" s="34" t="s">
        <v>1224</v>
      </c>
      <c r="C194" s="34" t="s">
        <v>1309</v>
      </c>
      <c r="D194" s="34" t="s">
        <v>1313</v>
      </c>
      <c r="E194" s="73">
        <v>9.4696836400000013</v>
      </c>
      <c r="F194" s="55">
        <v>18.531420276999999</v>
      </c>
      <c r="G194" s="110">
        <f t="shared" si="12"/>
        <v>-0.48899309937117119</v>
      </c>
      <c r="H194" s="111">
        <v>7.5578995099999995</v>
      </c>
      <c r="I194" s="112">
        <v>11.668342750000001</v>
      </c>
      <c r="J194" s="79">
        <f t="shared" si="13"/>
        <v>-0.35227309722282552</v>
      </c>
      <c r="K194" s="81">
        <f t="shared" si="14"/>
        <v>0.79811531169588246</v>
      </c>
      <c r="L194" s="62"/>
    </row>
    <row r="195" spans="1:12" x14ac:dyDescent="0.15">
      <c r="A195" s="34" t="s">
        <v>690</v>
      </c>
      <c r="B195" s="34" t="s">
        <v>140</v>
      </c>
      <c r="C195" s="34" t="s">
        <v>1310</v>
      </c>
      <c r="D195" s="34" t="s">
        <v>1312</v>
      </c>
      <c r="E195" s="73">
        <v>9.4316349420000005</v>
      </c>
      <c r="F195" s="55">
        <v>19.06066062</v>
      </c>
      <c r="G195" s="110">
        <f t="shared" si="12"/>
        <v>-0.50517796156007522</v>
      </c>
      <c r="H195" s="111">
        <v>17.07931516</v>
      </c>
      <c r="I195" s="112">
        <v>20.819751270000001</v>
      </c>
      <c r="J195" s="79">
        <f t="shared" si="13"/>
        <v>-0.17965805938276225</v>
      </c>
      <c r="K195" s="81">
        <f t="shared" si="14"/>
        <v>1.8108541377003604</v>
      </c>
      <c r="L195" s="62"/>
    </row>
    <row r="196" spans="1:12" x14ac:dyDescent="0.15">
      <c r="A196" s="34" t="s">
        <v>1492</v>
      </c>
      <c r="B196" s="34" t="s">
        <v>1493</v>
      </c>
      <c r="C196" s="34" t="s">
        <v>1310</v>
      </c>
      <c r="D196" s="34" t="s">
        <v>1313</v>
      </c>
      <c r="E196" s="73">
        <v>9.2662322899999996</v>
      </c>
      <c r="F196" s="55">
        <v>0.1401685</v>
      </c>
      <c r="G196" s="110">
        <f t="shared" si="12"/>
        <v>65.107808031048336</v>
      </c>
      <c r="H196" s="111">
        <v>0.22324050000000001</v>
      </c>
      <c r="I196" s="112">
        <v>1.39383E-3</v>
      </c>
      <c r="J196" s="79">
        <f t="shared" si="13"/>
        <v>159.16336282043005</v>
      </c>
      <c r="K196" s="81">
        <f t="shared" si="14"/>
        <v>2.4091830747748285E-2</v>
      </c>
      <c r="L196" s="62"/>
    </row>
    <row r="197" spans="1:12" x14ac:dyDescent="0.15">
      <c r="A197" s="34" t="s">
        <v>120</v>
      </c>
      <c r="B197" s="34" t="s">
        <v>121</v>
      </c>
      <c r="C197" s="34" t="s">
        <v>1309</v>
      </c>
      <c r="D197" s="34" t="s">
        <v>1312</v>
      </c>
      <c r="E197" s="73">
        <v>9.2031579899999993</v>
      </c>
      <c r="F197" s="55">
        <v>3.344752444</v>
      </c>
      <c r="G197" s="110">
        <f t="shared" si="12"/>
        <v>1.7515214187253614</v>
      </c>
      <c r="H197" s="111">
        <v>1.3094948700000002</v>
      </c>
      <c r="I197" s="112">
        <v>3.5044631399999999</v>
      </c>
      <c r="J197" s="79">
        <f t="shared" si="13"/>
        <v>-0.626335099646675</v>
      </c>
      <c r="K197" s="81">
        <f t="shared" si="14"/>
        <v>0.14228755731705095</v>
      </c>
      <c r="L197" s="62"/>
    </row>
    <row r="198" spans="1:12" x14ac:dyDescent="0.15">
      <c r="A198" s="34" t="s">
        <v>1954</v>
      </c>
      <c r="B198" s="34" t="s">
        <v>1356</v>
      </c>
      <c r="C198" s="34" t="s">
        <v>1309</v>
      </c>
      <c r="D198" s="34" t="s">
        <v>1312</v>
      </c>
      <c r="E198" s="73">
        <v>9.1762840500000014</v>
      </c>
      <c r="F198" s="55">
        <v>26.688416399999998</v>
      </c>
      <c r="G198" s="110">
        <f t="shared" si="12"/>
        <v>-0.65616978120889924</v>
      </c>
      <c r="H198" s="111">
        <v>447.46345020000001</v>
      </c>
      <c r="I198" s="112">
        <v>1017.22835989</v>
      </c>
      <c r="J198" s="79">
        <f t="shared" si="13"/>
        <v>-0.56011504609605323</v>
      </c>
      <c r="K198" s="81">
        <f t="shared" si="14"/>
        <v>48.763033899326594</v>
      </c>
      <c r="L198" s="62"/>
    </row>
    <row r="199" spans="1:12" x14ac:dyDescent="0.15">
      <c r="A199" s="34" t="s">
        <v>1358</v>
      </c>
      <c r="B199" s="34" t="s">
        <v>1359</v>
      </c>
      <c r="C199" s="34" t="s">
        <v>1309</v>
      </c>
      <c r="D199" s="34" t="s">
        <v>1313</v>
      </c>
      <c r="E199" s="73">
        <v>8.8964940179999985</v>
      </c>
      <c r="F199" s="55">
        <v>21.227414721999999</v>
      </c>
      <c r="G199" s="110">
        <f t="shared" si="12"/>
        <v>-0.58089601892124376</v>
      </c>
      <c r="H199" s="111">
        <v>7.9444034299999995</v>
      </c>
      <c r="I199" s="112">
        <v>2.6648701699999999</v>
      </c>
      <c r="J199" s="79">
        <f t="shared" si="13"/>
        <v>1.9811596525169555</v>
      </c>
      <c r="K199" s="81">
        <f t="shared" si="14"/>
        <v>0.8929813715297662</v>
      </c>
      <c r="L199" s="62"/>
    </row>
    <row r="200" spans="1:12" x14ac:dyDescent="0.15">
      <c r="A200" s="34" t="s">
        <v>924</v>
      </c>
      <c r="B200" s="34" t="s">
        <v>925</v>
      </c>
      <c r="C200" s="34" t="s">
        <v>1309</v>
      </c>
      <c r="D200" s="34" t="s">
        <v>1312</v>
      </c>
      <c r="E200" s="73">
        <v>8.4825710000000001</v>
      </c>
      <c r="F200" s="55">
        <v>3.6310156899999999</v>
      </c>
      <c r="G200" s="110">
        <f t="shared" ref="G200:G263" si="15">IF(ISERROR(E200/F200-1),"",((E200/F200-1)))</f>
        <v>1.3361427556926917</v>
      </c>
      <c r="H200" s="111">
        <v>2.7996228799999998</v>
      </c>
      <c r="I200" s="112">
        <v>9.3978548457965001</v>
      </c>
      <c r="J200" s="79">
        <f t="shared" si="13"/>
        <v>-0.70209979554512669</v>
      </c>
      <c r="K200" s="81">
        <f t="shared" si="14"/>
        <v>0.33004414345603472</v>
      </c>
      <c r="L200" s="62"/>
    </row>
    <row r="201" spans="1:12" x14ac:dyDescent="0.15">
      <c r="A201" s="34" t="s">
        <v>1395</v>
      </c>
      <c r="B201" s="34" t="s">
        <v>815</v>
      </c>
      <c r="C201" s="34" t="s">
        <v>1309</v>
      </c>
      <c r="D201" s="34" t="s">
        <v>1312</v>
      </c>
      <c r="E201" s="73">
        <v>8.4246290399999992</v>
      </c>
      <c r="F201" s="55">
        <v>2.9455900000000001E-3</v>
      </c>
      <c r="G201" s="110">
        <f t="shared" si="15"/>
        <v>2859.0820344990302</v>
      </c>
      <c r="H201" s="111">
        <v>15.48976251</v>
      </c>
      <c r="I201" s="112">
        <v>0</v>
      </c>
      <c r="J201" s="79" t="str">
        <f t="shared" si="13"/>
        <v/>
      </c>
      <c r="K201" s="81">
        <f t="shared" si="14"/>
        <v>1.8386284353239608</v>
      </c>
      <c r="L201" s="62"/>
    </row>
    <row r="202" spans="1:12" x14ac:dyDescent="0.15">
      <c r="A202" s="34" t="s">
        <v>1391</v>
      </c>
      <c r="B202" s="34" t="s">
        <v>72</v>
      </c>
      <c r="C202" s="34" t="s">
        <v>1309</v>
      </c>
      <c r="D202" s="34" t="s">
        <v>1312</v>
      </c>
      <c r="E202" s="73">
        <v>8.0678836999999994</v>
      </c>
      <c r="F202" s="55">
        <v>3.6299459399999998</v>
      </c>
      <c r="G202" s="110">
        <f t="shared" si="15"/>
        <v>1.2225905931811205</v>
      </c>
      <c r="H202" s="111">
        <v>1.37193144</v>
      </c>
      <c r="I202" s="112">
        <v>0.8285525600000001</v>
      </c>
      <c r="J202" s="79">
        <f t="shared" si="13"/>
        <v>0.65581703108852851</v>
      </c>
      <c r="K202" s="81">
        <f t="shared" si="14"/>
        <v>0.17004848991563923</v>
      </c>
      <c r="L202" s="62"/>
    </row>
    <row r="203" spans="1:12" x14ac:dyDescent="0.15">
      <c r="A203" s="34" t="s">
        <v>664</v>
      </c>
      <c r="B203" s="34" t="s">
        <v>1841</v>
      </c>
      <c r="C203" s="34" t="s">
        <v>1310</v>
      </c>
      <c r="D203" s="34" t="s">
        <v>1313</v>
      </c>
      <c r="E203" s="73">
        <v>7.8787543580000001</v>
      </c>
      <c r="F203" s="55">
        <v>7.6262359650000002</v>
      </c>
      <c r="G203" s="110">
        <f t="shared" si="15"/>
        <v>3.3111799078721527E-2</v>
      </c>
      <c r="H203" s="111">
        <v>7.0566925999999999</v>
      </c>
      <c r="I203" s="112">
        <v>5.6943261600000001</v>
      </c>
      <c r="J203" s="79">
        <f t="shared" si="13"/>
        <v>0.23924980791757111</v>
      </c>
      <c r="K203" s="81">
        <f t="shared" si="14"/>
        <v>0.89566094833693</v>
      </c>
      <c r="L203" s="62"/>
    </row>
    <row r="204" spans="1:12" x14ac:dyDescent="0.15">
      <c r="A204" s="34" t="s">
        <v>1979</v>
      </c>
      <c r="B204" s="34" t="s">
        <v>157</v>
      </c>
      <c r="C204" s="34" t="s">
        <v>1310</v>
      </c>
      <c r="D204" s="34" t="s">
        <v>1313</v>
      </c>
      <c r="E204" s="73">
        <v>7.8481406600000003</v>
      </c>
      <c r="F204" s="55">
        <v>2.6397171200000003</v>
      </c>
      <c r="G204" s="110">
        <f t="shared" si="15"/>
        <v>1.9730991251062537</v>
      </c>
      <c r="H204" s="111">
        <v>17.865857800000001</v>
      </c>
      <c r="I204" s="112">
        <v>3.06312541</v>
      </c>
      <c r="J204" s="79">
        <f t="shared" si="13"/>
        <v>4.8325583868275244</v>
      </c>
      <c r="K204" s="81">
        <f t="shared" si="14"/>
        <v>2.2764446477186357</v>
      </c>
      <c r="L204" s="62"/>
    </row>
    <row r="205" spans="1:12" x14ac:dyDescent="0.15">
      <c r="A205" s="34" t="s">
        <v>1565</v>
      </c>
      <c r="B205" s="34" t="s">
        <v>1566</v>
      </c>
      <c r="C205" s="34" t="s">
        <v>1309</v>
      </c>
      <c r="D205" s="34" t="s">
        <v>1312</v>
      </c>
      <c r="E205" s="73">
        <v>7.8068165199999999</v>
      </c>
      <c r="F205" s="55">
        <v>0.10222105000000001</v>
      </c>
      <c r="G205" s="110">
        <f t="shared" si="15"/>
        <v>75.371906960454808</v>
      </c>
      <c r="H205" s="111">
        <v>0</v>
      </c>
      <c r="I205" s="112">
        <v>0</v>
      </c>
      <c r="J205" s="79" t="str">
        <f t="shared" si="13"/>
        <v/>
      </c>
      <c r="K205" s="81">
        <f t="shared" si="14"/>
        <v>0</v>
      </c>
      <c r="L205" s="62"/>
    </row>
    <row r="206" spans="1:12" x14ac:dyDescent="0.15">
      <c r="A206" s="34" t="s">
        <v>1971</v>
      </c>
      <c r="B206" s="34" t="s">
        <v>952</v>
      </c>
      <c r="C206" s="34" t="s">
        <v>1309</v>
      </c>
      <c r="D206" s="34" t="s">
        <v>1312</v>
      </c>
      <c r="E206" s="73">
        <v>7.6305576200000003</v>
      </c>
      <c r="F206" s="55">
        <v>8.4081725500000015</v>
      </c>
      <c r="G206" s="110">
        <f t="shared" si="15"/>
        <v>-9.2483226929019335E-2</v>
      </c>
      <c r="H206" s="111">
        <v>16.416435272184202</v>
      </c>
      <c r="I206" s="112">
        <v>4.3552273861578303</v>
      </c>
      <c r="J206" s="79">
        <f t="shared" si="13"/>
        <v>2.7693635295278431</v>
      </c>
      <c r="K206" s="81">
        <f t="shared" si="14"/>
        <v>2.1514070255044091</v>
      </c>
      <c r="L206" s="62"/>
    </row>
    <row r="207" spans="1:12" x14ac:dyDescent="0.15">
      <c r="A207" s="34" t="s">
        <v>2000</v>
      </c>
      <c r="B207" s="34" t="s">
        <v>98</v>
      </c>
      <c r="C207" s="34" t="s">
        <v>1309</v>
      </c>
      <c r="D207" s="34" t="s">
        <v>1313</v>
      </c>
      <c r="E207" s="73">
        <v>7.4679052699999993</v>
      </c>
      <c r="F207" s="55">
        <v>8.6532198110000014</v>
      </c>
      <c r="G207" s="110">
        <f t="shared" si="15"/>
        <v>-0.13697959451962916</v>
      </c>
      <c r="H207" s="111">
        <v>0.57972745999999997</v>
      </c>
      <c r="I207" s="112">
        <v>1.33580699</v>
      </c>
      <c r="J207" s="79">
        <f t="shared" si="13"/>
        <v>-0.56600956250423584</v>
      </c>
      <c r="K207" s="81">
        <f t="shared" si="14"/>
        <v>7.7629193065540864E-2</v>
      </c>
      <c r="L207" s="62"/>
    </row>
    <row r="208" spans="1:12" x14ac:dyDescent="0.15">
      <c r="A208" s="34" t="s">
        <v>585</v>
      </c>
      <c r="B208" s="34" t="s">
        <v>586</v>
      </c>
      <c r="C208" s="34" t="s">
        <v>1309</v>
      </c>
      <c r="D208" s="34" t="s">
        <v>1312</v>
      </c>
      <c r="E208" s="73">
        <v>7.4625175099999996</v>
      </c>
      <c r="F208" s="55">
        <v>16.352826010000001</v>
      </c>
      <c r="G208" s="110">
        <f t="shared" si="15"/>
        <v>-0.54365578735830999</v>
      </c>
      <c r="H208" s="111">
        <v>30.492211390000001</v>
      </c>
      <c r="I208" s="112">
        <v>20.764642737493951</v>
      </c>
      <c r="J208" s="79">
        <f t="shared" si="13"/>
        <v>0.46846790361296886</v>
      </c>
      <c r="K208" s="81">
        <f t="shared" si="14"/>
        <v>4.0860488902223029</v>
      </c>
      <c r="L208" s="62"/>
    </row>
    <row r="209" spans="1:13" x14ac:dyDescent="0.15">
      <c r="A209" s="34" t="s">
        <v>1330</v>
      </c>
      <c r="B209" s="34" t="s">
        <v>1331</v>
      </c>
      <c r="C209" s="34" t="s">
        <v>1309</v>
      </c>
      <c r="D209" s="34" t="s">
        <v>1313</v>
      </c>
      <c r="E209" s="73">
        <v>7.2964170769999992</v>
      </c>
      <c r="F209" s="55">
        <v>7.4144404289999999</v>
      </c>
      <c r="G209" s="110">
        <f t="shared" si="15"/>
        <v>-1.5918039011868945E-2</v>
      </c>
      <c r="H209" s="111">
        <v>2.4214557299999999</v>
      </c>
      <c r="I209" s="112">
        <v>36.169438530000001</v>
      </c>
      <c r="J209" s="79">
        <f t="shared" si="13"/>
        <v>-0.93305243795831738</v>
      </c>
      <c r="K209" s="81">
        <f t="shared" si="14"/>
        <v>0.33186914953546043</v>
      </c>
      <c r="L209" s="62"/>
    </row>
    <row r="210" spans="1:13" x14ac:dyDescent="0.15">
      <c r="A210" s="34" t="s">
        <v>1974</v>
      </c>
      <c r="B210" s="34" t="s">
        <v>1659</v>
      </c>
      <c r="C210" s="34" t="s">
        <v>1310</v>
      </c>
      <c r="D210" s="34" t="s">
        <v>1313</v>
      </c>
      <c r="E210" s="73">
        <v>7.2243451670000001</v>
      </c>
      <c r="F210" s="55">
        <v>17.616616897</v>
      </c>
      <c r="G210" s="110">
        <f t="shared" si="15"/>
        <v>-0.58991302307140137</v>
      </c>
      <c r="H210" s="111">
        <v>7.8681832470977504</v>
      </c>
      <c r="I210" s="112">
        <v>5.8403607900000001</v>
      </c>
      <c r="J210" s="79">
        <f t="shared" si="13"/>
        <v>0.3472084225635228</v>
      </c>
      <c r="K210" s="81">
        <f t="shared" si="14"/>
        <v>1.089120614424506</v>
      </c>
      <c r="L210" s="62"/>
    </row>
    <row r="211" spans="1:13" x14ac:dyDescent="0.15">
      <c r="A211" s="34" t="s">
        <v>1925</v>
      </c>
      <c r="B211" s="34" t="s">
        <v>1073</v>
      </c>
      <c r="C211" s="34" t="s">
        <v>1309</v>
      </c>
      <c r="D211" s="34" t="s">
        <v>1312</v>
      </c>
      <c r="E211" s="73">
        <v>7.2060251590000002</v>
      </c>
      <c r="F211" s="55">
        <v>5.3019129330000005</v>
      </c>
      <c r="G211" s="110">
        <f t="shared" si="15"/>
        <v>0.35913683420723186</v>
      </c>
      <c r="H211" s="111">
        <v>19.232649980000001</v>
      </c>
      <c r="I211" s="112">
        <v>12.725984720000001</v>
      </c>
      <c r="J211" s="79">
        <f t="shared" si="13"/>
        <v>0.51128972752687685</v>
      </c>
      <c r="K211" s="81">
        <f t="shared" si="14"/>
        <v>2.6689679199883574</v>
      </c>
      <c r="L211" s="62"/>
    </row>
    <row r="212" spans="1:13" x14ac:dyDescent="0.15">
      <c r="A212" s="34" t="s">
        <v>13</v>
      </c>
      <c r="B212" s="34" t="s">
        <v>14</v>
      </c>
      <c r="C212" s="34" t="s">
        <v>1309</v>
      </c>
      <c r="D212" s="34" t="s">
        <v>1312</v>
      </c>
      <c r="E212" s="73">
        <v>7.1432240140000003</v>
      </c>
      <c r="F212" s="55">
        <v>11.937506166999999</v>
      </c>
      <c r="G212" s="110">
        <f t="shared" si="15"/>
        <v>-0.40161505141277298</v>
      </c>
      <c r="H212" s="111">
        <v>2.19390785</v>
      </c>
      <c r="I212" s="112">
        <v>2.3376829700000004</v>
      </c>
      <c r="J212" s="79">
        <f t="shared" si="13"/>
        <v>-6.1503258502157099E-2</v>
      </c>
      <c r="K212" s="81">
        <f t="shared" si="14"/>
        <v>0.30713132413321509</v>
      </c>
      <c r="L212" s="62"/>
    </row>
    <row r="213" spans="1:13" x14ac:dyDescent="0.15">
      <c r="A213" s="34" t="s">
        <v>1938</v>
      </c>
      <c r="B213" s="34" t="s">
        <v>1084</v>
      </c>
      <c r="C213" s="34" t="s">
        <v>1309</v>
      </c>
      <c r="D213" s="34" t="s">
        <v>1312</v>
      </c>
      <c r="E213" s="73">
        <v>7.0983371919999998</v>
      </c>
      <c r="F213" s="55">
        <v>12.609983644</v>
      </c>
      <c r="G213" s="110">
        <f t="shared" si="15"/>
        <v>-0.43708593187767664</v>
      </c>
      <c r="H213" s="111">
        <v>13.04358077</v>
      </c>
      <c r="I213" s="112">
        <v>26.903423059999998</v>
      </c>
      <c r="J213" s="79">
        <f t="shared" si="13"/>
        <v>-0.5151702167820722</v>
      </c>
      <c r="K213" s="81">
        <f t="shared" si="14"/>
        <v>1.8375544042484253</v>
      </c>
      <c r="L213" s="62"/>
    </row>
    <row r="214" spans="1:13" x14ac:dyDescent="0.15">
      <c r="A214" s="34" t="s">
        <v>1760</v>
      </c>
      <c r="B214" s="34" t="s">
        <v>773</v>
      </c>
      <c r="C214" s="34" t="s">
        <v>1310</v>
      </c>
      <c r="D214" s="34" t="s">
        <v>1313</v>
      </c>
      <c r="E214" s="73">
        <v>7.0838664199999997</v>
      </c>
      <c r="F214" s="55">
        <v>16.161494769000001</v>
      </c>
      <c r="G214" s="110">
        <f t="shared" si="15"/>
        <v>-0.56168247298586249</v>
      </c>
      <c r="H214" s="111">
        <v>21.271307420000003</v>
      </c>
      <c r="I214" s="112">
        <v>62.124583382743999</v>
      </c>
      <c r="J214" s="79">
        <f t="shared" si="13"/>
        <v>-0.65760241338039438</v>
      </c>
      <c r="K214" s="81">
        <f t="shared" si="14"/>
        <v>3.0027821190902699</v>
      </c>
      <c r="L214" s="62"/>
    </row>
    <row r="215" spans="1:13" x14ac:dyDescent="0.15">
      <c r="A215" s="34" t="s">
        <v>993</v>
      </c>
      <c r="B215" s="34" t="s">
        <v>994</v>
      </c>
      <c r="C215" s="34" t="s">
        <v>1309</v>
      </c>
      <c r="D215" s="34" t="s">
        <v>1312</v>
      </c>
      <c r="E215" s="73">
        <v>7.0278344400000003</v>
      </c>
      <c r="F215" s="55">
        <v>5.7204880199999995</v>
      </c>
      <c r="G215" s="110">
        <f t="shared" si="15"/>
        <v>0.22853756802378578</v>
      </c>
      <c r="H215" s="111">
        <v>8.0183400000000002</v>
      </c>
      <c r="I215" s="112">
        <v>4.8787860199999997</v>
      </c>
      <c r="J215" s="79">
        <f t="shared" si="13"/>
        <v>0.64351130939741452</v>
      </c>
      <c r="K215" s="81">
        <f t="shared" ref="K215:K236" si="16">IF(ISERROR(H215/E215),"",(H215/E215))</f>
        <v>1.1409403662616731</v>
      </c>
      <c r="L215" s="62"/>
    </row>
    <row r="216" spans="1:13" x14ac:dyDescent="0.15">
      <c r="A216" s="34" t="s">
        <v>1926</v>
      </c>
      <c r="B216" s="34" t="s">
        <v>1074</v>
      </c>
      <c r="C216" s="34" t="s">
        <v>1309</v>
      </c>
      <c r="D216" s="34" t="s">
        <v>1312</v>
      </c>
      <c r="E216" s="73">
        <v>6.9753404349999997</v>
      </c>
      <c r="F216" s="55">
        <v>5.9203258420000004</v>
      </c>
      <c r="G216" s="110">
        <f t="shared" si="15"/>
        <v>0.17820211609224446</v>
      </c>
      <c r="H216" s="111">
        <v>32.359324809999997</v>
      </c>
      <c r="I216" s="112">
        <v>76.383671950000007</v>
      </c>
      <c r="J216" s="79">
        <f t="shared" si="13"/>
        <v>-0.57635808826810409</v>
      </c>
      <c r="K216" s="81">
        <f t="shared" si="16"/>
        <v>4.6391032970421602</v>
      </c>
      <c r="L216" s="62"/>
    </row>
    <row r="217" spans="1:13" x14ac:dyDescent="0.15">
      <c r="A217" s="34" t="s">
        <v>1981</v>
      </c>
      <c r="B217" s="34" t="s">
        <v>160</v>
      </c>
      <c r="C217" s="34" t="s">
        <v>1310</v>
      </c>
      <c r="D217" s="34" t="s">
        <v>1313</v>
      </c>
      <c r="E217" s="73">
        <v>6.9254646229999999</v>
      </c>
      <c r="F217" s="55">
        <v>5.5780066330000002</v>
      </c>
      <c r="G217" s="110">
        <f t="shared" si="15"/>
        <v>0.24156622224654845</v>
      </c>
      <c r="H217" s="111">
        <v>31.969506670000001</v>
      </c>
      <c r="I217" s="112">
        <v>8.1576740099999991</v>
      </c>
      <c r="J217" s="79">
        <f t="shared" si="13"/>
        <v>2.9189487874620288</v>
      </c>
      <c r="K217" s="81">
        <f t="shared" si="16"/>
        <v>4.6162255401358649</v>
      </c>
      <c r="L217" s="62"/>
    </row>
    <row r="218" spans="1:13" x14ac:dyDescent="0.15">
      <c r="A218" s="34" t="s">
        <v>164</v>
      </c>
      <c r="B218" s="34" t="s">
        <v>165</v>
      </c>
      <c r="C218" s="34" t="s">
        <v>1310</v>
      </c>
      <c r="D218" s="34" t="s">
        <v>1313</v>
      </c>
      <c r="E218" s="73">
        <v>6.8913088940000007</v>
      </c>
      <c r="F218" s="55">
        <v>2.2626163879999996</v>
      </c>
      <c r="G218" s="110">
        <f t="shared" si="15"/>
        <v>2.0457257052272362</v>
      </c>
      <c r="H218" s="111">
        <v>9.5003515873703499</v>
      </c>
      <c r="I218" s="112">
        <v>1.57043478</v>
      </c>
      <c r="J218" s="79">
        <f t="shared" si="13"/>
        <v>5.0495040662372173</v>
      </c>
      <c r="K218" s="81">
        <f t="shared" si="16"/>
        <v>1.3785990054286992</v>
      </c>
      <c r="L218" s="62"/>
    </row>
    <row r="219" spans="1:13" x14ac:dyDescent="0.15">
      <c r="A219" s="34" t="s">
        <v>1759</v>
      </c>
      <c r="B219" s="34" t="s">
        <v>1199</v>
      </c>
      <c r="C219" s="34" t="s">
        <v>1202</v>
      </c>
      <c r="D219" s="34" t="s">
        <v>1313</v>
      </c>
      <c r="E219" s="73">
        <v>6.8899593299999999</v>
      </c>
      <c r="F219" s="55">
        <v>0.28656821000000005</v>
      </c>
      <c r="G219" s="110">
        <f t="shared" si="15"/>
        <v>23.042999500886712</v>
      </c>
      <c r="H219" s="111">
        <v>15.332905890000001</v>
      </c>
      <c r="I219" s="112">
        <v>0</v>
      </c>
      <c r="J219" s="79" t="str">
        <f t="shared" si="13"/>
        <v/>
      </c>
      <c r="K219" s="81">
        <f t="shared" si="16"/>
        <v>2.2253986062353146</v>
      </c>
      <c r="L219" s="62"/>
    </row>
    <row r="220" spans="1:13" x14ac:dyDescent="0.15">
      <c r="A220" s="34" t="s">
        <v>1928</v>
      </c>
      <c r="B220" s="34" t="s">
        <v>1076</v>
      </c>
      <c r="C220" s="34" t="s">
        <v>1309</v>
      </c>
      <c r="D220" s="34" t="s">
        <v>1312</v>
      </c>
      <c r="E220" s="73">
        <v>6.822866586</v>
      </c>
      <c r="F220" s="55">
        <v>7.2921059929999998</v>
      </c>
      <c r="G220" s="110">
        <f t="shared" si="15"/>
        <v>-6.4348955905254579E-2</v>
      </c>
      <c r="H220" s="111">
        <v>9.1089454399999994</v>
      </c>
      <c r="I220" s="112">
        <v>5.3209714299999993</v>
      </c>
      <c r="J220" s="79">
        <f t="shared" si="13"/>
        <v>0.7118951980540893</v>
      </c>
      <c r="K220" s="81">
        <f t="shared" si="16"/>
        <v>1.3350613448445348</v>
      </c>
      <c r="L220" s="62"/>
      <c r="M220" s="62"/>
    </row>
    <row r="221" spans="1:13" x14ac:dyDescent="0.15">
      <c r="A221" s="34" t="s">
        <v>47</v>
      </c>
      <c r="B221" s="34" t="s">
        <v>48</v>
      </c>
      <c r="C221" s="34" t="s">
        <v>1309</v>
      </c>
      <c r="D221" s="34" t="s">
        <v>1312</v>
      </c>
      <c r="E221" s="73">
        <v>6.66526218</v>
      </c>
      <c r="F221" s="55">
        <v>16.01968067</v>
      </c>
      <c r="G221" s="110">
        <f t="shared" si="15"/>
        <v>-0.5839328937135424</v>
      </c>
      <c r="H221" s="111">
        <v>0.32177342999999997</v>
      </c>
      <c r="I221" s="112">
        <v>0.38762400000000002</v>
      </c>
      <c r="J221" s="79">
        <f t="shared" si="13"/>
        <v>-0.16988259240913883</v>
      </c>
      <c r="K221" s="81">
        <f t="shared" si="16"/>
        <v>4.8276184988720126E-2</v>
      </c>
      <c r="L221" s="62"/>
    </row>
    <row r="222" spans="1:13" x14ac:dyDescent="0.15">
      <c r="A222" s="34" t="s">
        <v>1563</v>
      </c>
      <c r="B222" s="34" t="s">
        <v>1564</v>
      </c>
      <c r="C222" s="34" t="s">
        <v>817</v>
      </c>
      <c r="D222" s="34" t="s">
        <v>1312</v>
      </c>
      <c r="E222" s="73">
        <v>6.65525769</v>
      </c>
      <c r="F222" s="55">
        <v>2.4994383600000001</v>
      </c>
      <c r="G222" s="110">
        <f t="shared" si="15"/>
        <v>1.6627012678160225</v>
      </c>
      <c r="H222" s="111">
        <v>17.254351357861701</v>
      </c>
      <c r="I222" s="112">
        <v>17.943657003583201</v>
      </c>
      <c r="J222" s="79">
        <f t="shared" si="13"/>
        <v>-3.8415003451294893E-2</v>
      </c>
      <c r="K222" s="81">
        <f t="shared" si="16"/>
        <v>2.5925895226848383</v>
      </c>
      <c r="L222" s="62"/>
    </row>
    <row r="223" spans="1:13" x14ac:dyDescent="0.15">
      <c r="A223" s="34" t="s">
        <v>189</v>
      </c>
      <c r="B223" s="34" t="s">
        <v>182</v>
      </c>
      <c r="C223" s="34" t="s">
        <v>1309</v>
      </c>
      <c r="D223" s="34" t="s">
        <v>1312</v>
      </c>
      <c r="E223" s="73">
        <v>6.6287846699999999</v>
      </c>
      <c r="F223" s="55">
        <v>10.05916562</v>
      </c>
      <c r="G223" s="110">
        <f t="shared" si="15"/>
        <v>-0.34102042650332665</v>
      </c>
      <c r="H223" s="111">
        <v>3.0620328699999999</v>
      </c>
      <c r="I223" s="112">
        <v>2.2569849300000002</v>
      </c>
      <c r="J223" s="79">
        <f t="shared" si="13"/>
        <v>0.35669176577089479</v>
      </c>
      <c r="K223" s="81">
        <f t="shared" si="16"/>
        <v>0.46192975370853312</v>
      </c>
      <c r="L223" s="62"/>
    </row>
    <row r="224" spans="1:13" x14ac:dyDescent="0.15">
      <c r="A224" s="34" t="s">
        <v>1411</v>
      </c>
      <c r="B224" s="34" t="s">
        <v>1820</v>
      </c>
      <c r="C224" s="34" t="s">
        <v>1309</v>
      </c>
      <c r="D224" s="34" t="s">
        <v>1312</v>
      </c>
      <c r="E224" s="73">
        <v>6.622272036</v>
      </c>
      <c r="F224" s="55">
        <v>0.750084678</v>
      </c>
      <c r="G224" s="110">
        <f t="shared" si="15"/>
        <v>7.8286992525395913</v>
      </c>
      <c r="H224" s="111">
        <v>1.77759464</v>
      </c>
      <c r="I224" s="112">
        <v>0.92191835</v>
      </c>
      <c r="J224" s="79">
        <f t="shared" si="13"/>
        <v>0.92814758487017857</v>
      </c>
      <c r="K224" s="81">
        <f t="shared" si="16"/>
        <v>0.26842670164207066</v>
      </c>
      <c r="L224" s="62"/>
    </row>
    <row r="225" spans="1:12" x14ac:dyDescent="0.15">
      <c r="A225" s="34" t="s">
        <v>1709</v>
      </c>
      <c r="B225" s="34" t="s">
        <v>1710</v>
      </c>
      <c r="C225" s="34" t="s">
        <v>1310</v>
      </c>
      <c r="D225" s="34" t="s">
        <v>1313</v>
      </c>
      <c r="E225" s="73">
        <v>6.3648528899999999</v>
      </c>
      <c r="F225" s="55">
        <v>7.5298221200000004</v>
      </c>
      <c r="G225" s="110">
        <f t="shared" si="15"/>
        <v>-0.15471404389563459</v>
      </c>
      <c r="H225" s="111">
        <v>9.7932687476602993</v>
      </c>
      <c r="I225" s="112">
        <v>0.94161050000000002</v>
      </c>
      <c r="J225" s="79">
        <f t="shared" si="13"/>
        <v>9.4005517649392178</v>
      </c>
      <c r="K225" s="81">
        <f t="shared" si="16"/>
        <v>1.5386480908375402</v>
      </c>
      <c r="L225" s="62"/>
    </row>
    <row r="226" spans="1:12" x14ac:dyDescent="0.15">
      <c r="A226" s="34" t="s">
        <v>1539</v>
      </c>
      <c r="B226" s="34" t="s">
        <v>1540</v>
      </c>
      <c r="C226" s="34" t="s">
        <v>1309</v>
      </c>
      <c r="D226" s="34" t="s">
        <v>1312</v>
      </c>
      <c r="E226" s="73">
        <v>6.3570902499999997</v>
      </c>
      <c r="F226" s="55">
        <v>10.464151359999999</v>
      </c>
      <c r="G226" s="110">
        <f t="shared" si="15"/>
        <v>-0.39248869485007143</v>
      </c>
      <c r="H226" s="111">
        <v>9.9322979100000008</v>
      </c>
      <c r="I226" s="112">
        <v>7.9246910100000001</v>
      </c>
      <c r="J226" s="79">
        <f t="shared" si="13"/>
        <v>0.25333566917204009</v>
      </c>
      <c r="K226" s="81">
        <f t="shared" si="16"/>
        <v>1.5623968701718527</v>
      </c>
      <c r="L226" s="62"/>
    </row>
    <row r="227" spans="1:12" x14ac:dyDescent="0.15">
      <c r="A227" s="34" t="s">
        <v>737</v>
      </c>
      <c r="B227" s="34" t="s">
        <v>1522</v>
      </c>
      <c r="C227" s="34" t="s">
        <v>1309</v>
      </c>
      <c r="D227" s="34" t="s">
        <v>1312</v>
      </c>
      <c r="E227" s="73">
        <v>6.31267245</v>
      </c>
      <c r="F227" s="55">
        <v>4.5955971799999995</v>
      </c>
      <c r="G227" s="110">
        <f t="shared" si="15"/>
        <v>0.37363485152108145</v>
      </c>
      <c r="H227" s="111">
        <v>4.2332548399999999</v>
      </c>
      <c r="I227" s="112">
        <v>16.186268429999998</v>
      </c>
      <c r="J227" s="79">
        <f t="shared" si="13"/>
        <v>-0.73846628960174732</v>
      </c>
      <c r="K227" s="81">
        <f t="shared" si="16"/>
        <v>0.67059630822441929</v>
      </c>
      <c r="L227" s="62"/>
    </row>
    <row r="228" spans="1:12" x14ac:dyDescent="0.15">
      <c r="A228" s="34" t="s">
        <v>1400</v>
      </c>
      <c r="B228" s="34" t="s">
        <v>1772</v>
      </c>
      <c r="C228" s="34" t="s">
        <v>1309</v>
      </c>
      <c r="D228" s="34" t="s">
        <v>1312</v>
      </c>
      <c r="E228" s="73">
        <v>6.2778788070000004</v>
      </c>
      <c r="F228" s="55">
        <v>4.2482718300000002</v>
      </c>
      <c r="G228" s="110">
        <f t="shared" si="15"/>
        <v>0.47774884899490999</v>
      </c>
      <c r="H228" s="111">
        <v>1.8151173999999999</v>
      </c>
      <c r="I228" s="112">
        <v>2.7075463100000001</v>
      </c>
      <c r="J228" s="79">
        <f t="shared" si="13"/>
        <v>-0.32960799477516611</v>
      </c>
      <c r="K228" s="81">
        <f t="shared" si="16"/>
        <v>0.28912909213476629</v>
      </c>
      <c r="L228" s="62"/>
    </row>
    <row r="229" spans="1:12" x14ac:dyDescent="0.15">
      <c r="A229" s="34" t="s">
        <v>933</v>
      </c>
      <c r="B229" s="34" t="s">
        <v>945</v>
      </c>
      <c r="C229" s="34" t="s">
        <v>1309</v>
      </c>
      <c r="D229" s="34" t="s">
        <v>1312</v>
      </c>
      <c r="E229" s="73">
        <v>6.2685396300000003</v>
      </c>
      <c r="F229" s="55">
        <v>3.7010570199999999</v>
      </c>
      <c r="G229" s="110">
        <f t="shared" si="15"/>
        <v>0.69371603737139953</v>
      </c>
      <c r="H229" s="111">
        <v>14.799898949999999</v>
      </c>
      <c r="I229" s="112">
        <v>4.9889398696732048</v>
      </c>
      <c r="J229" s="79">
        <f t="shared" si="13"/>
        <v>1.9665418579136835</v>
      </c>
      <c r="K229" s="81">
        <f t="shared" si="16"/>
        <v>2.3609803596312271</v>
      </c>
      <c r="L229" s="62"/>
    </row>
    <row r="230" spans="1:12" x14ac:dyDescent="0.15">
      <c r="A230" s="34" t="s">
        <v>602</v>
      </c>
      <c r="B230" s="34" t="s">
        <v>1069</v>
      </c>
      <c r="C230" s="34" t="s">
        <v>1309</v>
      </c>
      <c r="D230" s="34" t="s">
        <v>1313</v>
      </c>
      <c r="E230" s="73">
        <v>6.2319382920000006</v>
      </c>
      <c r="F230" s="55">
        <v>10.347841027000001</v>
      </c>
      <c r="G230" s="110">
        <f t="shared" si="15"/>
        <v>-0.39775473205092948</v>
      </c>
      <c r="H230" s="111">
        <v>22.514837850000003</v>
      </c>
      <c r="I230" s="112">
        <v>33.576981709999998</v>
      </c>
      <c r="J230" s="79">
        <f t="shared" si="13"/>
        <v>-0.32945617195560595</v>
      </c>
      <c r="K230" s="81">
        <f t="shared" si="16"/>
        <v>3.6128146324719741</v>
      </c>
      <c r="L230" s="62"/>
    </row>
    <row r="231" spans="1:12" x14ac:dyDescent="0.15">
      <c r="A231" s="34" t="s">
        <v>749</v>
      </c>
      <c r="B231" s="34" t="s">
        <v>1685</v>
      </c>
      <c r="C231" s="34" t="s">
        <v>1310</v>
      </c>
      <c r="D231" s="34" t="s">
        <v>1313</v>
      </c>
      <c r="E231" s="73">
        <v>6.2227185999999994</v>
      </c>
      <c r="F231" s="55">
        <v>5.2368169299999998</v>
      </c>
      <c r="G231" s="110">
        <f t="shared" si="15"/>
        <v>0.18826353549846164</v>
      </c>
      <c r="H231" s="111">
        <v>38.040615869999996</v>
      </c>
      <c r="I231" s="112">
        <v>23.772446730000002</v>
      </c>
      <c r="J231" s="79">
        <f t="shared" ref="J231:J294" si="17">IF(ISERROR(H231/I231-1),"",((H231/I231-1)))</f>
        <v>0.60019775423427757</v>
      </c>
      <c r="K231" s="81">
        <f t="shared" si="16"/>
        <v>6.1131827285264029</v>
      </c>
      <c r="L231" s="62"/>
    </row>
    <row r="232" spans="1:12" x14ac:dyDescent="0.15">
      <c r="A232" s="34" t="s">
        <v>26</v>
      </c>
      <c r="B232" s="34" t="s">
        <v>27</v>
      </c>
      <c r="C232" s="34" t="s">
        <v>1309</v>
      </c>
      <c r="D232" s="34" t="s">
        <v>1312</v>
      </c>
      <c r="E232" s="73">
        <v>6.1468608499999995</v>
      </c>
      <c r="F232" s="55">
        <v>24.15340041</v>
      </c>
      <c r="G232" s="110">
        <f t="shared" si="15"/>
        <v>-0.74550743391580288</v>
      </c>
      <c r="H232" s="111">
        <v>4.7212739000000008</v>
      </c>
      <c r="I232" s="112">
        <v>35.480990130000002</v>
      </c>
      <c r="J232" s="79">
        <f t="shared" si="17"/>
        <v>-0.86693511419209091</v>
      </c>
      <c r="K232" s="81">
        <f t="shared" si="16"/>
        <v>0.76807886418967841</v>
      </c>
      <c r="L232" s="62"/>
    </row>
    <row r="233" spans="1:12" x14ac:dyDescent="0.15">
      <c r="A233" s="34" t="s">
        <v>1901</v>
      </c>
      <c r="B233" s="34" t="s">
        <v>981</v>
      </c>
      <c r="C233" s="34" t="s">
        <v>1309</v>
      </c>
      <c r="D233" s="34" t="s">
        <v>1312</v>
      </c>
      <c r="E233" s="73">
        <v>6.0641159809999996</v>
      </c>
      <c r="F233" s="55">
        <v>5.5901874170000001</v>
      </c>
      <c r="G233" s="110">
        <f t="shared" si="15"/>
        <v>8.4778653853136099E-2</v>
      </c>
      <c r="H233" s="111">
        <v>0.86751589000000007</v>
      </c>
      <c r="I233" s="112">
        <v>0.25166818000000002</v>
      </c>
      <c r="J233" s="79">
        <f t="shared" si="17"/>
        <v>2.4470622785923908</v>
      </c>
      <c r="K233" s="81">
        <f t="shared" si="16"/>
        <v>0.14305727210991484</v>
      </c>
      <c r="L233" s="62"/>
    </row>
    <row r="234" spans="1:12" x14ac:dyDescent="0.15">
      <c r="A234" s="34" t="s">
        <v>55</v>
      </c>
      <c r="B234" s="34" t="s">
        <v>56</v>
      </c>
      <c r="C234" s="34" t="s">
        <v>1309</v>
      </c>
      <c r="D234" s="34" t="s">
        <v>1312</v>
      </c>
      <c r="E234" s="73">
        <v>6.0609232899999999</v>
      </c>
      <c r="F234" s="55">
        <v>5.5378049900000006</v>
      </c>
      <c r="G234" s="110">
        <f t="shared" si="15"/>
        <v>9.4463113263220766E-2</v>
      </c>
      <c r="H234" s="111">
        <v>0</v>
      </c>
      <c r="I234" s="112">
        <v>0</v>
      </c>
      <c r="J234" s="79" t="str">
        <f t="shared" si="17"/>
        <v/>
      </c>
      <c r="K234" s="81">
        <f t="shared" si="16"/>
        <v>0</v>
      </c>
      <c r="L234" s="62"/>
    </row>
    <row r="235" spans="1:12" x14ac:dyDescent="0.15">
      <c r="A235" s="34" t="s">
        <v>907</v>
      </c>
      <c r="B235" s="34" t="s">
        <v>786</v>
      </c>
      <c r="C235" s="34" t="s">
        <v>1310</v>
      </c>
      <c r="D235" s="34" t="s">
        <v>1313</v>
      </c>
      <c r="E235" s="73">
        <v>6.0582297139999994</v>
      </c>
      <c r="F235" s="55">
        <v>4.6991442509999999</v>
      </c>
      <c r="G235" s="110">
        <f t="shared" si="15"/>
        <v>0.28921977926316678</v>
      </c>
      <c r="H235" s="111">
        <v>7.3040282002262504</v>
      </c>
      <c r="I235" s="112">
        <v>4.7537217300000005</v>
      </c>
      <c r="J235" s="79">
        <f t="shared" si="17"/>
        <v>0.53648627645401725</v>
      </c>
      <c r="K235" s="81">
        <f t="shared" si="16"/>
        <v>1.2056373800662143</v>
      </c>
      <c r="L235" s="62"/>
    </row>
    <row r="236" spans="1:12" x14ac:dyDescent="0.15">
      <c r="A236" s="34" t="s">
        <v>756</v>
      </c>
      <c r="B236" s="34" t="s">
        <v>757</v>
      </c>
      <c r="C236" s="34" t="s">
        <v>1310</v>
      </c>
      <c r="D236" s="34" t="s">
        <v>1313</v>
      </c>
      <c r="E236" s="73">
        <v>6.0561224200000003</v>
      </c>
      <c r="F236" s="55">
        <v>7.5398104899999998</v>
      </c>
      <c r="G236" s="110">
        <f t="shared" si="15"/>
        <v>-0.19678055197379363</v>
      </c>
      <c r="H236" s="111">
        <v>14.596671230911999</v>
      </c>
      <c r="I236" s="112">
        <v>16.51143016</v>
      </c>
      <c r="J236" s="79">
        <f t="shared" si="17"/>
        <v>-0.11596566200101954</v>
      </c>
      <c r="K236" s="81">
        <f t="shared" si="16"/>
        <v>2.4102338457867565</v>
      </c>
      <c r="L236" s="62"/>
    </row>
    <row r="237" spans="1:12" x14ac:dyDescent="0.15">
      <c r="A237" s="34" t="s">
        <v>610</v>
      </c>
      <c r="B237" s="34" t="s">
        <v>80</v>
      </c>
      <c r="C237" s="34" t="s">
        <v>1309</v>
      </c>
      <c r="D237" s="34" t="s">
        <v>1313</v>
      </c>
      <c r="E237" s="73">
        <v>6.0534788300000004</v>
      </c>
      <c r="F237" s="55">
        <v>26.92720796</v>
      </c>
      <c r="G237" s="110">
        <f t="shared" si="15"/>
        <v>-0.77519099495973143</v>
      </c>
      <c r="H237" s="111">
        <v>3.0606153100000002</v>
      </c>
      <c r="I237" s="112">
        <v>13.81155105</v>
      </c>
      <c r="J237" s="79">
        <f t="shared" si="17"/>
        <v>-0.77840176683124951</v>
      </c>
      <c r="K237" s="81">
        <f t="shared" ref="K237:K258" si="18">IF(ISERROR(H237/E237),"",(H237/E237))</f>
        <v>0.5055961036540042</v>
      </c>
      <c r="L237" s="62"/>
    </row>
    <row r="238" spans="1:12" x14ac:dyDescent="0.15">
      <c r="A238" s="34" t="s">
        <v>1624</v>
      </c>
      <c r="B238" s="34" t="s">
        <v>1625</v>
      </c>
      <c r="C238" s="34" t="s">
        <v>1309</v>
      </c>
      <c r="D238" s="34" t="s">
        <v>1312</v>
      </c>
      <c r="E238" s="73">
        <v>6.0522098559999993</v>
      </c>
      <c r="F238" s="55">
        <v>2.179132048</v>
      </c>
      <c r="G238" s="110">
        <f t="shared" si="15"/>
        <v>1.7773488355396805</v>
      </c>
      <c r="H238" s="111">
        <v>7.51545694</v>
      </c>
      <c r="I238" s="112">
        <v>4.4773504400000004</v>
      </c>
      <c r="J238" s="79">
        <f t="shared" si="17"/>
        <v>0.67855008016750173</v>
      </c>
      <c r="K238" s="81">
        <f t="shared" si="18"/>
        <v>1.2417707116598702</v>
      </c>
      <c r="L238" s="62"/>
    </row>
    <row r="239" spans="1:12" x14ac:dyDescent="0.15">
      <c r="A239" s="34" t="s">
        <v>1418</v>
      </c>
      <c r="B239" s="34" t="s">
        <v>1826</v>
      </c>
      <c r="C239" s="34" t="s">
        <v>1309</v>
      </c>
      <c r="D239" s="34" t="s">
        <v>1312</v>
      </c>
      <c r="E239" s="73">
        <v>6.0119021900000007</v>
      </c>
      <c r="F239" s="55">
        <v>1.2158073500000002</v>
      </c>
      <c r="G239" s="110">
        <f t="shared" si="15"/>
        <v>3.9447819097326562</v>
      </c>
      <c r="H239" s="111">
        <v>9.5657389999999995E-2</v>
      </c>
      <c r="I239" s="112">
        <v>1.2686125500000001</v>
      </c>
      <c r="J239" s="79">
        <f t="shared" si="17"/>
        <v>-0.92459684400883468</v>
      </c>
      <c r="K239" s="81">
        <f t="shared" si="18"/>
        <v>1.59113350445244E-2</v>
      </c>
      <c r="L239" s="62"/>
    </row>
    <row r="240" spans="1:12" x14ac:dyDescent="0.15">
      <c r="A240" s="34" t="s">
        <v>135</v>
      </c>
      <c r="B240" s="34" t="s">
        <v>136</v>
      </c>
      <c r="C240" s="34" t="s">
        <v>1309</v>
      </c>
      <c r="D240" s="34" t="s">
        <v>1312</v>
      </c>
      <c r="E240" s="73">
        <v>5.9704520499999996</v>
      </c>
      <c r="F240" s="55">
        <v>6.292785748</v>
      </c>
      <c r="G240" s="110">
        <f t="shared" si="15"/>
        <v>-5.1222735193621638E-2</v>
      </c>
      <c r="H240" s="111">
        <v>1.4563936399999999</v>
      </c>
      <c r="I240" s="112">
        <v>0.18043964000000001</v>
      </c>
      <c r="J240" s="79">
        <f t="shared" si="17"/>
        <v>7.0713619246857284</v>
      </c>
      <c r="K240" s="81">
        <f t="shared" si="18"/>
        <v>0.24393356278608755</v>
      </c>
      <c r="L240" s="62"/>
    </row>
    <row r="241" spans="1:12" x14ac:dyDescent="0.15">
      <c r="A241" s="34" t="s">
        <v>890</v>
      </c>
      <c r="B241" s="34" t="s">
        <v>147</v>
      </c>
      <c r="C241" s="34" t="s">
        <v>1310</v>
      </c>
      <c r="D241" s="34" t="s">
        <v>1313</v>
      </c>
      <c r="E241" s="73">
        <v>5.9696391640000002</v>
      </c>
      <c r="F241" s="55">
        <v>2.538246945</v>
      </c>
      <c r="G241" s="110">
        <f t="shared" si="15"/>
        <v>1.3518748543199766</v>
      </c>
      <c r="H241" s="111">
        <v>1.9234128000000001</v>
      </c>
      <c r="I241" s="112">
        <v>0.61343231999999992</v>
      </c>
      <c r="J241" s="79">
        <f t="shared" si="17"/>
        <v>2.1354930891153572</v>
      </c>
      <c r="K241" s="81">
        <f t="shared" si="18"/>
        <v>0.32219917270698206</v>
      </c>
      <c r="L241" s="62"/>
    </row>
    <row r="242" spans="1:12" x14ac:dyDescent="0.15">
      <c r="A242" s="34" t="s">
        <v>1668</v>
      </c>
      <c r="B242" s="34" t="s">
        <v>1044</v>
      </c>
      <c r="C242" s="34" t="s">
        <v>1310</v>
      </c>
      <c r="D242" s="34" t="s">
        <v>1313</v>
      </c>
      <c r="E242" s="73">
        <v>5.9316838389999997</v>
      </c>
      <c r="F242" s="55">
        <v>14.2231933</v>
      </c>
      <c r="G242" s="110">
        <f t="shared" si="15"/>
        <v>-0.58295695531326297</v>
      </c>
      <c r="H242" s="111">
        <v>4.6107497899999998</v>
      </c>
      <c r="I242" s="112">
        <v>0.63117347999999995</v>
      </c>
      <c r="J242" s="79">
        <f t="shared" si="17"/>
        <v>6.3050435991068579</v>
      </c>
      <c r="K242" s="81">
        <f t="shared" si="18"/>
        <v>0.77730875669484578</v>
      </c>
      <c r="L242" s="62"/>
    </row>
    <row r="243" spans="1:12" x14ac:dyDescent="0.15">
      <c r="A243" s="34" t="s">
        <v>1951</v>
      </c>
      <c r="B243" s="34" t="s">
        <v>1342</v>
      </c>
      <c r="C243" s="34" t="s">
        <v>1309</v>
      </c>
      <c r="D243" s="34" t="s">
        <v>1312</v>
      </c>
      <c r="E243" s="73">
        <v>5.8945418499999995</v>
      </c>
      <c r="F243" s="55">
        <v>35.063565990000001</v>
      </c>
      <c r="G243" s="110">
        <f t="shared" si="15"/>
        <v>-0.83188983540119388</v>
      </c>
      <c r="H243" s="111">
        <v>667.03097273000003</v>
      </c>
      <c r="I243" s="112">
        <v>756.93634744000008</v>
      </c>
      <c r="J243" s="79">
        <f t="shared" si="17"/>
        <v>-0.11877534354647512</v>
      </c>
      <c r="K243" s="81">
        <f t="shared" si="18"/>
        <v>113.16078326426677</v>
      </c>
      <c r="L243" s="62"/>
    </row>
    <row r="244" spans="1:12" x14ac:dyDescent="0.15">
      <c r="A244" s="34" t="s">
        <v>712</v>
      </c>
      <c r="B244" s="34" t="s">
        <v>779</v>
      </c>
      <c r="C244" s="34" t="s">
        <v>1310</v>
      </c>
      <c r="D244" s="34" t="s">
        <v>1313</v>
      </c>
      <c r="E244" s="73">
        <v>5.8314325949999999</v>
      </c>
      <c r="F244" s="55">
        <v>1.35380254</v>
      </c>
      <c r="G244" s="110">
        <f t="shared" si="15"/>
        <v>3.3074469301852538</v>
      </c>
      <c r="H244" s="111">
        <v>2.2739613700000003</v>
      </c>
      <c r="I244" s="112">
        <v>3.2790250800000003</v>
      </c>
      <c r="J244" s="79">
        <f t="shared" si="17"/>
        <v>-0.30651296817772433</v>
      </c>
      <c r="K244" s="81">
        <f t="shared" si="18"/>
        <v>0.38994901046266839</v>
      </c>
      <c r="L244" s="62"/>
    </row>
    <row r="245" spans="1:12" x14ac:dyDescent="0.15">
      <c r="A245" s="34" t="s">
        <v>1416</v>
      </c>
      <c r="B245" s="34" t="s">
        <v>1824</v>
      </c>
      <c r="C245" s="34" t="s">
        <v>1309</v>
      </c>
      <c r="D245" s="34" t="s">
        <v>1312</v>
      </c>
      <c r="E245" s="73">
        <v>5.7945251200000003</v>
      </c>
      <c r="F245" s="55">
        <v>0.95783715000000003</v>
      </c>
      <c r="G245" s="110">
        <f t="shared" si="15"/>
        <v>5.049593211121536</v>
      </c>
      <c r="H245" s="111">
        <v>0.11084124000000001</v>
      </c>
      <c r="I245" s="112">
        <v>0.17338212</v>
      </c>
      <c r="J245" s="79">
        <f t="shared" si="17"/>
        <v>-0.36071124288940515</v>
      </c>
      <c r="K245" s="81">
        <f t="shared" si="18"/>
        <v>1.9128614977856891E-2</v>
      </c>
      <c r="L245" s="62"/>
    </row>
    <row r="246" spans="1:12" x14ac:dyDescent="0.15">
      <c r="A246" s="34" t="s">
        <v>1009</v>
      </c>
      <c r="B246" s="34" t="s">
        <v>1010</v>
      </c>
      <c r="C246" s="34" t="s">
        <v>1309</v>
      </c>
      <c r="D246" s="34" t="s">
        <v>1312</v>
      </c>
      <c r="E246" s="73">
        <v>5.7916720000000002</v>
      </c>
      <c r="F246" s="55">
        <v>6.6820657199999998</v>
      </c>
      <c r="G246" s="110">
        <f t="shared" si="15"/>
        <v>-0.13325126649607388</v>
      </c>
      <c r="H246" s="111">
        <v>7.3672199999999997</v>
      </c>
      <c r="I246" s="112">
        <v>4.6840537199999996</v>
      </c>
      <c r="J246" s="79">
        <f t="shared" si="17"/>
        <v>0.57282995464876962</v>
      </c>
      <c r="K246" s="81">
        <f t="shared" si="18"/>
        <v>1.2720368142394802</v>
      </c>
      <c r="L246" s="62"/>
    </row>
    <row r="247" spans="1:12" x14ac:dyDescent="0.15">
      <c r="A247" s="34" t="s">
        <v>1258</v>
      </c>
      <c r="B247" s="34" t="s">
        <v>1259</v>
      </c>
      <c r="C247" s="34" t="s">
        <v>1310</v>
      </c>
      <c r="D247" s="34" t="s">
        <v>1313</v>
      </c>
      <c r="E247" s="73">
        <v>5.7585997500000001</v>
      </c>
      <c r="F247" s="55">
        <v>0.83983028000000004</v>
      </c>
      <c r="G247" s="110">
        <f t="shared" si="15"/>
        <v>5.8568613053580298</v>
      </c>
      <c r="H247" s="111">
        <v>30.146974579999998</v>
      </c>
      <c r="I247" s="112">
        <v>1.0355999999999998E-3</v>
      </c>
      <c r="J247" s="79">
        <f t="shared" si="17"/>
        <v>29109.635940517579</v>
      </c>
      <c r="K247" s="81">
        <f t="shared" si="18"/>
        <v>5.2351224062759352</v>
      </c>
      <c r="L247" s="62"/>
    </row>
    <row r="248" spans="1:12" x14ac:dyDescent="0.15">
      <c r="A248" s="34" t="s">
        <v>1694</v>
      </c>
      <c r="B248" s="34" t="s">
        <v>762</v>
      </c>
      <c r="C248" s="34" t="s">
        <v>1310</v>
      </c>
      <c r="D248" s="34" t="s">
        <v>1313</v>
      </c>
      <c r="E248" s="73">
        <v>5.7271648019999999</v>
      </c>
      <c r="F248" s="55">
        <v>7.6985134850000003</v>
      </c>
      <c r="G248" s="110">
        <f t="shared" si="15"/>
        <v>-0.25606874454932516</v>
      </c>
      <c r="H248" s="111">
        <v>4.2004637300000001</v>
      </c>
      <c r="I248" s="112">
        <v>19.529050999999999</v>
      </c>
      <c r="J248" s="79">
        <f t="shared" si="17"/>
        <v>-0.78491204052874863</v>
      </c>
      <c r="K248" s="81">
        <f t="shared" si="18"/>
        <v>0.73342812285288939</v>
      </c>
      <c r="L248" s="62"/>
    </row>
    <row r="249" spans="1:12" x14ac:dyDescent="0.15">
      <c r="A249" s="34" t="s">
        <v>1251</v>
      </c>
      <c r="B249" s="34" t="s">
        <v>19</v>
      </c>
      <c r="C249" s="34" t="s">
        <v>1309</v>
      </c>
      <c r="D249" s="34" t="s">
        <v>1312</v>
      </c>
      <c r="E249" s="73">
        <v>5.64937383</v>
      </c>
      <c r="F249" s="55">
        <v>5.9207276200000001</v>
      </c>
      <c r="G249" s="110">
        <f t="shared" si="15"/>
        <v>-4.5831155799732626E-2</v>
      </c>
      <c r="H249" s="111">
        <v>4.8157996399999998</v>
      </c>
      <c r="I249" s="112">
        <v>10.660029509999999</v>
      </c>
      <c r="J249" s="79">
        <f t="shared" si="17"/>
        <v>-0.54823768213001878</v>
      </c>
      <c r="K249" s="81">
        <f t="shared" si="18"/>
        <v>0.85244839249733273</v>
      </c>
      <c r="L249" s="62"/>
    </row>
    <row r="250" spans="1:12" x14ac:dyDescent="0.15">
      <c r="A250" s="34" t="s">
        <v>1525</v>
      </c>
      <c r="B250" s="34" t="s">
        <v>1526</v>
      </c>
      <c r="C250" s="34" t="s">
        <v>1309</v>
      </c>
      <c r="D250" s="34" t="s">
        <v>1312</v>
      </c>
      <c r="E250" s="73">
        <v>5.5687699910000008</v>
      </c>
      <c r="F250" s="55">
        <v>4.1468367669999999</v>
      </c>
      <c r="G250" s="110">
        <f t="shared" si="15"/>
        <v>0.34289587555400414</v>
      </c>
      <c r="H250" s="111">
        <v>116.27466887999999</v>
      </c>
      <c r="I250" s="112">
        <v>70.361232749999999</v>
      </c>
      <c r="J250" s="79">
        <f t="shared" si="17"/>
        <v>0.65253882479766512</v>
      </c>
      <c r="K250" s="81">
        <f t="shared" si="18"/>
        <v>20.879775797513268</v>
      </c>
      <c r="L250" s="62"/>
    </row>
    <row r="251" spans="1:12" x14ac:dyDescent="0.15">
      <c r="A251" s="34" t="s">
        <v>1902</v>
      </c>
      <c r="B251" s="34" t="s">
        <v>980</v>
      </c>
      <c r="C251" s="34" t="s">
        <v>1309</v>
      </c>
      <c r="D251" s="34" t="s">
        <v>1312</v>
      </c>
      <c r="E251" s="73">
        <v>5.5311787699999995</v>
      </c>
      <c r="F251" s="55">
        <v>5.4584144079999994</v>
      </c>
      <c r="G251" s="110">
        <f t="shared" si="15"/>
        <v>1.3330677475377195E-2</v>
      </c>
      <c r="H251" s="111">
        <v>28.737701949999998</v>
      </c>
      <c r="I251" s="112">
        <v>5.80561113</v>
      </c>
      <c r="J251" s="79">
        <f t="shared" si="17"/>
        <v>3.9499874012402199</v>
      </c>
      <c r="K251" s="81">
        <f t="shared" si="18"/>
        <v>5.1955836440990684</v>
      </c>
      <c r="L251" s="62"/>
    </row>
    <row r="252" spans="1:12" x14ac:dyDescent="0.15">
      <c r="A252" s="34" t="s">
        <v>693</v>
      </c>
      <c r="B252" s="34" t="s">
        <v>176</v>
      </c>
      <c r="C252" s="34" t="s">
        <v>1309</v>
      </c>
      <c r="D252" s="34" t="s">
        <v>1312</v>
      </c>
      <c r="E252" s="73">
        <v>5.42204424</v>
      </c>
      <c r="F252" s="55">
        <v>11.47602015</v>
      </c>
      <c r="G252" s="110">
        <f t="shared" si="15"/>
        <v>-0.52753270130847585</v>
      </c>
      <c r="H252" s="111">
        <v>17.911641109999998</v>
      </c>
      <c r="I252" s="112">
        <v>4.7964544</v>
      </c>
      <c r="J252" s="79">
        <f t="shared" si="17"/>
        <v>2.7343503380330265</v>
      </c>
      <c r="K252" s="81">
        <f t="shared" si="18"/>
        <v>3.3034848697582735</v>
      </c>
      <c r="L252" s="62"/>
    </row>
    <row r="253" spans="1:12" x14ac:dyDescent="0.15">
      <c r="A253" s="34" t="s">
        <v>1972</v>
      </c>
      <c r="B253" s="34" t="s">
        <v>1657</v>
      </c>
      <c r="C253" s="34" t="s">
        <v>1310</v>
      </c>
      <c r="D253" s="34" t="s">
        <v>1313</v>
      </c>
      <c r="E253" s="73">
        <v>5.3726616960000007</v>
      </c>
      <c r="F253" s="55">
        <v>6.3152266749999999</v>
      </c>
      <c r="G253" s="110">
        <f t="shared" si="15"/>
        <v>-0.14925275489022716</v>
      </c>
      <c r="H253" s="111">
        <v>6.4010992199999999</v>
      </c>
      <c r="I253" s="112">
        <v>18.614538199999998</v>
      </c>
      <c r="J253" s="79">
        <f t="shared" si="17"/>
        <v>-0.65612366252524068</v>
      </c>
      <c r="K253" s="81">
        <f t="shared" si="18"/>
        <v>1.1914204880544927</v>
      </c>
      <c r="L253" s="62"/>
    </row>
    <row r="254" spans="1:12" x14ac:dyDescent="0.15">
      <c r="A254" s="34" t="s">
        <v>1950</v>
      </c>
      <c r="B254" s="34" t="s">
        <v>1341</v>
      </c>
      <c r="C254" s="34" t="s">
        <v>1309</v>
      </c>
      <c r="D254" s="34" t="s">
        <v>1312</v>
      </c>
      <c r="E254" s="73">
        <v>5.3541210499999998</v>
      </c>
      <c r="F254" s="55">
        <v>9.8102512500000003</v>
      </c>
      <c r="G254" s="110">
        <f t="shared" si="15"/>
        <v>-0.45423201571927119</v>
      </c>
      <c r="H254" s="111">
        <v>195.80515635</v>
      </c>
      <c r="I254" s="112">
        <v>171.74752572999998</v>
      </c>
      <c r="J254" s="79">
        <f t="shared" si="17"/>
        <v>0.14007555868851607</v>
      </c>
      <c r="K254" s="81">
        <f t="shared" si="18"/>
        <v>36.570924437728209</v>
      </c>
      <c r="L254" s="62"/>
    </row>
    <row r="255" spans="1:12" x14ac:dyDescent="0.15">
      <c r="A255" s="34" t="s">
        <v>1541</v>
      </c>
      <c r="B255" s="34" t="s">
        <v>1542</v>
      </c>
      <c r="C255" s="34" t="s">
        <v>817</v>
      </c>
      <c r="D255" s="34" t="s">
        <v>1312</v>
      </c>
      <c r="E255" s="73">
        <v>5.3327695300000002</v>
      </c>
      <c r="F255" s="55">
        <v>4.1402636699999995</v>
      </c>
      <c r="G255" s="110">
        <f t="shared" si="15"/>
        <v>0.288026549768025</v>
      </c>
      <c r="H255" s="111">
        <v>1.2783863799999999</v>
      </c>
      <c r="I255" s="112">
        <v>0</v>
      </c>
      <c r="J255" s="79" t="str">
        <f t="shared" si="17"/>
        <v/>
      </c>
      <c r="K255" s="81">
        <f t="shared" si="18"/>
        <v>0.23972278809506323</v>
      </c>
      <c r="L255" s="62"/>
    </row>
    <row r="256" spans="1:12" x14ac:dyDescent="0.15">
      <c r="A256" s="34" t="s">
        <v>729</v>
      </c>
      <c r="B256" s="34" t="s">
        <v>947</v>
      </c>
      <c r="C256" s="34" t="s">
        <v>1310</v>
      </c>
      <c r="D256" s="34" t="s">
        <v>1313</v>
      </c>
      <c r="E256" s="73">
        <v>5.2610072900000002</v>
      </c>
      <c r="F256" s="55">
        <v>2.8177702899999999</v>
      </c>
      <c r="G256" s="110">
        <f t="shared" si="15"/>
        <v>0.86708168109757455</v>
      </c>
      <c r="H256" s="111">
        <v>2.2080556699999998</v>
      </c>
      <c r="I256" s="112">
        <v>1.03258502</v>
      </c>
      <c r="J256" s="79">
        <f t="shared" si="17"/>
        <v>1.1383766249097822</v>
      </c>
      <c r="K256" s="81">
        <f t="shared" si="18"/>
        <v>0.41970207382092406</v>
      </c>
      <c r="L256" s="62"/>
    </row>
    <row r="257" spans="1:12" x14ac:dyDescent="0.15">
      <c r="A257" s="34" t="s">
        <v>1949</v>
      </c>
      <c r="B257" s="34" t="s">
        <v>1347</v>
      </c>
      <c r="C257" s="34" t="s">
        <v>1309</v>
      </c>
      <c r="D257" s="34" t="s">
        <v>1312</v>
      </c>
      <c r="E257" s="73">
        <v>5.2577224200000003</v>
      </c>
      <c r="F257" s="55">
        <v>1.7987190500000001</v>
      </c>
      <c r="G257" s="110">
        <f t="shared" si="15"/>
        <v>1.9230370468361917</v>
      </c>
      <c r="H257" s="111">
        <v>81.336546170000005</v>
      </c>
      <c r="I257" s="112">
        <v>339.05259138999998</v>
      </c>
      <c r="J257" s="79">
        <f t="shared" si="17"/>
        <v>-0.76010640167489085</v>
      </c>
      <c r="K257" s="81">
        <f t="shared" si="18"/>
        <v>15.469920180761463</v>
      </c>
      <c r="L257" s="62"/>
    </row>
    <row r="258" spans="1:12" x14ac:dyDescent="0.15">
      <c r="A258" s="34" t="s">
        <v>791</v>
      </c>
      <c r="B258" s="34" t="s">
        <v>792</v>
      </c>
      <c r="C258" s="34" t="s">
        <v>1310</v>
      </c>
      <c r="D258" s="34" t="s">
        <v>1313</v>
      </c>
      <c r="E258" s="73">
        <v>5.2572261249999999</v>
      </c>
      <c r="F258" s="55">
        <v>11.986230995</v>
      </c>
      <c r="G258" s="110">
        <f t="shared" si="15"/>
        <v>-0.56139455954144157</v>
      </c>
      <c r="H258" s="111">
        <v>6.0448037699999997</v>
      </c>
      <c r="I258" s="112">
        <v>11.288140050000001</v>
      </c>
      <c r="J258" s="79">
        <f t="shared" si="17"/>
        <v>-0.46449957714690127</v>
      </c>
      <c r="K258" s="81">
        <f t="shared" si="18"/>
        <v>1.1498085922640431</v>
      </c>
      <c r="L258" s="62"/>
    </row>
    <row r="259" spans="1:12" x14ac:dyDescent="0.15">
      <c r="A259" s="34" t="s">
        <v>116</v>
      </c>
      <c r="B259" s="34" t="s">
        <v>117</v>
      </c>
      <c r="C259" s="34" t="s">
        <v>1309</v>
      </c>
      <c r="D259" s="34" t="s">
        <v>1312</v>
      </c>
      <c r="E259" s="73">
        <v>5.1870609689999991</v>
      </c>
      <c r="F259" s="55">
        <v>4.2122217150000001</v>
      </c>
      <c r="G259" s="110">
        <f t="shared" si="15"/>
        <v>0.23143113538599636</v>
      </c>
      <c r="H259" s="111">
        <v>0.18438973</v>
      </c>
      <c r="I259" s="112">
        <v>0.92412315</v>
      </c>
      <c r="J259" s="79">
        <f t="shared" si="17"/>
        <v>-0.80047060827336702</v>
      </c>
      <c r="K259" s="81">
        <f t="shared" ref="K259:K284" si="19">IF(ISERROR(H259/E259),"",(H259/E259))</f>
        <v>3.5548016709652838E-2</v>
      </c>
      <c r="L259" s="62"/>
    </row>
    <row r="260" spans="1:12" x14ac:dyDescent="0.15">
      <c r="A260" s="34" t="s">
        <v>1762</v>
      </c>
      <c r="B260" s="34" t="s">
        <v>1758</v>
      </c>
      <c r="C260" s="34" t="s">
        <v>1310</v>
      </c>
      <c r="D260" s="34" t="s">
        <v>1312</v>
      </c>
      <c r="E260" s="73">
        <v>5.1335060599999993</v>
      </c>
      <c r="F260" s="55">
        <v>14.78972905</v>
      </c>
      <c r="G260" s="110">
        <f t="shared" si="15"/>
        <v>-0.65290060131290917</v>
      </c>
      <c r="H260" s="111">
        <v>7.17541692</v>
      </c>
      <c r="I260" s="112">
        <v>15.381735000000001</v>
      </c>
      <c r="J260" s="79">
        <f t="shared" si="17"/>
        <v>-0.53351056171491718</v>
      </c>
      <c r="K260" s="81">
        <f t="shared" si="19"/>
        <v>1.3977614589589091</v>
      </c>
      <c r="L260" s="62"/>
    </row>
    <row r="261" spans="1:12" x14ac:dyDescent="0.15">
      <c r="A261" s="34" t="s">
        <v>1879</v>
      </c>
      <c r="B261" s="34" t="s">
        <v>1281</v>
      </c>
      <c r="C261" s="34" t="s">
        <v>1309</v>
      </c>
      <c r="D261" s="34" t="s">
        <v>1312</v>
      </c>
      <c r="E261" s="73">
        <v>5.1239999999999997</v>
      </c>
      <c r="F261" s="55">
        <v>0</v>
      </c>
      <c r="G261" s="110" t="str">
        <f t="shared" si="15"/>
        <v/>
      </c>
      <c r="H261" s="111">
        <v>0</v>
      </c>
      <c r="I261" s="112">
        <v>0</v>
      </c>
      <c r="J261" s="79" t="str">
        <f t="shared" si="17"/>
        <v/>
      </c>
      <c r="K261" s="81">
        <f t="shared" si="19"/>
        <v>0</v>
      </c>
      <c r="L261" s="62"/>
    </row>
    <row r="262" spans="1:12" x14ac:dyDescent="0.15">
      <c r="A262" s="34" t="s">
        <v>1876</v>
      </c>
      <c r="B262" s="34" t="s">
        <v>1278</v>
      </c>
      <c r="C262" s="34" t="s">
        <v>1309</v>
      </c>
      <c r="D262" s="34" t="s">
        <v>1312</v>
      </c>
      <c r="E262" s="73">
        <v>5.1182999999999996</v>
      </c>
      <c r="F262" s="55">
        <v>0</v>
      </c>
      <c r="G262" s="110" t="str">
        <f t="shared" si="15"/>
        <v/>
      </c>
      <c r="H262" s="111">
        <v>0</v>
      </c>
      <c r="I262" s="112">
        <v>0</v>
      </c>
      <c r="J262" s="79" t="str">
        <f t="shared" si="17"/>
        <v/>
      </c>
      <c r="K262" s="81">
        <f t="shared" si="19"/>
        <v>0</v>
      </c>
      <c r="L262" s="62"/>
    </row>
    <row r="263" spans="1:12" x14ac:dyDescent="0.15">
      <c r="A263" s="34" t="s">
        <v>1880</v>
      </c>
      <c r="B263" s="34" t="s">
        <v>1282</v>
      </c>
      <c r="C263" s="34" t="s">
        <v>1309</v>
      </c>
      <c r="D263" s="34" t="s">
        <v>1312</v>
      </c>
      <c r="E263" s="73">
        <v>5.1028500000000001</v>
      </c>
      <c r="F263" s="55">
        <v>0</v>
      </c>
      <c r="G263" s="110" t="str">
        <f t="shared" si="15"/>
        <v/>
      </c>
      <c r="H263" s="111">
        <v>0</v>
      </c>
      <c r="I263" s="112">
        <v>0</v>
      </c>
      <c r="J263" s="79" t="str">
        <f t="shared" si="17"/>
        <v/>
      </c>
      <c r="K263" s="81">
        <f t="shared" si="19"/>
        <v>0</v>
      </c>
      <c r="L263" s="62"/>
    </row>
    <row r="264" spans="1:12" x14ac:dyDescent="0.15">
      <c r="A264" s="34" t="s">
        <v>1380</v>
      </c>
      <c r="B264" s="34" t="s">
        <v>1381</v>
      </c>
      <c r="C264" s="34" t="s">
        <v>1309</v>
      </c>
      <c r="D264" s="34" t="s">
        <v>1312</v>
      </c>
      <c r="E264" s="73">
        <v>5.0753500000000003</v>
      </c>
      <c r="F264" s="55">
        <v>1.0280514000000001</v>
      </c>
      <c r="G264" s="110">
        <f t="shared" ref="G264:G327" si="20">IF(ISERROR(E264/F264-1),"",((E264/F264-1)))</f>
        <v>3.9368640517390476</v>
      </c>
      <c r="H264" s="111">
        <v>0</v>
      </c>
      <c r="I264" s="112">
        <v>0</v>
      </c>
      <c r="J264" s="79" t="str">
        <f t="shared" si="17"/>
        <v/>
      </c>
      <c r="K264" s="81">
        <f t="shared" si="19"/>
        <v>0</v>
      </c>
      <c r="L264" s="62"/>
    </row>
    <row r="265" spans="1:12" x14ac:dyDescent="0.15">
      <c r="A265" s="34" t="s">
        <v>131</v>
      </c>
      <c r="B265" s="34" t="s">
        <v>132</v>
      </c>
      <c r="C265" s="34" t="s">
        <v>1309</v>
      </c>
      <c r="D265" s="34" t="s">
        <v>1312</v>
      </c>
      <c r="E265" s="73">
        <v>5.0636320599999998</v>
      </c>
      <c r="F265" s="55">
        <v>3.1706693700000002</v>
      </c>
      <c r="G265" s="110">
        <f t="shared" si="20"/>
        <v>0.59702304753396573</v>
      </c>
      <c r="H265" s="111">
        <v>6.8618552800000003</v>
      </c>
      <c r="I265" s="112">
        <v>3.5834600299999999</v>
      </c>
      <c r="J265" s="79">
        <f t="shared" si="17"/>
        <v>0.91486865279755913</v>
      </c>
      <c r="K265" s="81">
        <f t="shared" si="19"/>
        <v>1.355125174715005</v>
      </c>
      <c r="L265" s="62"/>
    </row>
    <row r="266" spans="1:12" x14ac:dyDescent="0.15">
      <c r="A266" s="34" t="s">
        <v>1958</v>
      </c>
      <c r="B266" s="34" t="s">
        <v>1343</v>
      </c>
      <c r="C266" s="34" t="s">
        <v>1309</v>
      </c>
      <c r="D266" s="34" t="s">
        <v>1312</v>
      </c>
      <c r="E266" s="73">
        <v>5.03699618</v>
      </c>
      <c r="F266" s="55">
        <v>4.7035696299999996</v>
      </c>
      <c r="G266" s="110">
        <f t="shared" si="20"/>
        <v>7.0887980029754605E-2</v>
      </c>
      <c r="H266" s="111">
        <v>146.72668171999999</v>
      </c>
      <c r="I266" s="112">
        <v>306.47833681999998</v>
      </c>
      <c r="J266" s="79">
        <f t="shared" si="17"/>
        <v>-0.52124941931483038</v>
      </c>
      <c r="K266" s="81">
        <f t="shared" si="19"/>
        <v>29.1297980932755</v>
      </c>
      <c r="L266" s="62"/>
    </row>
    <row r="267" spans="1:12" x14ac:dyDescent="0.15">
      <c r="A267" s="34" t="s">
        <v>191</v>
      </c>
      <c r="B267" s="34" t="s">
        <v>184</v>
      </c>
      <c r="C267" s="34" t="s">
        <v>1309</v>
      </c>
      <c r="D267" s="34" t="s">
        <v>1312</v>
      </c>
      <c r="E267" s="73">
        <v>5.0261177000000004</v>
      </c>
      <c r="F267" s="55">
        <v>16.562648670000002</v>
      </c>
      <c r="G267" s="110">
        <f t="shared" si="20"/>
        <v>-0.69653901376874405</v>
      </c>
      <c r="H267" s="111">
        <v>9.5069999999999998E-3</v>
      </c>
      <c r="I267" s="112">
        <v>0.3222467</v>
      </c>
      <c r="J267" s="79">
        <f t="shared" si="17"/>
        <v>-0.97049775839442265</v>
      </c>
      <c r="K267" s="81">
        <f t="shared" si="19"/>
        <v>1.8915195718556292E-3</v>
      </c>
      <c r="L267" s="62"/>
    </row>
    <row r="268" spans="1:12" x14ac:dyDescent="0.15">
      <c r="A268" s="34" t="s">
        <v>1875</v>
      </c>
      <c r="B268" s="34" t="s">
        <v>1277</v>
      </c>
      <c r="C268" s="34" t="s">
        <v>1309</v>
      </c>
      <c r="D268" s="34" t="s">
        <v>1312</v>
      </c>
      <c r="E268" s="73">
        <v>5.0175000000000001</v>
      </c>
      <c r="F268" s="55">
        <v>0</v>
      </c>
      <c r="G268" s="110" t="str">
        <f t="shared" si="20"/>
        <v/>
      </c>
      <c r="H268" s="111">
        <v>0</v>
      </c>
      <c r="I268" s="112">
        <v>0</v>
      </c>
      <c r="J268" s="79" t="str">
        <f t="shared" si="17"/>
        <v/>
      </c>
      <c r="K268" s="81">
        <f t="shared" si="19"/>
        <v>0</v>
      </c>
      <c r="L268" s="62"/>
    </row>
    <row r="269" spans="1:12" x14ac:dyDescent="0.15">
      <c r="A269" s="34" t="s">
        <v>1378</v>
      </c>
      <c r="B269" s="34" t="s">
        <v>1379</v>
      </c>
      <c r="C269" s="34" t="s">
        <v>1310</v>
      </c>
      <c r="D269" s="34" t="s">
        <v>1313</v>
      </c>
      <c r="E269" s="73">
        <v>4.7579047300000008</v>
      </c>
      <c r="F269" s="55">
        <v>10.39741315</v>
      </c>
      <c r="G269" s="110">
        <f t="shared" si="20"/>
        <v>-0.54239533801732209</v>
      </c>
      <c r="H269" s="111">
        <v>0</v>
      </c>
      <c r="I269" s="112">
        <v>0.56600421999999995</v>
      </c>
      <c r="J269" s="79">
        <f t="shared" si="17"/>
        <v>-1</v>
      </c>
      <c r="K269" s="81">
        <f t="shared" si="19"/>
        <v>0</v>
      </c>
      <c r="L269" s="62"/>
    </row>
    <row r="270" spans="1:12" x14ac:dyDescent="0.15">
      <c r="A270" s="34" t="s">
        <v>748</v>
      </c>
      <c r="B270" s="34" t="s">
        <v>1684</v>
      </c>
      <c r="C270" s="34" t="s">
        <v>1310</v>
      </c>
      <c r="D270" s="34" t="s">
        <v>1313</v>
      </c>
      <c r="E270" s="73">
        <v>4.7429977999999995</v>
      </c>
      <c r="F270" s="55">
        <v>4.7685514600000003</v>
      </c>
      <c r="G270" s="110">
        <f t="shared" si="20"/>
        <v>-5.3587887672708057E-3</v>
      </c>
      <c r="H270" s="111">
        <v>22.37138728</v>
      </c>
      <c r="I270" s="112">
        <v>5.5832728700000001</v>
      </c>
      <c r="J270" s="79">
        <f t="shared" si="17"/>
        <v>3.0068590235318373</v>
      </c>
      <c r="K270" s="81">
        <f t="shared" si="19"/>
        <v>4.7167188818852086</v>
      </c>
      <c r="L270" s="62"/>
    </row>
    <row r="271" spans="1:12" x14ac:dyDescent="0.15">
      <c r="A271" s="34" t="s">
        <v>1667</v>
      </c>
      <c r="B271" s="34" t="s">
        <v>1045</v>
      </c>
      <c r="C271" s="34" t="s">
        <v>1310</v>
      </c>
      <c r="D271" s="34" t="s">
        <v>1313</v>
      </c>
      <c r="E271" s="73">
        <v>4.7160801799999996</v>
      </c>
      <c r="F271" s="55">
        <v>4.5101224999999996</v>
      </c>
      <c r="G271" s="110">
        <f t="shared" si="20"/>
        <v>4.5665650988415463E-2</v>
      </c>
      <c r="H271" s="111">
        <v>3.2353827900000001</v>
      </c>
      <c r="I271" s="112">
        <v>2.3266832400000004</v>
      </c>
      <c r="J271" s="79">
        <f t="shared" si="17"/>
        <v>0.390555763834874</v>
      </c>
      <c r="K271" s="81">
        <f t="shared" si="19"/>
        <v>0.68603218488961315</v>
      </c>
      <c r="L271" s="62"/>
    </row>
    <row r="272" spans="1:12" x14ac:dyDescent="0.15">
      <c r="A272" s="34" t="s">
        <v>713</v>
      </c>
      <c r="B272" s="34" t="s">
        <v>780</v>
      </c>
      <c r="C272" s="34" t="s">
        <v>1310</v>
      </c>
      <c r="D272" s="34" t="s">
        <v>1313</v>
      </c>
      <c r="E272" s="73">
        <v>4.6832888499999994</v>
      </c>
      <c r="F272" s="55">
        <v>6.4178935060000004</v>
      </c>
      <c r="G272" s="110">
        <f t="shared" si="20"/>
        <v>-0.27027632265607759</v>
      </c>
      <c r="H272" s="111">
        <v>4.9660339800000006</v>
      </c>
      <c r="I272" s="112">
        <v>1.9594943899999999</v>
      </c>
      <c r="J272" s="79">
        <f t="shared" si="17"/>
        <v>1.534344576510883</v>
      </c>
      <c r="K272" s="81">
        <f t="shared" si="19"/>
        <v>1.0603731990607415</v>
      </c>
      <c r="L272" s="62"/>
    </row>
    <row r="273" spans="1:12" x14ac:dyDescent="0.15">
      <c r="A273" s="34" t="s">
        <v>1828</v>
      </c>
      <c r="B273" s="34" t="s">
        <v>1829</v>
      </c>
      <c r="C273" s="34" t="s">
        <v>1309</v>
      </c>
      <c r="D273" s="34" t="s">
        <v>1312</v>
      </c>
      <c r="E273" s="73">
        <v>4.6287513020000004</v>
      </c>
      <c r="F273" s="55">
        <v>4.7885887670000002</v>
      </c>
      <c r="G273" s="110">
        <f t="shared" si="20"/>
        <v>-3.3378824697059217E-2</v>
      </c>
      <c r="H273" s="111">
        <v>4.8217091100000005</v>
      </c>
      <c r="I273" s="112">
        <v>3.44452903</v>
      </c>
      <c r="J273" s="79">
        <f t="shared" si="17"/>
        <v>0.39981665650238418</v>
      </c>
      <c r="K273" s="81">
        <f t="shared" si="19"/>
        <v>1.0416867952954454</v>
      </c>
      <c r="L273" s="62"/>
    </row>
    <row r="274" spans="1:12" x14ac:dyDescent="0.15">
      <c r="A274" s="34" t="s">
        <v>33</v>
      </c>
      <c r="B274" s="34" t="s">
        <v>34</v>
      </c>
      <c r="C274" s="34" t="s">
        <v>1309</v>
      </c>
      <c r="D274" s="34" t="s">
        <v>1312</v>
      </c>
      <c r="E274" s="73">
        <v>4.5455568899999994</v>
      </c>
      <c r="F274" s="55">
        <v>17.033455850000003</v>
      </c>
      <c r="G274" s="110">
        <f t="shared" si="20"/>
        <v>-0.73313947973746041</v>
      </c>
      <c r="H274" s="111">
        <v>1.13109828</v>
      </c>
      <c r="I274" s="112">
        <v>0.20594120000000002</v>
      </c>
      <c r="J274" s="79">
        <f t="shared" si="17"/>
        <v>4.4923360648573469</v>
      </c>
      <c r="K274" s="81">
        <f t="shared" si="19"/>
        <v>0.24883601885796663</v>
      </c>
      <c r="L274" s="62"/>
    </row>
    <row r="275" spans="1:12" x14ac:dyDescent="0.15">
      <c r="A275" s="34" t="s">
        <v>1896</v>
      </c>
      <c r="B275" s="34" t="s">
        <v>810</v>
      </c>
      <c r="C275" s="34" t="s">
        <v>1309</v>
      </c>
      <c r="D275" s="34" t="s">
        <v>1312</v>
      </c>
      <c r="E275" s="73">
        <v>4.5329599800000002</v>
      </c>
      <c r="F275" s="55">
        <v>2.5314811400000004</v>
      </c>
      <c r="G275" s="110">
        <f t="shared" si="20"/>
        <v>0.79063549333810146</v>
      </c>
      <c r="H275" s="111">
        <v>11.92122208</v>
      </c>
      <c r="I275" s="112">
        <v>2.4793331699999999</v>
      </c>
      <c r="J275" s="79">
        <f t="shared" si="17"/>
        <v>3.8082372406609641</v>
      </c>
      <c r="K275" s="81">
        <f t="shared" si="19"/>
        <v>2.6298979326087055</v>
      </c>
      <c r="L275" s="62"/>
    </row>
    <row r="276" spans="1:12" x14ac:dyDescent="0.15">
      <c r="A276" s="34" t="s">
        <v>673</v>
      </c>
      <c r="B276" s="34" t="s">
        <v>1843</v>
      </c>
      <c r="C276" s="34" t="s">
        <v>1310</v>
      </c>
      <c r="D276" s="34" t="s">
        <v>1313</v>
      </c>
      <c r="E276" s="73">
        <v>4.5282537539999996</v>
      </c>
      <c r="F276" s="55">
        <v>2.6016870410000004</v>
      </c>
      <c r="G276" s="110">
        <f t="shared" si="20"/>
        <v>0.74050671069933616</v>
      </c>
      <c r="H276" s="111">
        <v>2.3974113099999999</v>
      </c>
      <c r="I276" s="112">
        <v>2.56002369</v>
      </c>
      <c r="J276" s="79">
        <f t="shared" si="17"/>
        <v>-6.3519873130549076E-2</v>
      </c>
      <c r="K276" s="81">
        <f t="shared" si="19"/>
        <v>0.52943395848394414</v>
      </c>
      <c r="L276" s="62"/>
    </row>
    <row r="277" spans="1:12" x14ac:dyDescent="0.15">
      <c r="A277" s="34" t="s">
        <v>78</v>
      </c>
      <c r="B277" s="34" t="s">
        <v>1511</v>
      </c>
      <c r="C277" s="34" t="s">
        <v>1309</v>
      </c>
      <c r="D277" s="34" t="s">
        <v>1312</v>
      </c>
      <c r="E277" s="73">
        <v>4.5281532000000002</v>
      </c>
      <c r="F277" s="55">
        <v>4.9446532100000002</v>
      </c>
      <c r="G277" s="110">
        <f t="shared" si="20"/>
        <v>-8.4232400597412216E-2</v>
      </c>
      <c r="H277" s="111">
        <v>83.462377691581509</v>
      </c>
      <c r="I277" s="112">
        <v>49.352504272568801</v>
      </c>
      <c r="J277" s="79">
        <f t="shared" si="17"/>
        <v>0.69114777298082752</v>
      </c>
      <c r="K277" s="81">
        <f t="shared" si="19"/>
        <v>18.431880284346718</v>
      </c>
      <c r="L277" s="62"/>
    </row>
    <row r="278" spans="1:12" x14ac:dyDescent="0.15">
      <c r="A278" s="34" t="s">
        <v>17</v>
      </c>
      <c r="B278" s="34" t="s">
        <v>18</v>
      </c>
      <c r="C278" s="34" t="s">
        <v>1309</v>
      </c>
      <c r="D278" s="34" t="s">
        <v>1312</v>
      </c>
      <c r="E278" s="73">
        <v>4.5097419299999997</v>
      </c>
      <c r="F278" s="55">
        <v>2.6613468779999998</v>
      </c>
      <c r="G278" s="110">
        <f t="shared" si="20"/>
        <v>0.69453368415810091</v>
      </c>
      <c r="H278" s="111">
        <v>8.4057502300000007</v>
      </c>
      <c r="I278" s="112">
        <v>1.2349100000000001E-3</v>
      </c>
      <c r="J278" s="79">
        <f t="shared" si="17"/>
        <v>6805.7715299090623</v>
      </c>
      <c r="K278" s="81">
        <f t="shared" si="19"/>
        <v>1.8639093678693053</v>
      </c>
      <c r="L278" s="62"/>
    </row>
    <row r="279" spans="1:12" x14ac:dyDescent="0.15">
      <c r="A279" s="34" t="s">
        <v>1914</v>
      </c>
      <c r="B279" s="34" t="s">
        <v>829</v>
      </c>
      <c r="C279" s="34" t="s">
        <v>1309</v>
      </c>
      <c r="D279" s="34" t="s">
        <v>1312</v>
      </c>
      <c r="E279" s="73">
        <v>4.5084569999999999</v>
      </c>
      <c r="F279" s="55">
        <v>9.0899599999999994E-3</v>
      </c>
      <c r="G279" s="110">
        <f t="shared" si="20"/>
        <v>494.98205052607494</v>
      </c>
      <c r="H279" s="111">
        <v>0</v>
      </c>
      <c r="I279" s="112">
        <v>0</v>
      </c>
      <c r="J279" s="79" t="str">
        <f t="shared" si="17"/>
        <v/>
      </c>
      <c r="K279" s="81">
        <f t="shared" si="19"/>
        <v>0</v>
      </c>
      <c r="L279" s="62"/>
    </row>
    <row r="280" spans="1:12" x14ac:dyDescent="0.15">
      <c r="A280" s="34" t="s">
        <v>896</v>
      </c>
      <c r="B280" s="34" t="s">
        <v>1750</v>
      </c>
      <c r="C280" s="34" t="s">
        <v>1309</v>
      </c>
      <c r="D280" s="34" t="s">
        <v>1312</v>
      </c>
      <c r="E280" s="73">
        <v>4.5041835800000003</v>
      </c>
      <c r="F280" s="55">
        <v>0.26065891000000002</v>
      </c>
      <c r="G280" s="110">
        <f t="shared" si="20"/>
        <v>16.279990850878644</v>
      </c>
      <c r="H280" s="111">
        <v>14.997996949999999</v>
      </c>
      <c r="I280" s="112">
        <v>0.54012378000000005</v>
      </c>
      <c r="J280" s="79">
        <f t="shared" si="17"/>
        <v>26.767703451234823</v>
      </c>
      <c r="K280" s="81">
        <f t="shared" si="19"/>
        <v>3.3297925547697145</v>
      </c>
      <c r="L280" s="62"/>
    </row>
    <row r="281" spans="1:12" x14ac:dyDescent="0.15">
      <c r="A281" s="34" t="s">
        <v>1919</v>
      </c>
      <c r="B281" s="34" t="s">
        <v>823</v>
      </c>
      <c r="C281" s="34" t="s">
        <v>1309</v>
      </c>
      <c r="D281" s="34" t="s">
        <v>1312</v>
      </c>
      <c r="E281" s="73">
        <v>4.4393679700000002</v>
      </c>
      <c r="F281" s="55">
        <v>8.558399999999999E-3</v>
      </c>
      <c r="G281" s="110">
        <f t="shared" si="20"/>
        <v>517.71470952514494</v>
      </c>
      <c r="H281" s="111">
        <v>0</v>
      </c>
      <c r="I281" s="112">
        <v>0</v>
      </c>
      <c r="J281" s="79" t="str">
        <f t="shared" si="17"/>
        <v/>
      </c>
      <c r="K281" s="81">
        <f t="shared" si="19"/>
        <v>0</v>
      </c>
      <c r="L281" s="62"/>
    </row>
    <row r="282" spans="1:12" x14ac:dyDescent="0.15">
      <c r="A282" s="34" t="s">
        <v>665</v>
      </c>
      <c r="B282" s="34" t="s">
        <v>625</v>
      </c>
      <c r="C282" s="34" t="s">
        <v>1310</v>
      </c>
      <c r="D282" s="34" t="s">
        <v>1313</v>
      </c>
      <c r="E282" s="73">
        <v>4.4328836100000002</v>
      </c>
      <c r="F282" s="55">
        <v>3.0081741630000001</v>
      </c>
      <c r="G282" s="110">
        <f t="shared" si="20"/>
        <v>0.47361268656704447</v>
      </c>
      <c r="H282" s="111">
        <v>1.8356991100000002</v>
      </c>
      <c r="I282" s="112">
        <v>7.7843679999999997</v>
      </c>
      <c r="J282" s="79">
        <f t="shared" si="17"/>
        <v>-0.76418135550631727</v>
      </c>
      <c r="K282" s="81">
        <f t="shared" si="19"/>
        <v>0.41410947624677202</v>
      </c>
      <c r="L282" s="62"/>
    </row>
    <row r="283" spans="1:12" x14ac:dyDescent="0.15">
      <c r="A283" s="34" t="s">
        <v>1915</v>
      </c>
      <c r="B283" s="34" t="s">
        <v>813</v>
      </c>
      <c r="C283" s="34" t="s">
        <v>1309</v>
      </c>
      <c r="D283" s="34" t="s">
        <v>1312</v>
      </c>
      <c r="E283" s="73">
        <v>4.3940542200000001</v>
      </c>
      <c r="F283" s="55">
        <v>1.2600719999999999E-2</v>
      </c>
      <c r="G283" s="110">
        <f t="shared" si="20"/>
        <v>347.71453535988422</v>
      </c>
      <c r="H283" s="111">
        <v>0</v>
      </c>
      <c r="I283" s="112">
        <v>0</v>
      </c>
      <c r="J283" s="79" t="str">
        <f t="shared" si="17"/>
        <v/>
      </c>
      <c r="K283" s="81">
        <f t="shared" si="19"/>
        <v>0</v>
      </c>
      <c r="L283" s="62"/>
    </row>
    <row r="284" spans="1:12" x14ac:dyDescent="0.15">
      <c r="A284" s="34" t="s">
        <v>937</v>
      </c>
      <c r="B284" s="34" t="s">
        <v>965</v>
      </c>
      <c r="C284" s="34" t="s">
        <v>1310</v>
      </c>
      <c r="D284" s="34" t="s">
        <v>1313</v>
      </c>
      <c r="E284" s="73">
        <v>4.3384313200000006</v>
      </c>
      <c r="F284" s="55">
        <v>1.3213793300000001</v>
      </c>
      <c r="G284" s="110">
        <f t="shared" si="20"/>
        <v>2.2832595618095528</v>
      </c>
      <c r="H284" s="111">
        <v>6.5597226091586505</v>
      </c>
      <c r="I284" s="112">
        <v>1.27488125</v>
      </c>
      <c r="J284" s="79">
        <f t="shared" si="17"/>
        <v>4.1453597024496602</v>
      </c>
      <c r="K284" s="81">
        <f t="shared" si="19"/>
        <v>1.5120033314619004</v>
      </c>
      <c r="L284" s="62"/>
    </row>
    <row r="285" spans="1:12" x14ac:dyDescent="0.15">
      <c r="A285" s="34" t="s">
        <v>597</v>
      </c>
      <c r="B285" s="34" t="s">
        <v>801</v>
      </c>
      <c r="C285" s="34" t="s">
        <v>1309</v>
      </c>
      <c r="D285" s="34" t="s">
        <v>1312</v>
      </c>
      <c r="E285" s="73">
        <v>4.32876817</v>
      </c>
      <c r="F285" s="55">
        <v>9.9784683899999997</v>
      </c>
      <c r="G285" s="110">
        <f t="shared" si="20"/>
        <v>-0.56618911832820862</v>
      </c>
      <c r="H285" s="111">
        <v>6.1980771100000007</v>
      </c>
      <c r="I285" s="112">
        <v>12.293504710000001</v>
      </c>
      <c r="J285" s="79">
        <f t="shared" si="17"/>
        <v>-0.49582505101590346</v>
      </c>
      <c r="K285" s="81">
        <f t="shared" ref="K285:K314" si="21">IF(ISERROR(H285/E285),"",(H285/E285))</f>
        <v>1.4318339228593988</v>
      </c>
      <c r="L285" s="62"/>
    </row>
    <row r="286" spans="1:12" x14ac:dyDescent="0.15">
      <c r="A286" s="34" t="s">
        <v>1090</v>
      </c>
      <c r="B286" s="34" t="s">
        <v>1091</v>
      </c>
      <c r="C286" s="34" t="s">
        <v>1309</v>
      </c>
      <c r="D286" s="34" t="s">
        <v>1313</v>
      </c>
      <c r="E286" s="73">
        <v>4.31409939</v>
      </c>
      <c r="F286" s="55">
        <v>1.2217210199999999</v>
      </c>
      <c r="G286" s="110">
        <f t="shared" si="20"/>
        <v>2.5311657239064287</v>
      </c>
      <c r="H286" s="111">
        <v>9.1318892500000004</v>
      </c>
      <c r="I286" s="112">
        <v>3.9196351000000003</v>
      </c>
      <c r="J286" s="79">
        <f t="shared" si="17"/>
        <v>1.3297804558388613</v>
      </c>
      <c r="K286" s="81">
        <f t="shared" si="21"/>
        <v>2.1167544890522332</v>
      </c>
      <c r="L286" s="62"/>
    </row>
    <row r="287" spans="1:12" x14ac:dyDescent="0.15">
      <c r="A287" s="34" t="s">
        <v>797</v>
      </c>
      <c r="B287" s="34" t="s">
        <v>798</v>
      </c>
      <c r="C287" s="34" t="s">
        <v>1309</v>
      </c>
      <c r="D287" s="34" t="s">
        <v>1312</v>
      </c>
      <c r="E287" s="73">
        <v>4.2940689499999998</v>
      </c>
      <c r="F287" s="55">
        <v>6.5903606400000001</v>
      </c>
      <c r="G287" s="110">
        <f t="shared" si="20"/>
        <v>-0.34843187124885477</v>
      </c>
      <c r="H287" s="111">
        <v>3.1927568599999998</v>
      </c>
      <c r="I287" s="112">
        <v>4.8454747899999999</v>
      </c>
      <c r="J287" s="79">
        <f t="shared" si="17"/>
        <v>-0.34108482690093622</v>
      </c>
      <c r="K287" s="81">
        <f t="shared" si="21"/>
        <v>0.74352715272538883</v>
      </c>
      <c r="L287" s="62"/>
    </row>
    <row r="288" spans="1:12" x14ac:dyDescent="0.15">
      <c r="A288" s="34" t="s">
        <v>1455</v>
      </c>
      <c r="B288" s="34" t="s">
        <v>1456</v>
      </c>
      <c r="C288" s="34" t="s">
        <v>1310</v>
      </c>
      <c r="D288" s="34" t="s">
        <v>1313</v>
      </c>
      <c r="E288" s="73">
        <v>4.2908701300000001</v>
      </c>
      <c r="F288" s="55">
        <v>7.0696254100000004</v>
      </c>
      <c r="G288" s="110">
        <f t="shared" si="20"/>
        <v>-0.3930555183403982</v>
      </c>
      <c r="H288" s="111">
        <v>5.1194469999999999E-2</v>
      </c>
      <c r="I288" s="112">
        <v>0</v>
      </c>
      <c r="J288" s="79" t="str">
        <f t="shared" si="17"/>
        <v/>
      </c>
      <c r="K288" s="81">
        <f t="shared" si="21"/>
        <v>1.1931022950815806E-2</v>
      </c>
      <c r="L288" s="62"/>
    </row>
    <row r="289" spans="1:12" x14ac:dyDescent="0.15">
      <c r="A289" s="34" t="s">
        <v>1108</v>
      </c>
      <c r="B289" s="34" t="s">
        <v>1266</v>
      </c>
      <c r="C289" s="34" t="s">
        <v>1310</v>
      </c>
      <c r="D289" s="34" t="s">
        <v>1312</v>
      </c>
      <c r="E289" s="73">
        <v>4.2456370400000001</v>
      </c>
      <c r="F289" s="55">
        <v>3.9403650299999997</v>
      </c>
      <c r="G289" s="110">
        <f t="shared" si="20"/>
        <v>7.7473027924014559E-2</v>
      </c>
      <c r="H289" s="111">
        <v>0</v>
      </c>
      <c r="I289" s="112">
        <v>5.5962620000000003</v>
      </c>
      <c r="J289" s="79">
        <f t="shared" si="17"/>
        <v>-1</v>
      </c>
      <c r="K289" s="81">
        <f t="shared" si="21"/>
        <v>0</v>
      </c>
      <c r="L289" s="62"/>
    </row>
    <row r="290" spans="1:12" x14ac:dyDescent="0.15">
      <c r="A290" s="34" t="s">
        <v>1254</v>
      </c>
      <c r="B290" s="34" t="s">
        <v>1255</v>
      </c>
      <c r="C290" s="34" t="s">
        <v>1309</v>
      </c>
      <c r="D290" s="34" t="s">
        <v>1313</v>
      </c>
      <c r="E290" s="73">
        <v>4.2251155599999999</v>
      </c>
      <c r="F290" s="55">
        <v>9.5419928900000013</v>
      </c>
      <c r="G290" s="110">
        <f t="shared" si="20"/>
        <v>-0.55720826784225375</v>
      </c>
      <c r="H290" s="111">
        <v>370.37198973</v>
      </c>
      <c r="I290" s="112">
        <v>45.537554890000003</v>
      </c>
      <c r="J290" s="79">
        <f t="shared" si="17"/>
        <v>7.1333306240237615</v>
      </c>
      <c r="K290" s="81">
        <f t="shared" si="21"/>
        <v>87.659611783494043</v>
      </c>
      <c r="L290" s="62"/>
    </row>
    <row r="291" spans="1:12" x14ac:dyDescent="0.15">
      <c r="A291" s="34" t="s">
        <v>731</v>
      </c>
      <c r="B291" s="34" t="s">
        <v>1515</v>
      </c>
      <c r="C291" s="34" t="s">
        <v>1310</v>
      </c>
      <c r="D291" s="34" t="s">
        <v>1313</v>
      </c>
      <c r="E291" s="73">
        <v>4.1212510399999998</v>
      </c>
      <c r="F291" s="55">
        <v>7.2809210000000013E-2</v>
      </c>
      <c r="G291" s="110">
        <f t="shared" si="20"/>
        <v>55.60343025284849</v>
      </c>
      <c r="H291" s="111">
        <v>0</v>
      </c>
      <c r="I291" s="112">
        <v>0</v>
      </c>
      <c r="J291" s="79" t="str">
        <f t="shared" si="17"/>
        <v/>
      </c>
      <c r="K291" s="81">
        <f t="shared" si="21"/>
        <v>0</v>
      </c>
      <c r="L291" s="62"/>
    </row>
    <row r="292" spans="1:12" x14ac:dyDescent="0.15">
      <c r="A292" s="34" t="s">
        <v>1580</v>
      </c>
      <c r="B292" s="34" t="s">
        <v>1581</v>
      </c>
      <c r="C292" s="34" t="s">
        <v>817</v>
      </c>
      <c r="D292" s="34" t="s">
        <v>1312</v>
      </c>
      <c r="E292" s="73">
        <v>4.0897647099999999</v>
      </c>
      <c r="F292" s="55">
        <v>2.31602738</v>
      </c>
      <c r="G292" s="110">
        <f t="shared" si="20"/>
        <v>0.76585335100831142</v>
      </c>
      <c r="H292" s="111">
        <v>0.39782968000000002</v>
      </c>
      <c r="I292" s="112">
        <v>3.7039809900000003</v>
      </c>
      <c r="J292" s="79">
        <f t="shared" si="17"/>
        <v>-0.89259402759515782</v>
      </c>
      <c r="K292" s="81">
        <f t="shared" si="21"/>
        <v>9.7274466432568943E-2</v>
      </c>
      <c r="L292" s="62"/>
    </row>
    <row r="293" spans="1:12" x14ac:dyDescent="0.15">
      <c r="A293" s="34" t="s">
        <v>672</v>
      </c>
      <c r="B293" s="34" t="s">
        <v>1839</v>
      </c>
      <c r="C293" s="34" t="s">
        <v>1310</v>
      </c>
      <c r="D293" s="34" t="s">
        <v>1313</v>
      </c>
      <c r="E293" s="73">
        <v>4.078477694</v>
      </c>
      <c r="F293" s="55">
        <v>4.9888192300000007</v>
      </c>
      <c r="G293" s="110">
        <f t="shared" si="20"/>
        <v>-0.18247635242538152</v>
      </c>
      <c r="H293" s="111">
        <v>2.7876119799999999</v>
      </c>
      <c r="I293" s="112">
        <v>13.017790160000001</v>
      </c>
      <c r="J293" s="79">
        <f t="shared" si="17"/>
        <v>-0.78586135236950239</v>
      </c>
      <c r="K293" s="81">
        <f t="shared" si="21"/>
        <v>0.68349325144059492</v>
      </c>
      <c r="L293" s="62"/>
    </row>
    <row r="294" spans="1:12" x14ac:dyDescent="0.15">
      <c r="A294" s="34" t="s">
        <v>1156</v>
      </c>
      <c r="B294" s="34" t="s">
        <v>1164</v>
      </c>
      <c r="C294" s="34" t="s">
        <v>1309</v>
      </c>
      <c r="D294" s="34" t="s">
        <v>1312</v>
      </c>
      <c r="E294" s="73">
        <v>4.0089976800000002</v>
      </c>
      <c r="F294" s="55"/>
      <c r="G294" s="110" t="str">
        <f t="shared" si="20"/>
        <v/>
      </c>
      <c r="H294" s="111">
        <v>3.7988951499999999</v>
      </c>
      <c r="I294" s="112">
        <v>0</v>
      </c>
      <c r="J294" s="79" t="str">
        <f t="shared" si="17"/>
        <v/>
      </c>
      <c r="K294" s="81">
        <f t="shared" si="21"/>
        <v>0.94759225453081319</v>
      </c>
      <c r="L294" s="62"/>
    </row>
    <row r="295" spans="1:12" x14ac:dyDescent="0.15">
      <c r="A295" s="34" t="s">
        <v>1561</v>
      </c>
      <c r="B295" s="34" t="s">
        <v>1562</v>
      </c>
      <c r="C295" s="34" t="s">
        <v>817</v>
      </c>
      <c r="D295" s="34" t="s">
        <v>1312</v>
      </c>
      <c r="E295" s="73">
        <v>3.9534951499999997</v>
      </c>
      <c r="F295" s="55">
        <v>1.4712254199999999</v>
      </c>
      <c r="G295" s="110">
        <f t="shared" si="20"/>
        <v>1.6872123715752547</v>
      </c>
      <c r="H295" s="111">
        <v>8.3245895443197995</v>
      </c>
      <c r="I295" s="112">
        <v>0.63406035999999999</v>
      </c>
      <c r="J295" s="79">
        <f t="shared" ref="J295:J358" si="22">IF(ISERROR(H295/I295-1),"",((H295/I295-1)))</f>
        <v>12.129017471333171</v>
      </c>
      <c r="K295" s="81">
        <f t="shared" si="21"/>
        <v>2.1056278630618279</v>
      </c>
      <c r="L295" s="62"/>
    </row>
    <row r="296" spans="1:12" x14ac:dyDescent="0.15">
      <c r="A296" s="34" t="s">
        <v>711</v>
      </c>
      <c r="B296" s="34" t="s">
        <v>778</v>
      </c>
      <c r="C296" s="34" t="s">
        <v>1310</v>
      </c>
      <c r="D296" s="34" t="s">
        <v>1313</v>
      </c>
      <c r="E296" s="73">
        <v>3.9380195959999997</v>
      </c>
      <c r="F296" s="55">
        <v>17.855840013999998</v>
      </c>
      <c r="G296" s="110">
        <f t="shared" si="20"/>
        <v>-0.77945481181997778</v>
      </c>
      <c r="H296" s="111">
        <v>5.6691794900000003</v>
      </c>
      <c r="I296" s="112">
        <v>11.1424898</v>
      </c>
      <c r="J296" s="79">
        <f t="shared" si="22"/>
        <v>-0.49121070857969285</v>
      </c>
      <c r="K296" s="81">
        <f t="shared" si="21"/>
        <v>1.4396016453951643</v>
      </c>
      <c r="L296" s="62"/>
    </row>
    <row r="297" spans="1:12" x14ac:dyDescent="0.15">
      <c r="A297" s="34" t="s">
        <v>1930</v>
      </c>
      <c r="B297" s="34" t="s">
        <v>1077</v>
      </c>
      <c r="C297" s="34" t="s">
        <v>1309</v>
      </c>
      <c r="D297" s="34" t="s">
        <v>1312</v>
      </c>
      <c r="E297" s="73">
        <v>3.9136025249999999</v>
      </c>
      <c r="F297" s="55">
        <v>6.4282439099999999</v>
      </c>
      <c r="G297" s="110">
        <f t="shared" si="20"/>
        <v>-0.39118636756893066</v>
      </c>
      <c r="H297" s="111">
        <v>3.79462784</v>
      </c>
      <c r="I297" s="112">
        <v>8.5365908299999997</v>
      </c>
      <c r="J297" s="79">
        <f t="shared" si="22"/>
        <v>-0.55548673755516054</v>
      </c>
      <c r="K297" s="81">
        <f t="shared" si="21"/>
        <v>0.9695997014924248</v>
      </c>
      <c r="L297" s="62"/>
    </row>
    <row r="298" spans="1:12" x14ac:dyDescent="0.15">
      <c r="A298" s="34" t="s">
        <v>1746</v>
      </c>
      <c r="B298" s="34" t="s">
        <v>1139</v>
      </c>
      <c r="C298" s="34" t="s">
        <v>1309</v>
      </c>
      <c r="D298" s="34" t="s">
        <v>1312</v>
      </c>
      <c r="E298" s="73">
        <v>3.9128415620000001</v>
      </c>
      <c r="F298" s="55">
        <v>6.7623905130000006</v>
      </c>
      <c r="G298" s="110">
        <f t="shared" si="20"/>
        <v>-0.42138189823880112</v>
      </c>
      <c r="H298" s="111">
        <v>8.1104347800000003</v>
      </c>
      <c r="I298" s="112">
        <v>66.011160799999999</v>
      </c>
      <c r="J298" s="79">
        <f t="shared" si="22"/>
        <v>-0.8771354013214081</v>
      </c>
      <c r="K298" s="81">
        <f t="shared" si="21"/>
        <v>2.0727736228232181</v>
      </c>
      <c r="L298" s="62"/>
    </row>
    <row r="299" spans="1:12" x14ac:dyDescent="0.15">
      <c r="A299" s="34" t="s">
        <v>75</v>
      </c>
      <c r="B299" s="34" t="s">
        <v>1507</v>
      </c>
      <c r="C299" s="34" t="s">
        <v>1309</v>
      </c>
      <c r="D299" s="34" t="s">
        <v>1312</v>
      </c>
      <c r="E299" s="73">
        <v>3.8426294700000003</v>
      </c>
      <c r="F299" s="55">
        <v>2.2033724800000001</v>
      </c>
      <c r="G299" s="110">
        <f t="shared" si="20"/>
        <v>0.74397633848998623</v>
      </c>
      <c r="H299" s="111">
        <v>70.220922160000001</v>
      </c>
      <c r="I299" s="112">
        <v>38.789828920000005</v>
      </c>
      <c r="J299" s="79">
        <f t="shared" si="22"/>
        <v>0.81029213366275377</v>
      </c>
      <c r="K299" s="81">
        <f t="shared" si="21"/>
        <v>18.274185088160475</v>
      </c>
      <c r="L299" s="62"/>
    </row>
    <row r="300" spans="1:12" x14ac:dyDescent="0.15">
      <c r="A300" s="34" t="s">
        <v>49</v>
      </c>
      <c r="B300" s="34" t="s">
        <v>1674</v>
      </c>
      <c r="C300" s="34" t="s">
        <v>1309</v>
      </c>
      <c r="D300" s="34" t="s">
        <v>1312</v>
      </c>
      <c r="E300" s="73">
        <v>3.82896942</v>
      </c>
      <c r="F300" s="55">
        <v>5.9779869999999997</v>
      </c>
      <c r="G300" s="110">
        <f t="shared" si="20"/>
        <v>-0.35948850005863175</v>
      </c>
      <c r="H300" s="111">
        <v>5.26111489</v>
      </c>
      <c r="I300" s="112">
        <v>6.1279207199999997</v>
      </c>
      <c r="J300" s="79">
        <f t="shared" si="22"/>
        <v>-0.14145186754309047</v>
      </c>
      <c r="K300" s="81">
        <f t="shared" si="21"/>
        <v>1.3740289652143527</v>
      </c>
      <c r="L300" s="62"/>
    </row>
    <row r="301" spans="1:12" x14ac:dyDescent="0.15">
      <c r="A301" s="34" t="s">
        <v>669</v>
      </c>
      <c r="B301" s="34" t="s">
        <v>177</v>
      </c>
      <c r="C301" s="34" t="s">
        <v>1310</v>
      </c>
      <c r="D301" s="34" t="s">
        <v>1313</v>
      </c>
      <c r="E301" s="73">
        <v>3.816784642</v>
      </c>
      <c r="F301" s="55">
        <v>4.3156541090000005</v>
      </c>
      <c r="G301" s="110">
        <f t="shared" si="20"/>
        <v>-0.11559533141445288</v>
      </c>
      <c r="H301" s="111">
        <v>0.92470393000000006</v>
      </c>
      <c r="I301" s="112">
        <v>7.4728962599999997</v>
      </c>
      <c r="J301" s="79">
        <f t="shared" si="22"/>
        <v>-0.87625896334870301</v>
      </c>
      <c r="K301" s="81">
        <f t="shared" si="21"/>
        <v>0.24227301688036923</v>
      </c>
      <c r="L301" s="62"/>
    </row>
    <row r="302" spans="1:12" x14ac:dyDescent="0.15">
      <c r="A302" s="34" t="s">
        <v>1320</v>
      </c>
      <c r="B302" s="34" t="s">
        <v>1321</v>
      </c>
      <c r="C302" s="34" t="s">
        <v>1309</v>
      </c>
      <c r="D302" s="34" t="s">
        <v>1313</v>
      </c>
      <c r="E302" s="73">
        <v>3.805315717</v>
      </c>
      <c r="F302" s="55">
        <v>3.4326049580000002</v>
      </c>
      <c r="G302" s="110">
        <f t="shared" si="20"/>
        <v>0.10857956670235636</v>
      </c>
      <c r="H302" s="111">
        <v>1.34978113</v>
      </c>
      <c r="I302" s="112">
        <v>0.21158001999999998</v>
      </c>
      <c r="J302" s="79">
        <f t="shared" si="22"/>
        <v>5.3795302127299172</v>
      </c>
      <c r="K302" s="81">
        <f t="shared" si="21"/>
        <v>0.35470936720702062</v>
      </c>
      <c r="L302" s="62"/>
    </row>
    <row r="303" spans="1:12" x14ac:dyDescent="0.15">
      <c r="A303" s="34" t="s">
        <v>77</v>
      </c>
      <c r="B303" s="34" t="s">
        <v>1514</v>
      </c>
      <c r="C303" s="34" t="s">
        <v>1309</v>
      </c>
      <c r="D303" s="34" t="s">
        <v>1312</v>
      </c>
      <c r="E303" s="73">
        <v>3.7326584300000003</v>
      </c>
      <c r="F303" s="55">
        <v>5.0638310400000002</v>
      </c>
      <c r="G303" s="110">
        <f t="shared" si="20"/>
        <v>-0.26287855962903528</v>
      </c>
      <c r="H303" s="111">
        <v>134.067815315996</v>
      </c>
      <c r="I303" s="112">
        <v>4.10619578584447</v>
      </c>
      <c r="J303" s="79">
        <f t="shared" si="22"/>
        <v>31.650127346137722</v>
      </c>
      <c r="K303" s="81">
        <f t="shared" si="21"/>
        <v>35.917515044631607</v>
      </c>
      <c r="L303" s="62"/>
    </row>
    <row r="304" spans="1:12" x14ac:dyDescent="0.15">
      <c r="A304" s="34" t="s">
        <v>1399</v>
      </c>
      <c r="B304" s="34" t="s">
        <v>1771</v>
      </c>
      <c r="C304" s="34" t="s">
        <v>1309</v>
      </c>
      <c r="D304" s="34" t="s">
        <v>1312</v>
      </c>
      <c r="E304" s="73">
        <v>3.72084802</v>
      </c>
      <c r="F304" s="55">
        <v>0.41122364299999997</v>
      </c>
      <c r="G304" s="110">
        <f t="shared" si="20"/>
        <v>8.0482346609628195</v>
      </c>
      <c r="H304" s="111">
        <v>0.38952799999999999</v>
      </c>
      <c r="I304" s="112">
        <v>0.4271066</v>
      </c>
      <c r="J304" s="79">
        <f t="shared" si="22"/>
        <v>-8.7984123869778719E-2</v>
      </c>
      <c r="K304" s="81">
        <f t="shared" si="21"/>
        <v>0.1046879630412854</v>
      </c>
      <c r="L304" s="62"/>
    </row>
    <row r="305" spans="1:12" x14ac:dyDescent="0.15">
      <c r="A305" s="34" t="s">
        <v>1545</v>
      </c>
      <c r="B305" s="34" t="s">
        <v>1546</v>
      </c>
      <c r="C305" s="34" t="s">
        <v>817</v>
      </c>
      <c r="D305" s="34" t="s">
        <v>1312</v>
      </c>
      <c r="E305" s="73">
        <v>3.67760416</v>
      </c>
      <c r="F305" s="55">
        <v>6.2527997599999994</v>
      </c>
      <c r="G305" s="110">
        <f t="shared" si="20"/>
        <v>-0.41184680444652522</v>
      </c>
      <c r="H305" s="111">
        <v>6.3093788836144498</v>
      </c>
      <c r="I305" s="112">
        <v>25.3669912973604</v>
      </c>
      <c r="J305" s="79">
        <f t="shared" si="22"/>
        <v>-0.75127602601137089</v>
      </c>
      <c r="K305" s="81">
        <f t="shared" si="21"/>
        <v>1.7156220759806977</v>
      </c>
      <c r="L305" s="62"/>
    </row>
    <row r="306" spans="1:12" x14ac:dyDescent="0.15">
      <c r="A306" s="34" t="s">
        <v>1</v>
      </c>
      <c r="B306" s="34" t="s">
        <v>2</v>
      </c>
      <c r="C306" s="34" t="s">
        <v>1310</v>
      </c>
      <c r="D306" s="34" t="s">
        <v>1313</v>
      </c>
      <c r="E306" s="73">
        <v>3.6351761159999998</v>
      </c>
      <c r="F306" s="55">
        <v>1.4805894990000001</v>
      </c>
      <c r="G306" s="110">
        <f t="shared" si="20"/>
        <v>1.4552221385165987</v>
      </c>
      <c r="H306" s="111">
        <v>3.2453298201813001</v>
      </c>
      <c r="I306" s="112">
        <v>1.5770000000000001E-3</v>
      </c>
      <c r="J306" s="79">
        <f t="shared" si="22"/>
        <v>2056.9136462785668</v>
      </c>
      <c r="K306" s="81">
        <f t="shared" si="21"/>
        <v>0.89275724658763689</v>
      </c>
      <c r="L306" s="62"/>
    </row>
    <row r="307" spans="1:12" x14ac:dyDescent="0.15">
      <c r="A307" s="34" t="s">
        <v>1897</v>
      </c>
      <c r="B307" s="34" t="s">
        <v>985</v>
      </c>
      <c r="C307" s="34" t="s">
        <v>1309</v>
      </c>
      <c r="D307" s="34" t="s">
        <v>1312</v>
      </c>
      <c r="E307" s="73">
        <v>3.6200937440000001</v>
      </c>
      <c r="F307" s="55">
        <v>6.4218194859999995</v>
      </c>
      <c r="G307" s="110">
        <f t="shared" si="20"/>
        <v>-0.43628223249002107</v>
      </c>
      <c r="H307" s="111">
        <v>37.22860627</v>
      </c>
      <c r="I307" s="112">
        <v>5.4630399699999996</v>
      </c>
      <c r="J307" s="79">
        <f t="shared" si="22"/>
        <v>5.8146318669530075</v>
      </c>
      <c r="K307" s="81">
        <f t="shared" si="21"/>
        <v>10.283879065757143</v>
      </c>
      <c r="L307" s="62"/>
    </row>
    <row r="308" spans="1:12" x14ac:dyDescent="0.15">
      <c r="A308" s="34" t="s">
        <v>1675</v>
      </c>
      <c r="B308" s="34" t="s">
        <v>1676</v>
      </c>
      <c r="C308" s="34" t="s">
        <v>1309</v>
      </c>
      <c r="D308" s="34" t="s">
        <v>1313</v>
      </c>
      <c r="E308" s="73">
        <v>3.61892814</v>
      </c>
      <c r="F308" s="55">
        <v>9.8687390700000002</v>
      </c>
      <c r="G308" s="110">
        <f t="shared" si="20"/>
        <v>-0.63329376586709163</v>
      </c>
      <c r="H308" s="111">
        <v>7.0945569100000005</v>
      </c>
      <c r="I308" s="112">
        <v>71.68424899</v>
      </c>
      <c r="J308" s="79">
        <f t="shared" si="22"/>
        <v>-0.90103046331712711</v>
      </c>
      <c r="K308" s="81">
        <f t="shared" si="21"/>
        <v>1.9604028141879604</v>
      </c>
      <c r="L308" s="62"/>
    </row>
    <row r="309" spans="1:12" x14ac:dyDescent="0.15">
      <c r="A309" s="34" t="s">
        <v>1903</v>
      </c>
      <c r="B309" s="34" t="s">
        <v>982</v>
      </c>
      <c r="C309" s="34" t="s">
        <v>1309</v>
      </c>
      <c r="D309" s="34" t="s">
        <v>1312</v>
      </c>
      <c r="E309" s="73">
        <v>3.5597454179999999</v>
      </c>
      <c r="F309" s="55">
        <v>1.988151429</v>
      </c>
      <c r="G309" s="110">
        <f t="shared" si="20"/>
        <v>0.79048002384329452</v>
      </c>
      <c r="H309" s="111">
        <v>2.4778890299999996</v>
      </c>
      <c r="I309" s="112">
        <v>0.15820160999999999</v>
      </c>
      <c r="J309" s="79">
        <f t="shared" si="22"/>
        <v>14.662855959556921</v>
      </c>
      <c r="K309" s="81">
        <f t="shared" si="21"/>
        <v>0.6960860227448995</v>
      </c>
      <c r="L309" s="62"/>
    </row>
    <row r="310" spans="1:12" x14ac:dyDescent="0.15">
      <c r="A310" s="34" t="s">
        <v>1996</v>
      </c>
      <c r="B310" s="34" t="s">
        <v>94</v>
      </c>
      <c r="C310" s="34" t="s">
        <v>1309</v>
      </c>
      <c r="D310" s="34" t="s">
        <v>1313</v>
      </c>
      <c r="E310" s="73">
        <v>3.44269683</v>
      </c>
      <c r="F310" s="55">
        <v>5.2048492450000001</v>
      </c>
      <c r="G310" s="110">
        <f t="shared" si="20"/>
        <v>-0.33855974151274382</v>
      </c>
      <c r="H310" s="111">
        <v>1.2149749399999998</v>
      </c>
      <c r="I310" s="112">
        <v>1.25482418</v>
      </c>
      <c r="J310" s="79">
        <f t="shared" si="22"/>
        <v>-3.1756831463034207E-2</v>
      </c>
      <c r="K310" s="81">
        <f t="shared" si="21"/>
        <v>0.35291371851642245</v>
      </c>
      <c r="L310" s="62"/>
    </row>
    <row r="311" spans="1:12" x14ac:dyDescent="0.15">
      <c r="A311" s="34" t="s">
        <v>1318</v>
      </c>
      <c r="B311" s="34" t="s">
        <v>1319</v>
      </c>
      <c r="C311" s="34" t="s">
        <v>1309</v>
      </c>
      <c r="D311" s="34" t="s">
        <v>1312</v>
      </c>
      <c r="E311" s="73">
        <v>3.43934535</v>
      </c>
      <c r="F311" s="55">
        <v>4.5365305999999999</v>
      </c>
      <c r="G311" s="110">
        <f t="shared" si="20"/>
        <v>-0.24185558232540083</v>
      </c>
      <c r="H311" s="111">
        <v>4.3613373399999995</v>
      </c>
      <c r="I311" s="112">
        <v>0.21356820000000001</v>
      </c>
      <c r="J311" s="79">
        <f t="shared" si="22"/>
        <v>19.421286221450568</v>
      </c>
      <c r="K311" s="81">
        <f t="shared" si="21"/>
        <v>1.2680719428190017</v>
      </c>
      <c r="L311" s="62"/>
    </row>
    <row r="312" spans="1:12" x14ac:dyDescent="0.15">
      <c r="A312" s="34" t="s">
        <v>1149</v>
      </c>
      <c r="B312" s="34" t="s">
        <v>1150</v>
      </c>
      <c r="C312" s="34" t="s">
        <v>1309</v>
      </c>
      <c r="D312" s="34" t="s">
        <v>1312</v>
      </c>
      <c r="E312" s="73">
        <v>3.3143211699999999</v>
      </c>
      <c r="F312" s="55">
        <v>4.9731871600000002</v>
      </c>
      <c r="G312" s="110">
        <f t="shared" si="20"/>
        <v>-0.33356194662096739</v>
      </c>
      <c r="H312" s="111">
        <v>56.259940149999998</v>
      </c>
      <c r="I312" s="112">
        <v>11.320142089999999</v>
      </c>
      <c r="J312" s="79">
        <f t="shared" si="22"/>
        <v>3.9698969944643165</v>
      </c>
      <c r="K312" s="81">
        <f t="shared" si="21"/>
        <v>16.974800348030243</v>
      </c>
      <c r="L312" s="62"/>
    </row>
    <row r="313" spans="1:12" x14ac:dyDescent="0.15">
      <c r="A313" s="34" t="s">
        <v>1092</v>
      </c>
      <c r="B313" s="34" t="s">
        <v>1093</v>
      </c>
      <c r="C313" s="34" t="s">
        <v>1309</v>
      </c>
      <c r="D313" s="34" t="s">
        <v>1313</v>
      </c>
      <c r="E313" s="73">
        <v>3.2508453980000001</v>
      </c>
      <c r="F313" s="55">
        <v>1.864615425</v>
      </c>
      <c r="G313" s="110">
        <f t="shared" si="20"/>
        <v>0.74344015093621785</v>
      </c>
      <c r="H313" s="111">
        <v>5.8776303499999996</v>
      </c>
      <c r="I313" s="112">
        <v>3.0160138999999999</v>
      </c>
      <c r="J313" s="79">
        <f t="shared" si="22"/>
        <v>0.94880744747230761</v>
      </c>
      <c r="K313" s="81">
        <f t="shared" si="21"/>
        <v>1.8080313365920331</v>
      </c>
      <c r="L313" s="62"/>
    </row>
    <row r="314" spans="1:12" x14ac:dyDescent="0.15">
      <c r="A314" s="34" t="s">
        <v>1336</v>
      </c>
      <c r="B314" s="34" t="s">
        <v>1339</v>
      </c>
      <c r="C314" s="34" t="s">
        <v>1309</v>
      </c>
      <c r="D314" s="34" t="s">
        <v>1312</v>
      </c>
      <c r="E314" s="73">
        <v>3.24421553</v>
      </c>
      <c r="F314" s="55">
        <v>0.99257724999999997</v>
      </c>
      <c r="G314" s="110">
        <f t="shared" si="20"/>
        <v>2.2684766147924509</v>
      </c>
      <c r="H314" s="111">
        <v>3.4617289700000002</v>
      </c>
      <c r="I314" s="112">
        <v>1.2479690000000001</v>
      </c>
      <c r="J314" s="79">
        <f t="shared" si="22"/>
        <v>1.7738901927852373</v>
      </c>
      <c r="K314" s="81">
        <f t="shared" si="21"/>
        <v>1.0670465442226647</v>
      </c>
      <c r="L314" s="62"/>
    </row>
    <row r="315" spans="1:12" x14ac:dyDescent="0.15">
      <c r="A315" s="34" t="s">
        <v>751</v>
      </c>
      <c r="B315" s="34" t="s">
        <v>1257</v>
      </c>
      <c r="C315" s="34" t="s">
        <v>1309</v>
      </c>
      <c r="D315" s="34" t="s">
        <v>1312</v>
      </c>
      <c r="E315" s="73">
        <v>3.2205008500000001</v>
      </c>
      <c r="F315" s="55">
        <v>4.1938592799999999</v>
      </c>
      <c r="G315" s="110">
        <f t="shared" si="20"/>
        <v>-0.23209134236854978</v>
      </c>
      <c r="H315" s="111">
        <v>25.979478420000003</v>
      </c>
      <c r="I315" s="112">
        <v>39.024986770000005</v>
      </c>
      <c r="J315" s="79">
        <f t="shared" si="22"/>
        <v>-0.33428604157858632</v>
      </c>
      <c r="K315" s="81">
        <f t="shared" ref="K315:K346" si="23">IF(ISERROR(H315/E315),"",(H315/E315))</f>
        <v>8.0669062453437963</v>
      </c>
      <c r="L315" s="62"/>
    </row>
    <row r="316" spans="1:12" x14ac:dyDescent="0.15">
      <c r="A316" s="34" t="s">
        <v>149</v>
      </c>
      <c r="B316" s="34" t="s">
        <v>150</v>
      </c>
      <c r="C316" s="34" t="s">
        <v>1310</v>
      </c>
      <c r="D316" s="34" t="s">
        <v>1313</v>
      </c>
      <c r="E316" s="73">
        <v>3.2184065120000001</v>
      </c>
      <c r="F316" s="55">
        <v>4.3502408749999999</v>
      </c>
      <c r="G316" s="110">
        <f t="shared" si="20"/>
        <v>-0.26017740063646477</v>
      </c>
      <c r="H316" s="111">
        <v>2.2959843425208049</v>
      </c>
      <c r="I316" s="112">
        <v>2.6860294852720901</v>
      </c>
      <c r="J316" s="79">
        <f t="shared" si="22"/>
        <v>-0.14521253206264573</v>
      </c>
      <c r="K316" s="81">
        <f t="shared" si="23"/>
        <v>0.71339165327938059</v>
      </c>
      <c r="L316" s="62"/>
    </row>
    <row r="317" spans="1:12" x14ac:dyDescent="0.15">
      <c r="A317" s="34" t="s">
        <v>2007</v>
      </c>
      <c r="B317" s="34" t="s">
        <v>105</v>
      </c>
      <c r="C317" s="34" t="s">
        <v>1309</v>
      </c>
      <c r="D317" s="34" t="s">
        <v>1313</v>
      </c>
      <c r="E317" s="73">
        <v>3.2034084679999997</v>
      </c>
      <c r="F317" s="55">
        <v>0.82989663000000002</v>
      </c>
      <c r="G317" s="110">
        <f t="shared" si="20"/>
        <v>2.8600090085918284</v>
      </c>
      <c r="H317" s="111">
        <v>93.339995770000002</v>
      </c>
      <c r="I317" s="112">
        <v>0.55662528</v>
      </c>
      <c r="J317" s="79">
        <f t="shared" si="22"/>
        <v>166.68910634098401</v>
      </c>
      <c r="K317" s="81">
        <f t="shared" si="23"/>
        <v>29.137712752652938</v>
      </c>
      <c r="L317" s="62"/>
    </row>
    <row r="318" spans="1:12" x14ac:dyDescent="0.15">
      <c r="A318" s="34" t="s">
        <v>1975</v>
      </c>
      <c r="B318" s="34" t="s">
        <v>1660</v>
      </c>
      <c r="C318" s="34" t="s">
        <v>1310</v>
      </c>
      <c r="D318" s="34" t="s">
        <v>1313</v>
      </c>
      <c r="E318" s="73">
        <v>3.1547790729999998</v>
      </c>
      <c r="F318" s="55">
        <v>13.768277197</v>
      </c>
      <c r="G318" s="110">
        <f t="shared" si="20"/>
        <v>-0.77086609836070108</v>
      </c>
      <c r="H318" s="111">
        <v>4.4142581299999994</v>
      </c>
      <c r="I318" s="112">
        <v>7.2544881399999994</v>
      </c>
      <c r="J318" s="79">
        <f t="shared" si="22"/>
        <v>-0.39151349553381454</v>
      </c>
      <c r="K318" s="81">
        <f t="shared" si="23"/>
        <v>1.399228924706386</v>
      </c>
      <c r="L318" s="62"/>
    </row>
    <row r="319" spans="1:12" x14ac:dyDescent="0.15">
      <c r="A319" s="34" t="s">
        <v>1543</v>
      </c>
      <c r="B319" s="34" t="s">
        <v>1544</v>
      </c>
      <c r="C319" s="34" t="s">
        <v>817</v>
      </c>
      <c r="D319" s="34" t="s">
        <v>1312</v>
      </c>
      <c r="E319" s="73">
        <v>3.1485603100000001</v>
      </c>
      <c r="F319" s="55">
        <v>9.6683600299999988</v>
      </c>
      <c r="G319" s="110">
        <f t="shared" si="20"/>
        <v>-0.67434391145651196</v>
      </c>
      <c r="H319" s="111">
        <v>2.7861624139290551</v>
      </c>
      <c r="I319" s="112">
        <v>20.869323991266501</v>
      </c>
      <c r="J319" s="79">
        <f t="shared" si="22"/>
        <v>-0.86649484117956943</v>
      </c>
      <c r="K319" s="81">
        <f t="shared" si="23"/>
        <v>0.88490044325339756</v>
      </c>
      <c r="L319" s="62"/>
    </row>
    <row r="320" spans="1:12" x14ac:dyDescent="0.15">
      <c r="A320" s="34" t="s">
        <v>1976</v>
      </c>
      <c r="B320" s="34" t="s">
        <v>1697</v>
      </c>
      <c r="C320" s="34" t="s">
        <v>1310</v>
      </c>
      <c r="D320" s="34" t="s">
        <v>1313</v>
      </c>
      <c r="E320" s="73">
        <v>3.1406717599999996</v>
      </c>
      <c r="F320" s="55">
        <v>0.39747945000000001</v>
      </c>
      <c r="G320" s="110">
        <f t="shared" si="20"/>
        <v>6.9014695225124205</v>
      </c>
      <c r="H320" s="111">
        <v>0</v>
      </c>
      <c r="I320" s="112">
        <v>0</v>
      </c>
      <c r="J320" s="79" t="str">
        <f t="shared" si="22"/>
        <v/>
      </c>
      <c r="K320" s="81">
        <f t="shared" si="23"/>
        <v>0</v>
      </c>
      <c r="L320" s="62"/>
    </row>
    <row r="321" spans="1:12" x14ac:dyDescent="0.15">
      <c r="A321" s="34" t="s">
        <v>583</v>
      </c>
      <c r="B321" s="34" t="s">
        <v>584</v>
      </c>
      <c r="C321" s="34" t="s">
        <v>1309</v>
      </c>
      <c r="D321" s="34" t="s">
        <v>1312</v>
      </c>
      <c r="E321" s="73">
        <v>3.1268189470000003</v>
      </c>
      <c r="F321" s="55">
        <v>2.6799000950000003</v>
      </c>
      <c r="G321" s="110">
        <f t="shared" si="20"/>
        <v>0.16676698240872301</v>
      </c>
      <c r="H321" s="111">
        <v>6.72457612</v>
      </c>
      <c r="I321" s="112">
        <v>5.1017754599999998</v>
      </c>
      <c r="J321" s="79">
        <f t="shared" si="22"/>
        <v>0.31808547293455369</v>
      </c>
      <c r="K321" s="81">
        <f t="shared" si="23"/>
        <v>2.1506125663117901</v>
      </c>
      <c r="L321" s="62"/>
    </row>
    <row r="322" spans="1:12" x14ac:dyDescent="0.15">
      <c r="A322" s="34" t="s">
        <v>1013</v>
      </c>
      <c r="B322" s="34" t="s">
        <v>1014</v>
      </c>
      <c r="C322" s="34" t="s">
        <v>1309</v>
      </c>
      <c r="D322" s="34" t="s">
        <v>1312</v>
      </c>
      <c r="E322" s="73">
        <v>3.11134456</v>
      </c>
      <c r="F322" s="55">
        <v>3.0118837799999998</v>
      </c>
      <c r="G322" s="110">
        <f t="shared" si="20"/>
        <v>3.3022781509849608E-2</v>
      </c>
      <c r="H322" s="111">
        <v>4.0728249600000002</v>
      </c>
      <c r="I322" s="112">
        <v>1.9922033799999999</v>
      </c>
      <c r="J322" s="79">
        <f t="shared" si="22"/>
        <v>1.0443821152436756</v>
      </c>
      <c r="K322" s="81">
        <f t="shared" si="23"/>
        <v>1.3090240831442983</v>
      </c>
      <c r="L322" s="62"/>
    </row>
    <row r="323" spans="1:12" x14ac:dyDescent="0.15">
      <c r="A323" s="34" t="s">
        <v>613</v>
      </c>
      <c r="B323" s="34" t="s">
        <v>1041</v>
      </c>
      <c r="C323" s="34" t="s">
        <v>1310</v>
      </c>
      <c r="D323" s="34" t="s">
        <v>1313</v>
      </c>
      <c r="E323" s="73">
        <v>3.0731446099999999</v>
      </c>
      <c r="F323" s="55">
        <v>4.7699106799999997</v>
      </c>
      <c r="G323" s="110">
        <f t="shared" si="20"/>
        <v>-0.3557228182729828</v>
      </c>
      <c r="H323" s="111">
        <v>1.8234272</v>
      </c>
      <c r="I323" s="112">
        <v>2.3275283900000003</v>
      </c>
      <c r="J323" s="79">
        <f t="shared" si="22"/>
        <v>-0.21658218742500501</v>
      </c>
      <c r="K323" s="81">
        <f t="shared" si="23"/>
        <v>0.59334246558608905</v>
      </c>
      <c r="L323" s="62"/>
    </row>
    <row r="324" spans="1:12" x14ac:dyDescent="0.15">
      <c r="A324" s="34" t="s">
        <v>1641</v>
      </c>
      <c r="B324" s="34" t="s">
        <v>1642</v>
      </c>
      <c r="C324" s="34" t="s">
        <v>1309</v>
      </c>
      <c r="D324" s="34" t="s">
        <v>1312</v>
      </c>
      <c r="E324" s="73">
        <v>3.0723407170000003</v>
      </c>
      <c r="F324" s="55">
        <v>9.8153294550000005</v>
      </c>
      <c r="G324" s="110">
        <f t="shared" si="20"/>
        <v>-0.68698547195123161</v>
      </c>
      <c r="H324" s="111">
        <v>10.17699766</v>
      </c>
      <c r="I324" s="112">
        <v>11.251309239999999</v>
      </c>
      <c r="J324" s="79">
        <f t="shared" si="22"/>
        <v>-9.5483250623018101E-2</v>
      </c>
      <c r="K324" s="81">
        <f t="shared" si="23"/>
        <v>3.3124573728715125</v>
      </c>
      <c r="L324" s="62"/>
    </row>
    <row r="325" spans="1:12" x14ac:dyDescent="0.15">
      <c r="A325" s="34" t="s">
        <v>1410</v>
      </c>
      <c r="B325" s="34" t="s">
        <v>1770</v>
      </c>
      <c r="C325" s="34" t="s">
        <v>1309</v>
      </c>
      <c r="D325" s="34" t="s">
        <v>1312</v>
      </c>
      <c r="E325" s="73">
        <v>3.035136005</v>
      </c>
      <c r="F325" s="55">
        <v>4.277345918</v>
      </c>
      <c r="G325" s="110">
        <f t="shared" si="20"/>
        <v>-0.29041605163905748</v>
      </c>
      <c r="H325" s="111">
        <v>2.4867081400000002</v>
      </c>
      <c r="I325" s="112">
        <v>36.354925610000002</v>
      </c>
      <c r="J325" s="79">
        <f t="shared" si="22"/>
        <v>-0.93159914101664421</v>
      </c>
      <c r="K325" s="81">
        <f t="shared" si="23"/>
        <v>0.81930698851829542</v>
      </c>
      <c r="L325" s="62"/>
    </row>
    <row r="326" spans="1:12" x14ac:dyDescent="0.15">
      <c r="A326" s="34" t="s">
        <v>1666</v>
      </c>
      <c r="B326" s="34" t="s">
        <v>1043</v>
      </c>
      <c r="C326" s="34" t="s">
        <v>1310</v>
      </c>
      <c r="D326" s="34" t="s">
        <v>1313</v>
      </c>
      <c r="E326" s="73">
        <v>3.0307445150000003</v>
      </c>
      <c r="F326" s="55">
        <v>3.17321863</v>
      </c>
      <c r="G326" s="110">
        <f t="shared" si="20"/>
        <v>-4.4898928064089794E-2</v>
      </c>
      <c r="H326" s="111">
        <v>3.1307461299999999</v>
      </c>
      <c r="I326" s="112">
        <v>2.3051532400000001</v>
      </c>
      <c r="J326" s="79">
        <f t="shared" si="22"/>
        <v>0.35815097915139038</v>
      </c>
      <c r="K326" s="81">
        <f t="shared" si="23"/>
        <v>1.0329957258043572</v>
      </c>
      <c r="L326" s="62"/>
    </row>
    <row r="327" spans="1:12" x14ac:dyDescent="0.15">
      <c r="A327" s="34" t="s">
        <v>187</v>
      </c>
      <c r="B327" s="34" t="s">
        <v>179</v>
      </c>
      <c r="C327" s="34" t="s">
        <v>1310</v>
      </c>
      <c r="D327" s="34" t="s">
        <v>1313</v>
      </c>
      <c r="E327" s="73">
        <v>3.0248579200000001</v>
      </c>
      <c r="F327" s="55">
        <v>4.5061744900000003</v>
      </c>
      <c r="G327" s="110">
        <f t="shared" si="20"/>
        <v>-0.32873040608775894</v>
      </c>
      <c r="H327" s="111">
        <v>0.14406509000000001</v>
      </c>
      <c r="I327" s="112">
        <v>8.0265759999999992E-2</v>
      </c>
      <c r="J327" s="79">
        <f t="shared" si="22"/>
        <v>0.79485112954764303</v>
      </c>
      <c r="K327" s="81">
        <f t="shared" si="23"/>
        <v>4.7627060116595496E-2</v>
      </c>
      <c r="L327" s="62"/>
    </row>
    <row r="328" spans="1:12" x14ac:dyDescent="0.15">
      <c r="A328" s="34" t="s">
        <v>1557</v>
      </c>
      <c r="B328" s="34" t="s">
        <v>1558</v>
      </c>
      <c r="C328" s="34" t="s">
        <v>817</v>
      </c>
      <c r="D328" s="34" t="s">
        <v>1312</v>
      </c>
      <c r="E328" s="73">
        <v>2.9933775599999999</v>
      </c>
      <c r="F328" s="55">
        <v>3.5524230999999999</v>
      </c>
      <c r="G328" s="110">
        <f t="shared" ref="G328:G391" si="24">IF(ISERROR(E328/F328-1),"",((E328/F328-1)))</f>
        <v>-0.15737020176453642</v>
      </c>
      <c r="H328" s="111">
        <v>3.4011248938554202</v>
      </c>
      <c r="I328" s="112">
        <v>7.7135435000000001</v>
      </c>
      <c r="J328" s="79">
        <f t="shared" si="22"/>
        <v>-0.55907101660145941</v>
      </c>
      <c r="K328" s="81">
        <f t="shared" si="23"/>
        <v>1.1362164730918276</v>
      </c>
      <c r="L328" s="62"/>
    </row>
    <row r="329" spans="1:12" x14ac:dyDescent="0.15">
      <c r="A329" s="34" t="s">
        <v>1252</v>
      </c>
      <c r="B329" s="34" t="s">
        <v>1253</v>
      </c>
      <c r="C329" s="34" t="s">
        <v>1309</v>
      </c>
      <c r="D329" s="34" t="s">
        <v>1313</v>
      </c>
      <c r="E329" s="73">
        <v>2.9775343799999998</v>
      </c>
      <c r="F329" s="55">
        <v>5.0776777500000003</v>
      </c>
      <c r="G329" s="110">
        <f t="shared" si="24"/>
        <v>-0.41360312201773741</v>
      </c>
      <c r="H329" s="111">
        <v>15.194677840000001</v>
      </c>
      <c r="I329" s="112">
        <v>42.467796979999996</v>
      </c>
      <c r="J329" s="79">
        <f t="shared" si="22"/>
        <v>-0.64220706227931101</v>
      </c>
      <c r="K329" s="81">
        <f t="shared" si="23"/>
        <v>5.1031074375033754</v>
      </c>
      <c r="L329" s="62"/>
    </row>
    <row r="330" spans="1:12" x14ac:dyDescent="0.15">
      <c r="A330" s="34" t="s">
        <v>2048</v>
      </c>
      <c r="B330" s="34" t="s">
        <v>0</v>
      </c>
      <c r="C330" s="34" t="s">
        <v>1310</v>
      </c>
      <c r="D330" s="34" t="s">
        <v>1313</v>
      </c>
      <c r="E330" s="73">
        <v>2.901985893</v>
      </c>
      <c r="F330" s="55">
        <v>2.8343839929999999</v>
      </c>
      <c r="G330" s="110">
        <f t="shared" si="24"/>
        <v>2.3850649794436629E-2</v>
      </c>
      <c r="H330" s="111">
        <v>117.96703371599101</v>
      </c>
      <c r="I330" s="112">
        <v>167.20781345605701</v>
      </c>
      <c r="J330" s="79">
        <f t="shared" si="22"/>
        <v>-0.29448850937224125</v>
      </c>
      <c r="K330" s="81">
        <f t="shared" si="23"/>
        <v>40.650450438282334</v>
      </c>
      <c r="L330" s="62"/>
    </row>
    <row r="331" spans="1:12" x14ac:dyDescent="0.15">
      <c r="A331" s="34" t="s">
        <v>674</v>
      </c>
      <c r="B331" s="34" t="s">
        <v>1845</v>
      </c>
      <c r="C331" s="34" t="s">
        <v>1310</v>
      </c>
      <c r="D331" s="34" t="s">
        <v>1313</v>
      </c>
      <c r="E331" s="73">
        <v>2.8867931200000001</v>
      </c>
      <c r="F331" s="55">
        <v>10.4960659</v>
      </c>
      <c r="G331" s="110">
        <f t="shared" si="24"/>
        <v>-0.72496427256616214</v>
      </c>
      <c r="H331" s="111">
        <v>2.4228258</v>
      </c>
      <c r="I331" s="112">
        <v>28.545919960000003</v>
      </c>
      <c r="J331" s="79">
        <f t="shared" si="22"/>
        <v>-0.9151253207675567</v>
      </c>
      <c r="K331" s="81">
        <f t="shared" si="23"/>
        <v>0.83927933152341727</v>
      </c>
      <c r="L331" s="62"/>
    </row>
    <row r="332" spans="1:12" x14ac:dyDescent="0.15">
      <c r="A332" s="34" t="s">
        <v>746</v>
      </c>
      <c r="B332" s="34" t="s">
        <v>1712</v>
      </c>
      <c r="C332" s="34" t="s">
        <v>1310</v>
      </c>
      <c r="D332" s="34" t="s">
        <v>1313</v>
      </c>
      <c r="E332" s="73">
        <v>2.8582735800000001</v>
      </c>
      <c r="F332" s="55">
        <v>1.1277455700000001</v>
      </c>
      <c r="G332" s="110">
        <f t="shared" si="24"/>
        <v>1.5345021572552042</v>
      </c>
      <c r="H332" s="111">
        <v>9.7123899999999996E-3</v>
      </c>
      <c r="I332" s="112">
        <v>3.7453739999999999E-2</v>
      </c>
      <c r="J332" s="79">
        <f t="shared" si="22"/>
        <v>-0.74068303993139273</v>
      </c>
      <c r="K332" s="81">
        <f t="shared" si="23"/>
        <v>3.3979917345770658E-3</v>
      </c>
      <c r="L332" s="62"/>
    </row>
    <row r="333" spans="1:12" x14ac:dyDescent="0.15">
      <c r="A333" s="34" t="s">
        <v>891</v>
      </c>
      <c r="B333" s="34" t="s">
        <v>84</v>
      </c>
      <c r="C333" s="34" t="s">
        <v>1309</v>
      </c>
      <c r="D333" s="34" t="s">
        <v>1312</v>
      </c>
      <c r="E333" s="73">
        <v>2.8538320529999996</v>
      </c>
      <c r="F333" s="55">
        <v>0.53824525100000009</v>
      </c>
      <c r="G333" s="110">
        <f t="shared" si="24"/>
        <v>4.3021035442447388</v>
      </c>
      <c r="H333" s="111">
        <v>5.6400541300000002</v>
      </c>
      <c r="I333" s="112">
        <v>0</v>
      </c>
      <c r="J333" s="79" t="str">
        <f t="shared" si="22"/>
        <v/>
      </c>
      <c r="K333" s="81">
        <f t="shared" si="23"/>
        <v>1.9763090557732974</v>
      </c>
      <c r="L333" s="62"/>
    </row>
    <row r="334" spans="1:12" x14ac:dyDescent="0.15">
      <c r="A334" s="34" t="s">
        <v>67</v>
      </c>
      <c r="B334" s="34" t="s">
        <v>68</v>
      </c>
      <c r="C334" s="34" t="s">
        <v>1309</v>
      </c>
      <c r="D334" s="34" t="s">
        <v>1312</v>
      </c>
      <c r="E334" s="73">
        <v>2.8345397599999997</v>
      </c>
      <c r="F334" s="55">
        <v>3.5207770699999998</v>
      </c>
      <c r="G334" s="110">
        <f t="shared" si="24"/>
        <v>-0.1949107530400952</v>
      </c>
      <c r="H334" s="111">
        <v>0.1885974</v>
      </c>
      <c r="I334" s="112">
        <v>0.5264194499999999</v>
      </c>
      <c r="J334" s="79">
        <f t="shared" si="22"/>
        <v>-0.64173550198420659</v>
      </c>
      <c r="K334" s="81">
        <f t="shared" si="23"/>
        <v>6.6535457594004616E-2</v>
      </c>
      <c r="L334" s="62"/>
    </row>
    <row r="335" spans="1:12" x14ac:dyDescent="0.15">
      <c r="A335" s="34" t="s">
        <v>1978</v>
      </c>
      <c r="B335" s="34" t="s">
        <v>155</v>
      </c>
      <c r="C335" s="34" t="s">
        <v>1310</v>
      </c>
      <c r="D335" s="34" t="s">
        <v>1313</v>
      </c>
      <c r="E335" s="73">
        <v>2.8304980830000002</v>
      </c>
      <c r="F335" s="55">
        <v>2.308713059</v>
      </c>
      <c r="G335" s="110">
        <f t="shared" si="24"/>
        <v>0.2260068751142279</v>
      </c>
      <c r="H335" s="111">
        <v>4.6549359400000005</v>
      </c>
      <c r="I335" s="112">
        <v>2.9515603711720249</v>
      </c>
      <c r="J335" s="79">
        <f t="shared" si="22"/>
        <v>0.57711019075364134</v>
      </c>
      <c r="K335" s="81">
        <f t="shared" si="23"/>
        <v>1.6445642439956389</v>
      </c>
      <c r="L335" s="62"/>
    </row>
    <row r="336" spans="1:12" x14ac:dyDescent="0.15">
      <c r="A336" s="34" t="s">
        <v>1715</v>
      </c>
      <c r="B336" s="34" t="s">
        <v>1716</v>
      </c>
      <c r="C336" s="34" t="s">
        <v>1309</v>
      </c>
      <c r="D336" s="34" t="s">
        <v>1312</v>
      </c>
      <c r="E336" s="73">
        <v>2.81685586</v>
      </c>
      <c r="F336" s="55">
        <v>7.6015125799999996</v>
      </c>
      <c r="G336" s="110">
        <f t="shared" si="24"/>
        <v>-0.62943482229953762</v>
      </c>
      <c r="H336" s="111">
        <v>1.0330765500000001</v>
      </c>
      <c r="I336" s="112">
        <v>3.9742114700000002</v>
      </c>
      <c r="J336" s="79">
        <f t="shared" si="22"/>
        <v>-0.74005496239987445</v>
      </c>
      <c r="K336" s="81">
        <f t="shared" si="23"/>
        <v>0.36674810545684083</v>
      </c>
      <c r="L336" s="62"/>
    </row>
    <row r="337" spans="1:12" x14ac:dyDescent="0.15">
      <c r="A337" s="34" t="s">
        <v>827</v>
      </c>
      <c r="B337" s="34" t="s">
        <v>828</v>
      </c>
      <c r="C337" s="34" t="s">
        <v>1309</v>
      </c>
      <c r="D337" s="34" t="s">
        <v>1312</v>
      </c>
      <c r="E337" s="73">
        <v>2.7775397700000002</v>
      </c>
      <c r="F337" s="55">
        <v>0.55316469999999995</v>
      </c>
      <c r="G337" s="110">
        <f t="shared" si="24"/>
        <v>4.0211804368572333</v>
      </c>
      <c r="H337" s="111">
        <v>8.5638755700000004</v>
      </c>
      <c r="I337" s="112">
        <v>0</v>
      </c>
      <c r="J337" s="79" t="str">
        <f t="shared" si="22"/>
        <v/>
      </c>
      <c r="K337" s="81">
        <f t="shared" si="23"/>
        <v>3.083259387497447</v>
      </c>
      <c r="L337" s="62"/>
    </row>
    <row r="338" spans="1:12" x14ac:dyDescent="0.15">
      <c r="A338" s="34" t="s">
        <v>2004</v>
      </c>
      <c r="B338" s="34" t="s">
        <v>102</v>
      </c>
      <c r="C338" s="34" t="s">
        <v>1309</v>
      </c>
      <c r="D338" s="34" t="s">
        <v>1313</v>
      </c>
      <c r="E338" s="73">
        <v>2.7760536600000001</v>
      </c>
      <c r="F338" s="55">
        <v>3.5339434700000001</v>
      </c>
      <c r="G338" s="110">
        <f t="shared" si="24"/>
        <v>-0.21446008303013409</v>
      </c>
      <c r="H338" s="111">
        <v>13.426370329999999</v>
      </c>
      <c r="I338" s="112">
        <v>0.65435487999999997</v>
      </c>
      <c r="J338" s="79">
        <f t="shared" si="22"/>
        <v>19.518484297083564</v>
      </c>
      <c r="K338" s="81">
        <f t="shared" si="23"/>
        <v>4.836495246277047</v>
      </c>
      <c r="L338" s="62"/>
    </row>
    <row r="339" spans="1:12" x14ac:dyDescent="0.15">
      <c r="A339" s="34" t="s">
        <v>1547</v>
      </c>
      <c r="B339" s="34" t="s">
        <v>1548</v>
      </c>
      <c r="C339" s="34" t="s">
        <v>817</v>
      </c>
      <c r="D339" s="34" t="s">
        <v>1312</v>
      </c>
      <c r="E339" s="73">
        <v>2.77449871</v>
      </c>
      <c r="F339" s="55">
        <v>6.3214257099999998</v>
      </c>
      <c r="G339" s="110">
        <f t="shared" si="24"/>
        <v>-0.56109605059330825</v>
      </c>
      <c r="H339" s="111">
        <v>0.51679357999999997</v>
      </c>
      <c r="I339" s="112">
        <v>10.87494424179215</v>
      </c>
      <c r="J339" s="79">
        <f t="shared" si="22"/>
        <v>-0.95247850761257469</v>
      </c>
      <c r="K339" s="81">
        <f t="shared" si="23"/>
        <v>0.18626556867276395</v>
      </c>
      <c r="L339" s="62"/>
    </row>
    <row r="340" spans="1:12" x14ac:dyDescent="0.15">
      <c r="A340" s="34" t="s">
        <v>1457</v>
      </c>
      <c r="B340" s="34" t="s">
        <v>1458</v>
      </c>
      <c r="C340" s="34" t="s">
        <v>1310</v>
      </c>
      <c r="D340" s="34" t="s">
        <v>1313</v>
      </c>
      <c r="E340" s="73">
        <v>2.7607205000000001</v>
      </c>
      <c r="F340" s="55">
        <v>1.5922499999999999</v>
      </c>
      <c r="G340" s="110">
        <f t="shared" si="24"/>
        <v>0.73384864185900467</v>
      </c>
      <c r="H340" s="111">
        <v>0</v>
      </c>
      <c r="I340" s="112">
        <v>10.759040000000001</v>
      </c>
      <c r="J340" s="79">
        <f t="shared" si="22"/>
        <v>-1</v>
      </c>
      <c r="K340" s="81">
        <f t="shared" si="23"/>
        <v>0</v>
      </c>
      <c r="L340" s="62"/>
    </row>
    <row r="341" spans="1:12" x14ac:dyDescent="0.15">
      <c r="A341" s="34" t="s">
        <v>1306</v>
      </c>
      <c r="B341" s="34" t="s">
        <v>1307</v>
      </c>
      <c r="C341" s="34" t="s">
        <v>1309</v>
      </c>
      <c r="D341" s="34" t="s">
        <v>1312</v>
      </c>
      <c r="E341" s="73">
        <v>2.75967758</v>
      </c>
      <c r="F341" s="55">
        <v>16.635517180000001</v>
      </c>
      <c r="G341" s="110">
        <f t="shared" si="24"/>
        <v>-0.83410930059224042</v>
      </c>
      <c r="H341" s="111">
        <v>3.1704515199999999</v>
      </c>
      <c r="I341" s="112">
        <v>3.6098058100000001</v>
      </c>
      <c r="J341" s="79">
        <f t="shared" si="22"/>
        <v>-0.1217113365995719</v>
      </c>
      <c r="K341" s="81">
        <f t="shared" si="23"/>
        <v>1.1488485259933878</v>
      </c>
      <c r="L341" s="62"/>
    </row>
    <row r="342" spans="1:12" x14ac:dyDescent="0.15">
      <c r="A342" s="34" t="s">
        <v>1394</v>
      </c>
      <c r="B342" s="34" t="s">
        <v>1769</v>
      </c>
      <c r="C342" s="34" t="s">
        <v>1309</v>
      </c>
      <c r="D342" s="34" t="s">
        <v>1312</v>
      </c>
      <c r="E342" s="73">
        <v>2.6798574249999998</v>
      </c>
      <c r="F342" s="55">
        <v>2.3323454449999996</v>
      </c>
      <c r="G342" s="110">
        <f t="shared" si="24"/>
        <v>0.14899678808084982</v>
      </c>
      <c r="H342" s="111">
        <v>5.14786331</v>
      </c>
      <c r="I342" s="112">
        <v>5.5773360000000001E-2</v>
      </c>
      <c r="J342" s="79">
        <f t="shared" si="22"/>
        <v>91.299680528481701</v>
      </c>
      <c r="K342" s="81">
        <f t="shared" si="23"/>
        <v>1.9209467123050401</v>
      </c>
      <c r="L342" s="62"/>
    </row>
    <row r="343" spans="1:12" x14ac:dyDescent="0.15">
      <c r="A343" s="34" t="s">
        <v>677</v>
      </c>
      <c r="B343" s="34" t="s">
        <v>1851</v>
      </c>
      <c r="C343" s="34" t="s">
        <v>1310</v>
      </c>
      <c r="D343" s="34" t="s">
        <v>1313</v>
      </c>
      <c r="E343" s="73">
        <v>2.6268062940000001</v>
      </c>
      <c r="F343" s="55">
        <v>4.3167798880000001</v>
      </c>
      <c r="G343" s="110">
        <f t="shared" si="24"/>
        <v>-0.39148940595694326</v>
      </c>
      <c r="H343" s="111">
        <v>4.9740574400000002</v>
      </c>
      <c r="I343" s="112">
        <v>2.0950282200000001</v>
      </c>
      <c r="J343" s="79">
        <f t="shared" si="22"/>
        <v>1.3742197801994287</v>
      </c>
      <c r="K343" s="81">
        <f t="shared" si="23"/>
        <v>1.8935760323711177</v>
      </c>
      <c r="L343" s="62"/>
    </row>
    <row r="344" spans="1:12" x14ac:dyDescent="0.15">
      <c r="A344" s="34" t="s">
        <v>1701</v>
      </c>
      <c r="B344" s="34" t="s">
        <v>1702</v>
      </c>
      <c r="C344" s="34" t="s">
        <v>1310</v>
      </c>
      <c r="D344" s="34" t="s">
        <v>1312</v>
      </c>
      <c r="E344" s="73">
        <v>2.58248576</v>
      </c>
      <c r="F344" s="55">
        <v>1.84375208</v>
      </c>
      <c r="G344" s="110">
        <f t="shared" si="24"/>
        <v>0.40066866256769185</v>
      </c>
      <c r="H344" s="111">
        <v>7.8885629999999998E-2</v>
      </c>
      <c r="I344" s="112">
        <v>0</v>
      </c>
      <c r="J344" s="79" t="str">
        <f t="shared" si="22"/>
        <v/>
      </c>
      <c r="K344" s="81">
        <f t="shared" si="23"/>
        <v>3.0546394958630867E-2</v>
      </c>
      <c r="L344" s="62"/>
    </row>
    <row r="345" spans="1:12" x14ac:dyDescent="0.15">
      <c r="A345" s="34" t="s">
        <v>1904</v>
      </c>
      <c r="B345" s="34" t="s">
        <v>979</v>
      </c>
      <c r="C345" s="34" t="s">
        <v>1309</v>
      </c>
      <c r="D345" s="34" t="s">
        <v>1312</v>
      </c>
      <c r="E345" s="73">
        <v>2.5444895929999998</v>
      </c>
      <c r="F345" s="55">
        <v>3.4652698599999998</v>
      </c>
      <c r="G345" s="110">
        <f t="shared" si="24"/>
        <v>-0.2657167563278896</v>
      </c>
      <c r="H345" s="111">
        <v>25.398359980000002</v>
      </c>
      <c r="I345" s="112">
        <v>0.32927594999999998</v>
      </c>
      <c r="J345" s="79">
        <f t="shared" si="22"/>
        <v>76.133966146024335</v>
      </c>
      <c r="K345" s="81">
        <f t="shared" si="23"/>
        <v>9.9817110865267367</v>
      </c>
      <c r="L345" s="62"/>
    </row>
    <row r="346" spans="1:12" x14ac:dyDescent="0.15">
      <c r="A346" s="34" t="s">
        <v>1055</v>
      </c>
      <c r="B346" s="34" t="s">
        <v>1056</v>
      </c>
      <c r="C346" s="34" t="s">
        <v>1309</v>
      </c>
      <c r="D346" s="34" t="s">
        <v>1312</v>
      </c>
      <c r="E346" s="73">
        <v>2.5357187149999998</v>
      </c>
      <c r="F346" s="55">
        <v>11.016624289999999</v>
      </c>
      <c r="G346" s="110">
        <f t="shared" si="24"/>
        <v>-0.76982797558942617</v>
      </c>
      <c r="H346" s="111">
        <v>15.496828300000001</v>
      </c>
      <c r="I346" s="112">
        <v>16.41616707</v>
      </c>
      <c r="J346" s="79">
        <f t="shared" si="22"/>
        <v>-5.6002035437374476E-2</v>
      </c>
      <c r="K346" s="81">
        <f t="shared" si="23"/>
        <v>6.1114145698924665</v>
      </c>
      <c r="L346" s="62"/>
    </row>
    <row r="347" spans="1:12" x14ac:dyDescent="0.15">
      <c r="A347" s="34" t="s">
        <v>691</v>
      </c>
      <c r="B347" s="34" t="s">
        <v>172</v>
      </c>
      <c r="C347" s="34" t="s">
        <v>1309</v>
      </c>
      <c r="D347" s="34" t="s">
        <v>1312</v>
      </c>
      <c r="E347" s="73">
        <v>2.517815444</v>
      </c>
      <c r="F347" s="55">
        <v>1.1556385200000001</v>
      </c>
      <c r="G347" s="110">
        <f t="shared" si="24"/>
        <v>1.1787223257320982</v>
      </c>
      <c r="H347" s="111">
        <v>8.4841656099999998</v>
      </c>
      <c r="I347" s="112">
        <v>0.30493965000000001</v>
      </c>
      <c r="J347" s="79">
        <f t="shared" si="22"/>
        <v>26.822441620825629</v>
      </c>
      <c r="K347" s="81">
        <f t="shared" ref="K347:K365" si="25">IF(ISERROR(H347/E347),"",(H347/E347))</f>
        <v>3.3696534947459793</v>
      </c>
      <c r="L347" s="62"/>
    </row>
    <row r="348" spans="1:12" x14ac:dyDescent="0.15">
      <c r="A348" s="34" t="s">
        <v>76</v>
      </c>
      <c r="B348" s="34" t="s">
        <v>1512</v>
      </c>
      <c r="C348" s="34" t="s">
        <v>1309</v>
      </c>
      <c r="D348" s="34" t="s">
        <v>1312</v>
      </c>
      <c r="E348" s="73">
        <v>2.5152410000000001</v>
      </c>
      <c r="F348" s="55">
        <v>4.2051150100000001</v>
      </c>
      <c r="G348" s="110">
        <f t="shared" si="24"/>
        <v>-0.40186154385347006</v>
      </c>
      <c r="H348" s="111">
        <v>37.147996061748401</v>
      </c>
      <c r="I348" s="112">
        <v>13.739227682398601</v>
      </c>
      <c r="J348" s="79">
        <f t="shared" si="22"/>
        <v>1.7037907021032122</v>
      </c>
      <c r="K348" s="81">
        <f t="shared" si="25"/>
        <v>14.769159719386094</v>
      </c>
      <c r="L348" s="62"/>
    </row>
    <row r="349" spans="1:12" x14ac:dyDescent="0.15">
      <c r="A349" s="34" t="s">
        <v>398</v>
      </c>
      <c r="B349" s="34" t="s">
        <v>402</v>
      </c>
      <c r="C349" s="34" t="s">
        <v>1309</v>
      </c>
      <c r="D349" s="34" t="s">
        <v>1313</v>
      </c>
      <c r="E349" s="73">
        <v>2.4935486</v>
      </c>
      <c r="F349" s="55">
        <v>1.70858223</v>
      </c>
      <c r="G349" s="110">
        <f t="shared" si="24"/>
        <v>0.45942557297929998</v>
      </c>
      <c r="H349" s="111">
        <v>9.5219999999999992E-3</v>
      </c>
      <c r="I349" s="112">
        <v>4.6006999999999998E-4</v>
      </c>
      <c r="J349" s="79">
        <f t="shared" si="22"/>
        <v>19.696850479274893</v>
      </c>
      <c r="K349" s="81">
        <f t="shared" si="25"/>
        <v>3.8186542664538398E-3</v>
      </c>
      <c r="L349" s="62"/>
    </row>
    <row r="350" spans="1:12" x14ac:dyDescent="0.15">
      <c r="A350" s="34" t="s">
        <v>1942</v>
      </c>
      <c r="B350" s="34" t="s">
        <v>1509</v>
      </c>
      <c r="C350" s="34" t="s">
        <v>1309</v>
      </c>
      <c r="D350" s="34" t="s">
        <v>1312</v>
      </c>
      <c r="E350" s="73">
        <v>2.4865178700000001</v>
      </c>
      <c r="F350" s="55">
        <v>1.16927983</v>
      </c>
      <c r="G350" s="110">
        <f t="shared" si="24"/>
        <v>1.126537896407569</v>
      </c>
      <c r="H350" s="111">
        <v>0</v>
      </c>
      <c r="I350" s="112">
        <v>2.0885858900000001</v>
      </c>
      <c r="J350" s="79">
        <f t="shared" si="22"/>
        <v>-1</v>
      </c>
      <c r="K350" s="81">
        <f t="shared" si="25"/>
        <v>0</v>
      </c>
      <c r="L350" s="62"/>
    </row>
    <row r="351" spans="1:12" x14ac:dyDescent="0.15">
      <c r="A351" s="34" t="s">
        <v>1992</v>
      </c>
      <c r="B351" s="34" t="s">
        <v>90</v>
      </c>
      <c r="C351" s="34" t="s">
        <v>1309</v>
      </c>
      <c r="D351" s="34" t="s">
        <v>1313</v>
      </c>
      <c r="E351" s="73">
        <v>2.4734002400000001</v>
      </c>
      <c r="F351" s="55">
        <v>3.9317966949999996</v>
      </c>
      <c r="G351" s="110">
        <f t="shared" si="24"/>
        <v>-0.37092366877835214</v>
      </c>
      <c r="H351" s="111">
        <v>7.0206960000000013E-2</v>
      </c>
      <c r="I351" s="112">
        <v>1.4550789499999999</v>
      </c>
      <c r="J351" s="79">
        <f t="shared" si="22"/>
        <v>-0.95175041189345777</v>
      </c>
      <c r="K351" s="81">
        <f t="shared" si="25"/>
        <v>2.8384795499170813E-2</v>
      </c>
      <c r="L351" s="62"/>
    </row>
    <row r="352" spans="1:12" x14ac:dyDescent="0.15">
      <c r="A352" s="34" t="s">
        <v>1637</v>
      </c>
      <c r="B352" s="34" t="s">
        <v>1638</v>
      </c>
      <c r="C352" s="34" t="s">
        <v>1309</v>
      </c>
      <c r="D352" s="34" t="s">
        <v>1313</v>
      </c>
      <c r="E352" s="73">
        <v>2.4682892750000001</v>
      </c>
      <c r="F352" s="55">
        <v>0.55337456000000007</v>
      </c>
      <c r="G352" s="110">
        <f t="shared" si="24"/>
        <v>3.4604314209890674</v>
      </c>
      <c r="H352" s="111">
        <v>4.4415891199999997</v>
      </c>
      <c r="I352" s="112">
        <v>0.40198603999999999</v>
      </c>
      <c r="J352" s="79">
        <f t="shared" si="22"/>
        <v>10.049112849789509</v>
      </c>
      <c r="K352" s="81">
        <f t="shared" si="25"/>
        <v>1.7994605271701793</v>
      </c>
      <c r="L352" s="62"/>
    </row>
    <row r="353" spans="1:12" x14ac:dyDescent="0.15">
      <c r="A353" s="34" t="s">
        <v>885</v>
      </c>
      <c r="B353" s="34" t="s">
        <v>1154</v>
      </c>
      <c r="C353" s="34" t="s">
        <v>1309</v>
      </c>
      <c r="D353" s="34" t="s">
        <v>1312</v>
      </c>
      <c r="E353" s="73">
        <v>2.4570464849999998</v>
      </c>
      <c r="F353" s="55">
        <v>0.74671458999999996</v>
      </c>
      <c r="G353" s="110">
        <f t="shared" si="24"/>
        <v>2.2904760639536987</v>
      </c>
      <c r="H353" s="111">
        <v>28.821445409999999</v>
      </c>
      <c r="I353" s="112">
        <v>59.566753490000004</v>
      </c>
      <c r="J353" s="79">
        <f t="shared" si="22"/>
        <v>-0.51614879573991712</v>
      </c>
      <c r="K353" s="81">
        <f t="shared" si="25"/>
        <v>11.730118085250634</v>
      </c>
      <c r="L353" s="62"/>
    </row>
    <row r="354" spans="1:12" x14ac:dyDescent="0.15">
      <c r="A354" s="34" t="s">
        <v>2045</v>
      </c>
      <c r="B354" s="34" t="s">
        <v>2046</v>
      </c>
      <c r="C354" s="34" t="s">
        <v>1310</v>
      </c>
      <c r="D354" s="34" t="s">
        <v>1313</v>
      </c>
      <c r="E354" s="73">
        <v>2.4499568280000004</v>
      </c>
      <c r="F354" s="55">
        <v>1.585166845</v>
      </c>
      <c r="G354" s="110">
        <f t="shared" si="24"/>
        <v>0.54555139462306901</v>
      </c>
      <c r="H354" s="111">
        <v>0.31436787999999999</v>
      </c>
      <c r="I354" s="112">
        <v>0.45105745255743201</v>
      </c>
      <c r="J354" s="79">
        <f t="shared" si="22"/>
        <v>-0.30304248778602694</v>
      </c>
      <c r="K354" s="81">
        <f t="shared" si="25"/>
        <v>0.12831568148759229</v>
      </c>
      <c r="L354" s="62"/>
    </row>
    <row r="355" spans="1:12" x14ac:dyDescent="0.15">
      <c r="A355" s="34" t="s">
        <v>1485</v>
      </c>
      <c r="B355" s="34" t="s">
        <v>1486</v>
      </c>
      <c r="C355" s="34" t="s">
        <v>1310</v>
      </c>
      <c r="D355" s="34" t="s">
        <v>1313</v>
      </c>
      <c r="E355" s="73">
        <v>2.4268115499999996</v>
      </c>
      <c r="F355" s="55">
        <v>0.76847484999999993</v>
      </c>
      <c r="G355" s="110">
        <f t="shared" si="24"/>
        <v>2.1579583248560441</v>
      </c>
      <c r="H355" s="111">
        <v>1.8327225</v>
      </c>
      <c r="I355" s="112">
        <v>9.5741649999999998E-2</v>
      </c>
      <c r="J355" s="79">
        <f t="shared" si="22"/>
        <v>18.142374295826322</v>
      </c>
      <c r="K355" s="81">
        <f t="shared" si="25"/>
        <v>0.75519769963184835</v>
      </c>
      <c r="L355" s="62"/>
    </row>
    <row r="356" spans="1:12" x14ac:dyDescent="0.15">
      <c r="A356" s="34" t="s">
        <v>1481</v>
      </c>
      <c r="B356" s="34" t="s">
        <v>1482</v>
      </c>
      <c r="C356" s="34" t="s">
        <v>1309</v>
      </c>
      <c r="D356" s="34" t="s">
        <v>1312</v>
      </c>
      <c r="E356" s="73">
        <v>2.4227046400000001</v>
      </c>
      <c r="F356" s="55">
        <v>1.19638332</v>
      </c>
      <c r="G356" s="110">
        <f t="shared" si="24"/>
        <v>1.0250237524207542</v>
      </c>
      <c r="H356" s="111">
        <v>1.2185364999999999</v>
      </c>
      <c r="I356" s="112">
        <v>66.768186939999993</v>
      </c>
      <c r="J356" s="79">
        <f t="shared" si="22"/>
        <v>-0.9817497440645645</v>
      </c>
      <c r="K356" s="81">
        <f t="shared" si="25"/>
        <v>0.50296535528160791</v>
      </c>
      <c r="L356" s="62"/>
    </row>
    <row r="357" spans="1:12" x14ac:dyDescent="0.15">
      <c r="A357" s="34" t="s">
        <v>73</v>
      </c>
      <c r="B357" s="34" t="s">
        <v>74</v>
      </c>
      <c r="C357" s="34" t="s">
        <v>1309</v>
      </c>
      <c r="D357" s="34" t="s">
        <v>1312</v>
      </c>
      <c r="E357" s="73">
        <v>2.4078007499999998</v>
      </c>
      <c r="F357" s="55">
        <v>0.66511693999999999</v>
      </c>
      <c r="G357" s="110">
        <f t="shared" si="24"/>
        <v>2.6201164114087967</v>
      </c>
      <c r="H357" s="111">
        <v>0.20056036999999999</v>
      </c>
      <c r="I357" s="112">
        <v>0.10798153999999999</v>
      </c>
      <c r="J357" s="79">
        <f t="shared" si="22"/>
        <v>0.85735793358753742</v>
      </c>
      <c r="K357" s="81">
        <f t="shared" si="25"/>
        <v>8.3296082535068566E-2</v>
      </c>
      <c r="L357" s="62"/>
    </row>
    <row r="358" spans="1:12" x14ac:dyDescent="0.15">
      <c r="A358" s="34" t="s">
        <v>1332</v>
      </c>
      <c r="B358" s="34" t="s">
        <v>1333</v>
      </c>
      <c r="C358" s="34" t="s">
        <v>1309</v>
      </c>
      <c r="D358" s="34" t="s">
        <v>1313</v>
      </c>
      <c r="E358" s="73">
        <v>2.4001957859999998</v>
      </c>
      <c r="F358" s="55">
        <v>3.694844341</v>
      </c>
      <c r="G358" s="110">
        <f t="shared" si="24"/>
        <v>-0.35039326031515772</v>
      </c>
      <c r="H358" s="111">
        <v>0.13073316000000001</v>
      </c>
      <c r="I358" s="112">
        <v>1.53540337</v>
      </c>
      <c r="J358" s="79">
        <f t="shared" si="22"/>
        <v>-0.91485419235467746</v>
      </c>
      <c r="K358" s="81">
        <f t="shared" si="25"/>
        <v>5.4467706660659899E-2</v>
      </c>
      <c r="L358" s="62"/>
    </row>
    <row r="359" spans="1:12" x14ac:dyDescent="0.15">
      <c r="A359" s="34" t="s">
        <v>604</v>
      </c>
      <c r="B359" s="34" t="s">
        <v>1681</v>
      </c>
      <c r="C359" s="34" t="s">
        <v>1309</v>
      </c>
      <c r="D359" s="34" t="s">
        <v>1313</v>
      </c>
      <c r="E359" s="73">
        <v>2.3961842899999999</v>
      </c>
      <c r="F359" s="55">
        <v>4.1210367799999998</v>
      </c>
      <c r="G359" s="110">
        <f t="shared" si="24"/>
        <v>-0.41854819116659281</v>
      </c>
      <c r="H359" s="111">
        <v>29.812290059999999</v>
      </c>
      <c r="I359" s="112">
        <v>3.6995678599999997</v>
      </c>
      <c r="J359" s="79">
        <f t="shared" ref="J359:J422" si="26">IF(ISERROR(H359/I359-1),"",((H359/I359-1)))</f>
        <v>7.0583168597426411</v>
      </c>
      <c r="K359" s="81">
        <f t="shared" si="25"/>
        <v>12.441568114946618</v>
      </c>
      <c r="L359" s="62"/>
    </row>
    <row r="360" spans="1:12" x14ac:dyDescent="0.15">
      <c r="A360" s="34" t="s">
        <v>1948</v>
      </c>
      <c r="B360" s="34" t="s">
        <v>1348</v>
      </c>
      <c r="C360" s="34" t="s">
        <v>1309</v>
      </c>
      <c r="D360" s="34" t="s">
        <v>1312</v>
      </c>
      <c r="E360" s="73">
        <v>2.36661236</v>
      </c>
      <c r="F360" s="55">
        <v>4.4637610199999997</v>
      </c>
      <c r="G360" s="110">
        <f t="shared" si="24"/>
        <v>-0.4698165180894921</v>
      </c>
      <c r="H360" s="111">
        <v>44.786180880000003</v>
      </c>
      <c r="I360" s="112">
        <v>89.27920392</v>
      </c>
      <c r="J360" s="79">
        <f t="shared" si="26"/>
        <v>-0.49835819638208978</v>
      </c>
      <c r="K360" s="81">
        <f t="shared" si="25"/>
        <v>18.924172643127751</v>
      </c>
      <c r="L360" s="62"/>
    </row>
    <row r="361" spans="1:12" x14ac:dyDescent="0.15">
      <c r="A361" s="34" t="s">
        <v>1412</v>
      </c>
      <c r="B361" s="34" t="s">
        <v>1821</v>
      </c>
      <c r="C361" s="34" t="s">
        <v>1309</v>
      </c>
      <c r="D361" s="34" t="s">
        <v>1312</v>
      </c>
      <c r="E361" s="73">
        <v>2.3663214900000002</v>
      </c>
      <c r="F361" s="55">
        <v>1.6127381440000002</v>
      </c>
      <c r="G361" s="110">
        <f t="shared" si="24"/>
        <v>0.46726949988974775</v>
      </c>
      <c r="H361" s="111">
        <v>10.37085536</v>
      </c>
      <c r="I361" s="112">
        <v>0.17136787000000001</v>
      </c>
      <c r="J361" s="79">
        <f t="shared" si="26"/>
        <v>59.518085216324387</v>
      </c>
      <c r="K361" s="81">
        <f t="shared" si="25"/>
        <v>4.3826907729262095</v>
      </c>
      <c r="L361" s="62"/>
    </row>
    <row r="362" spans="1:12" x14ac:dyDescent="0.15">
      <c r="A362" s="34" t="s">
        <v>1961</v>
      </c>
      <c r="B362" s="34" t="s">
        <v>1505</v>
      </c>
      <c r="C362" s="34" t="s">
        <v>1309</v>
      </c>
      <c r="D362" s="34" t="s">
        <v>1312</v>
      </c>
      <c r="E362" s="73">
        <v>2.36158957</v>
      </c>
      <c r="F362" s="55">
        <v>8.4055076900000003</v>
      </c>
      <c r="G362" s="110">
        <f t="shared" si="24"/>
        <v>-0.71904260193473224</v>
      </c>
      <c r="H362" s="111">
        <v>117.85875509</v>
      </c>
      <c r="I362" s="112">
        <v>100.70736579000001</v>
      </c>
      <c r="J362" s="79">
        <f t="shared" si="26"/>
        <v>0.17030918409448748</v>
      </c>
      <c r="K362" s="81">
        <f t="shared" si="25"/>
        <v>49.906536083659958</v>
      </c>
      <c r="L362" s="62"/>
    </row>
    <row r="363" spans="1:12" x14ac:dyDescent="0.15">
      <c r="A363" s="34" t="s">
        <v>1181</v>
      </c>
      <c r="B363" s="34" t="s">
        <v>1182</v>
      </c>
      <c r="C363" s="34" t="s">
        <v>1310</v>
      </c>
      <c r="D363" s="34" t="s">
        <v>1312</v>
      </c>
      <c r="E363" s="73">
        <v>2.3611274999999998</v>
      </c>
      <c r="F363" s="55">
        <v>0.62700352000000004</v>
      </c>
      <c r="G363" s="110">
        <f t="shared" si="24"/>
        <v>2.7657324475626544</v>
      </c>
      <c r="H363" s="111">
        <v>2.8928933100000003</v>
      </c>
      <c r="I363" s="112">
        <v>1.1328205</v>
      </c>
      <c r="J363" s="79">
        <f t="shared" si="26"/>
        <v>1.5537084736725721</v>
      </c>
      <c r="K363" s="81">
        <f t="shared" si="25"/>
        <v>1.2252168974356532</v>
      </c>
      <c r="L363" s="62"/>
    </row>
    <row r="364" spans="1:12" x14ac:dyDescent="0.15">
      <c r="A364" s="34" t="s">
        <v>961</v>
      </c>
      <c r="B364" s="34" t="s">
        <v>962</v>
      </c>
      <c r="C364" s="34" t="s">
        <v>1310</v>
      </c>
      <c r="D364" s="34" t="s">
        <v>1313</v>
      </c>
      <c r="E364" s="73">
        <v>2.3284958599999999</v>
      </c>
      <c r="F364" s="55">
        <v>0.59974155500000004</v>
      </c>
      <c r="G364" s="110">
        <f t="shared" si="24"/>
        <v>2.8824987873318193</v>
      </c>
      <c r="H364" s="111">
        <v>4.1541186200000002</v>
      </c>
      <c r="I364" s="112">
        <v>0</v>
      </c>
      <c r="J364" s="79" t="str">
        <f t="shared" si="26"/>
        <v/>
      </c>
      <c r="K364" s="81">
        <f t="shared" si="25"/>
        <v>1.7840352183404786</v>
      </c>
      <c r="L364" s="62"/>
    </row>
    <row r="365" spans="1:12" x14ac:dyDescent="0.15">
      <c r="A365" s="34" t="s">
        <v>1923</v>
      </c>
      <c r="B365" s="34" t="s">
        <v>124</v>
      </c>
      <c r="C365" s="34" t="s">
        <v>1309</v>
      </c>
      <c r="D365" s="34" t="s">
        <v>1312</v>
      </c>
      <c r="E365" s="73">
        <v>2.31659952</v>
      </c>
      <c r="F365" s="55">
        <v>3.4820326349999999</v>
      </c>
      <c r="G365" s="110">
        <f t="shared" si="24"/>
        <v>-0.33469907871785354</v>
      </c>
      <c r="H365" s="111">
        <v>4.6695287400000005</v>
      </c>
      <c r="I365" s="112">
        <v>5.8169062699999996</v>
      </c>
      <c r="J365" s="79">
        <f t="shared" si="26"/>
        <v>-0.19724875676912001</v>
      </c>
      <c r="K365" s="81">
        <f t="shared" si="25"/>
        <v>2.0156823394317205</v>
      </c>
      <c r="L365" s="62"/>
    </row>
    <row r="366" spans="1:12" x14ac:dyDescent="0.15">
      <c r="A366" s="34" t="s">
        <v>1426</v>
      </c>
      <c r="B366" s="34" t="s">
        <v>1757</v>
      </c>
      <c r="C366" s="34" t="s">
        <v>1309</v>
      </c>
      <c r="D366" s="34" t="s">
        <v>1312</v>
      </c>
      <c r="E366" s="73">
        <v>2.3007433900000001</v>
      </c>
      <c r="F366" s="55">
        <v>1.4740599999999999</v>
      </c>
      <c r="G366" s="110">
        <f t="shared" si="24"/>
        <v>0.56082071964506208</v>
      </c>
      <c r="H366" s="111">
        <v>4.7347090099999996</v>
      </c>
      <c r="I366" s="112">
        <v>4.6340786300000003</v>
      </c>
      <c r="J366" s="79">
        <f t="shared" si="26"/>
        <v>2.1715294028146204E-2</v>
      </c>
      <c r="K366" s="81">
        <f t="shared" ref="K366:K385" si="27">IF(ISERROR(H366/E366),"",(H366/E366))</f>
        <v>2.0579039933697252</v>
      </c>
      <c r="L366" s="62"/>
    </row>
    <row r="367" spans="1:12" x14ac:dyDescent="0.15">
      <c r="A367" s="34" t="s">
        <v>856</v>
      </c>
      <c r="B367" s="34" t="s">
        <v>857</v>
      </c>
      <c r="C367" s="34" t="s">
        <v>1310</v>
      </c>
      <c r="D367" s="34" t="s">
        <v>1313</v>
      </c>
      <c r="E367" s="73">
        <v>2.2895094300000003</v>
      </c>
      <c r="F367" s="55">
        <v>2.5520199400000001</v>
      </c>
      <c r="G367" s="110">
        <f t="shared" si="24"/>
        <v>-0.10286381618162432</v>
      </c>
      <c r="H367" s="111">
        <v>0.72298947000000002</v>
      </c>
      <c r="I367" s="112">
        <v>2.7201462099999998</v>
      </c>
      <c r="J367" s="79">
        <f t="shared" si="26"/>
        <v>-0.73420933501953189</v>
      </c>
      <c r="K367" s="81">
        <f t="shared" si="27"/>
        <v>0.31578357377632638</v>
      </c>
      <c r="L367" s="62"/>
    </row>
    <row r="368" spans="1:12" x14ac:dyDescent="0.15">
      <c r="A368" s="34" t="s">
        <v>1639</v>
      </c>
      <c r="B368" s="34" t="s">
        <v>1640</v>
      </c>
      <c r="C368" s="34" t="s">
        <v>1309</v>
      </c>
      <c r="D368" s="34" t="s">
        <v>1312</v>
      </c>
      <c r="E368" s="73">
        <v>2.2820866870000001</v>
      </c>
      <c r="F368" s="55">
        <v>1.4107303999999998</v>
      </c>
      <c r="G368" s="110">
        <f t="shared" si="24"/>
        <v>0.61766322395831286</v>
      </c>
      <c r="H368" s="111">
        <v>27.56837028</v>
      </c>
      <c r="I368" s="112">
        <v>2.13047582</v>
      </c>
      <c r="J368" s="79">
        <f t="shared" si="26"/>
        <v>11.940006181342156</v>
      </c>
      <c r="K368" s="81">
        <f t="shared" si="27"/>
        <v>12.080334387402699</v>
      </c>
      <c r="L368" s="62"/>
    </row>
    <row r="369" spans="1:12" x14ac:dyDescent="0.15">
      <c r="A369" s="34" t="s">
        <v>744</v>
      </c>
      <c r="B369" s="34" t="s">
        <v>1698</v>
      </c>
      <c r="C369" s="34" t="s">
        <v>1310</v>
      </c>
      <c r="D369" s="34" t="s">
        <v>1312</v>
      </c>
      <c r="E369" s="73">
        <v>2.2812392000000004</v>
      </c>
      <c r="F369" s="55">
        <v>1.1203540400000001</v>
      </c>
      <c r="G369" s="110">
        <f t="shared" si="24"/>
        <v>1.0361770641716079</v>
      </c>
      <c r="H369" s="111">
        <v>4.7847936350182705</v>
      </c>
      <c r="I369" s="112">
        <v>0.94942303000000006</v>
      </c>
      <c r="J369" s="79">
        <f t="shared" si="26"/>
        <v>4.0396856657440363</v>
      </c>
      <c r="K369" s="81">
        <f t="shared" si="27"/>
        <v>2.0974537150765555</v>
      </c>
      <c r="L369" s="62"/>
    </row>
    <row r="370" spans="1:12" x14ac:dyDescent="0.15">
      <c r="A370" s="34" t="s">
        <v>640</v>
      </c>
      <c r="B370" s="34" t="s">
        <v>641</v>
      </c>
      <c r="C370" s="34" t="s">
        <v>1310</v>
      </c>
      <c r="D370" s="34" t="s">
        <v>1313</v>
      </c>
      <c r="E370" s="73">
        <v>2.2776985699999996</v>
      </c>
      <c r="F370" s="55">
        <v>3.2643778330000002</v>
      </c>
      <c r="G370" s="110">
        <f t="shared" si="24"/>
        <v>-0.30225645237065923</v>
      </c>
      <c r="H370" s="111">
        <v>9.3031698338673507</v>
      </c>
      <c r="I370" s="112">
        <v>8.4926776196108502</v>
      </c>
      <c r="J370" s="79">
        <f t="shared" si="26"/>
        <v>9.5434237652557874E-2</v>
      </c>
      <c r="K370" s="81">
        <f t="shared" si="27"/>
        <v>4.0844604972761394</v>
      </c>
      <c r="L370" s="62"/>
    </row>
    <row r="371" spans="1:12" x14ac:dyDescent="0.15">
      <c r="A371" s="34" t="s">
        <v>1133</v>
      </c>
      <c r="B371" s="34" t="s">
        <v>882</v>
      </c>
      <c r="C371" s="34" t="s">
        <v>818</v>
      </c>
      <c r="D371" s="34" t="s">
        <v>1313</v>
      </c>
      <c r="E371" s="73">
        <v>2.2547502000000001</v>
      </c>
      <c r="F371" s="55">
        <v>2.7315482400000004</v>
      </c>
      <c r="G371" s="110">
        <f t="shared" si="24"/>
        <v>-0.17455230444694625</v>
      </c>
      <c r="H371" s="111">
        <v>14.650706769999999</v>
      </c>
      <c r="I371" s="112">
        <v>0.39852778000000005</v>
      </c>
      <c r="J371" s="79">
        <f t="shared" si="26"/>
        <v>35.762071567507782</v>
      </c>
      <c r="K371" s="81">
        <f t="shared" si="27"/>
        <v>6.4977072715194781</v>
      </c>
      <c r="L371" s="62"/>
    </row>
    <row r="372" spans="1:12" x14ac:dyDescent="0.15">
      <c r="A372" s="34" t="s">
        <v>678</v>
      </c>
      <c r="B372" s="34" t="s">
        <v>623</v>
      </c>
      <c r="C372" s="34" t="s">
        <v>1310</v>
      </c>
      <c r="D372" s="34" t="s">
        <v>1313</v>
      </c>
      <c r="E372" s="73">
        <v>2.232688155</v>
      </c>
      <c r="F372" s="55">
        <v>0.40497129999999998</v>
      </c>
      <c r="G372" s="110">
        <f t="shared" si="24"/>
        <v>4.5132009478202528</v>
      </c>
      <c r="H372" s="111">
        <v>2.4718354300000001</v>
      </c>
      <c r="I372" s="112">
        <v>2.6569500800000001</v>
      </c>
      <c r="J372" s="79">
        <f t="shared" si="26"/>
        <v>-6.967185849423263E-2</v>
      </c>
      <c r="K372" s="81">
        <f t="shared" si="27"/>
        <v>1.1071118124868631</v>
      </c>
      <c r="L372" s="62"/>
    </row>
    <row r="373" spans="1:12" x14ac:dyDescent="0.15">
      <c r="A373" s="34" t="s">
        <v>1721</v>
      </c>
      <c r="B373" s="34" t="s">
        <v>1722</v>
      </c>
      <c r="C373" s="34" t="s">
        <v>1309</v>
      </c>
      <c r="D373" s="34" t="s">
        <v>1312</v>
      </c>
      <c r="E373" s="73">
        <v>2.2317816400000003</v>
      </c>
      <c r="F373" s="55">
        <v>0.25509146999999999</v>
      </c>
      <c r="G373" s="110">
        <f t="shared" si="24"/>
        <v>7.7489465641481488</v>
      </c>
      <c r="H373" s="111">
        <v>5.0426393200000001</v>
      </c>
      <c r="I373" s="112">
        <v>3.1439399999999999E-2</v>
      </c>
      <c r="J373" s="79">
        <f t="shared" si="26"/>
        <v>159.39235227135379</v>
      </c>
      <c r="K373" s="81">
        <f t="shared" si="27"/>
        <v>2.2594680544105556</v>
      </c>
      <c r="L373" s="62"/>
    </row>
    <row r="374" spans="1:12" x14ac:dyDescent="0.15">
      <c r="A374" s="34" t="s">
        <v>1377</v>
      </c>
      <c r="B374" s="34" t="s">
        <v>1693</v>
      </c>
      <c r="C374" s="34" t="s">
        <v>1309</v>
      </c>
      <c r="D374" s="34" t="s">
        <v>1312</v>
      </c>
      <c r="E374" s="73">
        <v>2.22931788</v>
      </c>
      <c r="F374" s="55">
        <v>5.4879082939999995</v>
      </c>
      <c r="G374" s="110">
        <f t="shared" si="24"/>
        <v>-0.59377639702227869</v>
      </c>
      <c r="H374" s="111">
        <v>3.8418766600913496</v>
      </c>
      <c r="I374" s="112">
        <v>11.73369658</v>
      </c>
      <c r="J374" s="79">
        <f t="shared" si="26"/>
        <v>-0.67257746662379181</v>
      </c>
      <c r="K374" s="81">
        <f t="shared" si="27"/>
        <v>1.7233417874400889</v>
      </c>
      <c r="L374" s="62"/>
    </row>
    <row r="375" spans="1:12" x14ac:dyDescent="0.15">
      <c r="A375" s="34" t="s">
        <v>892</v>
      </c>
      <c r="B375" s="34" t="s">
        <v>25</v>
      </c>
      <c r="C375" s="34" t="s">
        <v>1309</v>
      </c>
      <c r="D375" s="34" t="s">
        <v>1312</v>
      </c>
      <c r="E375" s="73">
        <v>2.1983389500000001</v>
      </c>
      <c r="F375" s="55">
        <v>2.27052561</v>
      </c>
      <c r="G375" s="110">
        <f t="shared" si="24"/>
        <v>-3.1792929215187282E-2</v>
      </c>
      <c r="H375" s="111">
        <v>2.0213750300000002</v>
      </c>
      <c r="I375" s="112">
        <v>0</v>
      </c>
      <c r="J375" s="79" t="str">
        <f t="shared" si="26"/>
        <v/>
      </c>
      <c r="K375" s="81">
        <f t="shared" si="27"/>
        <v>0.91950107602833497</v>
      </c>
      <c r="L375" s="62"/>
    </row>
    <row r="376" spans="1:12" x14ac:dyDescent="0.15">
      <c r="A376" s="34" t="s">
        <v>1998</v>
      </c>
      <c r="B376" s="34" t="s">
        <v>96</v>
      </c>
      <c r="C376" s="34" t="s">
        <v>1309</v>
      </c>
      <c r="D376" s="34" t="s">
        <v>1313</v>
      </c>
      <c r="E376" s="73">
        <v>2.1832419000000001</v>
      </c>
      <c r="F376" s="55">
        <v>5.4494994910000001</v>
      </c>
      <c r="G376" s="110">
        <f t="shared" si="24"/>
        <v>-0.59936836335049026</v>
      </c>
      <c r="H376" s="111">
        <v>13.160001939999999</v>
      </c>
      <c r="I376" s="112">
        <v>5.3319144999999999</v>
      </c>
      <c r="J376" s="79">
        <f t="shared" si="26"/>
        <v>1.468156970634094</v>
      </c>
      <c r="K376" s="81">
        <f t="shared" si="27"/>
        <v>6.0277342332061323</v>
      </c>
      <c r="L376" s="62"/>
    </row>
    <row r="377" spans="1:12" x14ac:dyDescent="0.15">
      <c r="A377" s="34" t="s">
        <v>2002</v>
      </c>
      <c r="B377" s="34" t="s">
        <v>100</v>
      </c>
      <c r="C377" s="34" t="s">
        <v>1309</v>
      </c>
      <c r="D377" s="34" t="s">
        <v>1313</v>
      </c>
      <c r="E377" s="73">
        <v>2.149125127</v>
      </c>
      <c r="F377" s="55">
        <v>0.223626135</v>
      </c>
      <c r="G377" s="110">
        <f t="shared" si="24"/>
        <v>8.6103486607233997</v>
      </c>
      <c r="H377" s="111">
        <v>0.87085319999999999</v>
      </c>
      <c r="I377" s="112">
        <v>0.29072238</v>
      </c>
      <c r="J377" s="79">
        <f t="shared" si="26"/>
        <v>1.9954804305055567</v>
      </c>
      <c r="K377" s="81">
        <f t="shared" si="27"/>
        <v>0.40521288828614582</v>
      </c>
      <c r="L377" s="62"/>
    </row>
    <row r="378" spans="1:12" x14ac:dyDescent="0.15">
      <c r="A378" s="34" t="s">
        <v>1003</v>
      </c>
      <c r="B378" s="34" t="s">
        <v>1004</v>
      </c>
      <c r="C378" s="34" t="s">
        <v>1309</v>
      </c>
      <c r="D378" s="34" t="s">
        <v>1312</v>
      </c>
      <c r="E378" s="73">
        <v>2.0540289</v>
      </c>
      <c r="F378" s="55">
        <v>9.0665342100000004</v>
      </c>
      <c r="G378" s="110">
        <f t="shared" si="24"/>
        <v>-0.77344938513169748</v>
      </c>
      <c r="H378" s="111">
        <v>7.5430249699999994</v>
      </c>
      <c r="I378" s="112">
        <v>5.4217357399999999</v>
      </c>
      <c r="J378" s="79">
        <f t="shared" si="26"/>
        <v>0.39125647794851748</v>
      </c>
      <c r="K378" s="81">
        <f t="shared" si="27"/>
        <v>3.6723071277137334</v>
      </c>
      <c r="L378" s="62"/>
    </row>
    <row r="379" spans="1:12" x14ac:dyDescent="0.15">
      <c r="A379" s="34" t="s">
        <v>1747</v>
      </c>
      <c r="B379" s="34" t="s">
        <v>228</v>
      </c>
      <c r="C379" s="34" t="s">
        <v>1309</v>
      </c>
      <c r="D379" s="34" t="s">
        <v>1313</v>
      </c>
      <c r="E379" s="73">
        <v>2.04482461</v>
      </c>
      <c r="F379" s="55">
        <v>3.6217641899999999</v>
      </c>
      <c r="G379" s="110">
        <f t="shared" si="24"/>
        <v>-0.43540647520732156</v>
      </c>
      <c r="H379" s="111">
        <v>20.475378500000001</v>
      </c>
      <c r="I379" s="112">
        <v>7.8931559900000003</v>
      </c>
      <c r="J379" s="79">
        <f t="shared" si="26"/>
        <v>1.5940673826718581</v>
      </c>
      <c r="K379" s="81">
        <f t="shared" si="27"/>
        <v>10.013268815265286</v>
      </c>
      <c r="L379" s="62"/>
    </row>
    <row r="380" spans="1:12" x14ac:dyDescent="0.15">
      <c r="A380" s="34" t="s">
        <v>670</v>
      </c>
      <c r="B380" s="34" t="s">
        <v>1763</v>
      </c>
      <c r="C380" s="34" t="s">
        <v>1310</v>
      </c>
      <c r="D380" s="34" t="s">
        <v>1313</v>
      </c>
      <c r="E380" s="73">
        <v>2.0327429599999998</v>
      </c>
      <c r="F380" s="55">
        <v>3.2868223900000002</v>
      </c>
      <c r="G380" s="110">
        <f t="shared" si="24"/>
        <v>-0.3815476716403895</v>
      </c>
      <c r="H380" s="111">
        <v>2.4375602400000003</v>
      </c>
      <c r="I380" s="112">
        <v>1.3118158600000001</v>
      </c>
      <c r="J380" s="79">
        <f t="shared" si="26"/>
        <v>0.85815731790283434</v>
      </c>
      <c r="K380" s="81">
        <f t="shared" si="27"/>
        <v>1.1991482877894215</v>
      </c>
      <c r="L380" s="62"/>
    </row>
    <row r="381" spans="1:12" x14ac:dyDescent="0.15">
      <c r="A381" s="34" t="s">
        <v>1993</v>
      </c>
      <c r="B381" s="34" t="s">
        <v>91</v>
      </c>
      <c r="C381" s="34" t="s">
        <v>1309</v>
      </c>
      <c r="D381" s="34" t="s">
        <v>1313</v>
      </c>
      <c r="E381" s="73">
        <v>2.0222896850000001</v>
      </c>
      <c r="F381" s="55">
        <v>2.2412930299999996</v>
      </c>
      <c r="G381" s="110">
        <f t="shared" si="24"/>
        <v>-9.7712946084519636E-2</v>
      </c>
      <c r="H381" s="111">
        <v>2.5994007200000002</v>
      </c>
      <c r="I381" s="112">
        <v>0.29010497999999996</v>
      </c>
      <c r="J381" s="79">
        <f t="shared" si="26"/>
        <v>7.9602071636274587</v>
      </c>
      <c r="K381" s="81">
        <f t="shared" si="27"/>
        <v>1.2853750574314975</v>
      </c>
      <c r="L381" s="62"/>
    </row>
    <row r="382" spans="1:12" x14ac:dyDescent="0.15">
      <c r="A382" s="34" t="s">
        <v>750</v>
      </c>
      <c r="B382" s="34" t="s">
        <v>1683</v>
      </c>
      <c r="C382" s="34" t="s">
        <v>1310</v>
      </c>
      <c r="D382" s="34" t="s">
        <v>1313</v>
      </c>
      <c r="E382" s="73">
        <v>2.0116299600000001</v>
      </c>
      <c r="F382" s="55">
        <v>0.56685517000000007</v>
      </c>
      <c r="G382" s="110">
        <f t="shared" si="24"/>
        <v>2.5487547198343448</v>
      </c>
      <c r="H382" s="111">
        <v>0.56745849999999998</v>
      </c>
      <c r="I382" s="112">
        <v>10.250672890000001</v>
      </c>
      <c r="J382" s="79">
        <f t="shared" si="26"/>
        <v>-0.94464182926434204</v>
      </c>
      <c r="K382" s="81">
        <f t="shared" si="27"/>
        <v>0.28208890863804792</v>
      </c>
      <c r="L382" s="62"/>
    </row>
    <row r="383" spans="1:12" x14ac:dyDescent="0.15">
      <c r="A383" s="34" t="s">
        <v>763</v>
      </c>
      <c r="B383" s="34" t="s">
        <v>764</v>
      </c>
      <c r="C383" s="34" t="s">
        <v>1310</v>
      </c>
      <c r="D383" s="34" t="s">
        <v>1313</v>
      </c>
      <c r="E383" s="73">
        <v>1.9757191039999999</v>
      </c>
      <c r="F383" s="55">
        <v>7.1185527899999999</v>
      </c>
      <c r="G383" s="110">
        <f t="shared" si="24"/>
        <v>-0.72245494803726817</v>
      </c>
      <c r="H383" s="111">
        <v>1.50331068</v>
      </c>
      <c r="I383" s="112">
        <v>8.8477574363391991</v>
      </c>
      <c r="J383" s="79">
        <f t="shared" si="26"/>
        <v>-0.83009133208990848</v>
      </c>
      <c r="K383" s="81">
        <f t="shared" si="27"/>
        <v>0.76089292094024319</v>
      </c>
      <c r="L383" s="62"/>
    </row>
    <row r="384" spans="1:12" x14ac:dyDescent="0.15">
      <c r="A384" s="34" t="s">
        <v>1742</v>
      </c>
      <c r="B384" s="34" t="s">
        <v>1140</v>
      </c>
      <c r="C384" s="34" t="s">
        <v>1309</v>
      </c>
      <c r="D384" s="34" t="s">
        <v>1312</v>
      </c>
      <c r="E384" s="73">
        <v>1.9647001319999999</v>
      </c>
      <c r="F384" s="55">
        <v>0.82633444999999994</v>
      </c>
      <c r="G384" s="110">
        <f t="shared" si="24"/>
        <v>1.3776088870553562</v>
      </c>
      <c r="H384" s="111">
        <v>3.6452606099999998</v>
      </c>
      <c r="I384" s="112">
        <v>12.7204342</v>
      </c>
      <c r="J384" s="79">
        <f t="shared" si="26"/>
        <v>-0.71343269005707377</v>
      </c>
      <c r="K384" s="81">
        <f t="shared" si="27"/>
        <v>1.8553775971345026</v>
      </c>
      <c r="L384" s="62"/>
    </row>
    <row r="385" spans="1:12" x14ac:dyDescent="0.15">
      <c r="A385" s="34" t="s">
        <v>922</v>
      </c>
      <c r="B385" s="34" t="s">
        <v>923</v>
      </c>
      <c r="C385" s="34" t="s">
        <v>1310</v>
      </c>
      <c r="D385" s="34" t="s">
        <v>1313</v>
      </c>
      <c r="E385" s="73">
        <v>1.9408883100000001</v>
      </c>
      <c r="F385" s="55">
        <v>1.6668980200000001</v>
      </c>
      <c r="G385" s="110">
        <f t="shared" si="24"/>
        <v>0.16437135728315289</v>
      </c>
      <c r="H385" s="111">
        <v>4.4144296687630096</v>
      </c>
      <c r="I385" s="112">
        <v>3.0496140899999999</v>
      </c>
      <c r="J385" s="79">
        <f t="shared" si="26"/>
        <v>0.44753714354822183</v>
      </c>
      <c r="K385" s="81">
        <f t="shared" si="27"/>
        <v>2.2744377644085092</v>
      </c>
      <c r="L385" s="62"/>
    </row>
    <row r="386" spans="1:12" x14ac:dyDescent="0.15">
      <c r="A386" s="34" t="s">
        <v>1980</v>
      </c>
      <c r="B386" s="34" t="s">
        <v>158</v>
      </c>
      <c r="C386" s="34" t="s">
        <v>1310</v>
      </c>
      <c r="D386" s="34" t="s">
        <v>1313</v>
      </c>
      <c r="E386" s="73">
        <v>1.897472203</v>
      </c>
      <c r="F386" s="55">
        <v>2.2545183440000001</v>
      </c>
      <c r="G386" s="110">
        <f t="shared" si="24"/>
        <v>-0.15836914432309457</v>
      </c>
      <c r="H386" s="111">
        <v>2.4675141900000002</v>
      </c>
      <c r="I386" s="112">
        <v>4.6522860100000001</v>
      </c>
      <c r="J386" s="79">
        <f t="shared" si="26"/>
        <v>-0.46961253355960375</v>
      </c>
      <c r="K386" s="81">
        <f t="shared" ref="K386:K414" si="28">IF(ISERROR(H386/E386),"",(H386/E386))</f>
        <v>1.3004217854146873</v>
      </c>
      <c r="L386" s="62"/>
    </row>
    <row r="387" spans="1:12" x14ac:dyDescent="0.15">
      <c r="A387" s="34" t="s">
        <v>1477</v>
      </c>
      <c r="B387" s="34" t="s">
        <v>1478</v>
      </c>
      <c r="C387" s="34" t="s">
        <v>1310</v>
      </c>
      <c r="D387" s="34" t="s">
        <v>1313</v>
      </c>
      <c r="E387" s="73">
        <v>1.8899581999999999</v>
      </c>
      <c r="F387" s="55">
        <v>1.9012899999999999</v>
      </c>
      <c r="G387" s="110">
        <f t="shared" si="24"/>
        <v>-5.9600586969899005E-3</v>
      </c>
      <c r="H387" s="111">
        <v>1.011804E-2</v>
      </c>
      <c r="I387" s="112">
        <v>1.9744999999999999E-2</v>
      </c>
      <c r="J387" s="79">
        <f t="shared" si="26"/>
        <v>-0.48756444669536592</v>
      </c>
      <c r="K387" s="81">
        <f t="shared" si="28"/>
        <v>5.3535787193600371E-3</v>
      </c>
      <c r="L387" s="62"/>
    </row>
    <row r="388" spans="1:12" x14ac:dyDescent="0.15">
      <c r="A388" s="34" t="s">
        <v>1553</v>
      </c>
      <c r="B388" s="34" t="s">
        <v>1555</v>
      </c>
      <c r="C388" s="34" t="s">
        <v>817</v>
      </c>
      <c r="D388" s="34" t="s">
        <v>1312</v>
      </c>
      <c r="E388" s="73">
        <v>1.8547598200000002</v>
      </c>
      <c r="F388" s="55">
        <v>2.8457278500000003</v>
      </c>
      <c r="G388" s="110">
        <f t="shared" si="24"/>
        <v>-0.34823007758805891</v>
      </c>
      <c r="H388" s="111">
        <v>2.31658E-2</v>
      </c>
      <c r="I388" s="112">
        <v>5.632119E-2</v>
      </c>
      <c r="J388" s="79">
        <f t="shared" si="26"/>
        <v>-0.58868411693715994</v>
      </c>
      <c r="K388" s="81">
        <f t="shared" si="28"/>
        <v>1.2489919045151624E-2</v>
      </c>
      <c r="L388" s="62"/>
    </row>
    <row r="389" spans="1:12" x14ac:dyDescent="0.15">
      <c r="A389" s="34" t="s">
        <v>895</v>
      </c>
      <c r="B389" s="34" t="s">
        <v>2047</v>
      </c>
      <c r="C389" s="34" t="s">
        <v>1310</v>
      </c>
      <c r="D389" s="34" t="s">
        <v>1313</v>
      </c>
      <c r="E389" s="73">
        <v>1.8417513600000002</v>
      </c>
      <c r="F389" s="55">
        <v>0.79006147900000001</v>
      </c>
      <c r="G389" s="110">
        <f t="shared" si="24"/>
        <v>1.3311494218540432</v>
      </c>
      <c r="H389" s="111">
        <v>6.8502004081447998</v>
      </c>
      <c r="I389" s="112">
        <v>2.1969357200000004</v>
      </c>
      <c r="J389" s="79">
        <f t="shared" si="26"/>
        <v>2.1180704768844119</v>
      </c>
      <c r="K389" s="81">
        <f t="shared" si="28"/>
        <v>3.7193947874401458</v>
      </c>
      <c r="L389" s="62"/>
    </row>
    <row r="390" spans="1:12" x14ac:dyDescent="0.15">
      <c r="A390" s="34" t="s">
        <v>765</v>
      </c>
      <c r="B390" s="34" t="s">
        <v>766</v>
      </c>
      <c r="C390" s="34" t="s">
        <v>1310</v>
      </c>
      <c r="D390" s="34" t="s">
        <v>1313</v>
      </c>
      <c r="E390" s="73">
        <v>1.8300072350000001</v>
      </c>
      <c r="F390" s="55">
        <v>1.177311655</v>
      </c>
      <c r="G390" s="110">
        <f t="shared" si="24"/>
        <v>0.55439490234214994</v>
      </c>
      <c r="H390" s="111">
        <v>1.96619223614526</v>
      </c>
      <c r="I390" s="112">
        <v>0.57022344999999997</v>
      </c>
      <c r="J390" s="79">
        <f t="shared" si="26"/>
        <v>2.4481083444485843</v>
      </c>
      <c r="K390" s="81">
        <f t="shared" si="28"/>
        <v>1.0744177391983152</v>
      </c>
      <c r="L390" s="62"/>
    </row>
    <row r="391" spans="1:12" x14ac:dyDescent="0.15">
      <c r="A391" s="34" t="s">
        <v>734</v>
      </c>
      <c r="B391" s="34" t="s">
        <v>917</v>
      </c>
      <c r="C391" s="34" t="s">
        <v>1310</v>
      </c>
      <c r="D391" s="34" t="s">
        <v>1313</v>
      </c>
      <c r="E391" s="73">
        <v>1.82199617</v>
      </c>
      <c r="F391" s="55">
        <v>0.48443085999999996</v>
      </c>
      <c r="G391" s="110">
        <f t="shared" si="24"/>
        <v>2.761106734612242</v>
      </c>
      <c r="H391" s="111">
        <v>47.531462429999998</v>
      </c>
      <c r="I391" s="112">
        <v>98.02890798</v>
      </c>
      <c r="J391" s="79">
        <f t="shared" si="26"/>
        <v>-0.51512810445978408</v>
      </c>
      <c r="K391" s="81">
        <f t="shared" si="28"/>
        <v>26.087575381676022</v>
      </c>
      <c r="L391" s="62"/>
    </row>
    <row r="392" spans="1:12" x14ac:dyDescent="0.15">
      <c r="A392" s="34" t="s">
        <v>1644</v>
      </c>
      <c r="B392" s="34" t="s">
        <v>1645</v>
      </c>
      <c r="C392" s="34" t="s">
        <v>1309</v>
      </c>
      <c r="D392" s="34" t="s">
        <v>1312</v>
      </c>
      <c r="E392" s="73">
        <v>1.805613938</v>
      </c>
      <c r="F392" s="55">
        <v>1.3883877199999999</v>
      </c>
      <c r="G392" s="110">
        <f t="shared" ref="G392:G455" si="29">IF(ISERROR(E392/F392-1),"",((E392/F392-1)))</f>
        <v>0.30051131394334152</v>
      </c>
      <c r="H392" s="111">
        <v>5.6360126299999997</v>
      </c>
      <c r="I392" s="112">
        <v>4.4604081300000002</v>
      </c>
      <c r="J392" s="79">
        <f t="shared" si="26"/>
        <v>0.26356433441439342</v>
      </c>
      <c r="K392" s="81">
        <f t="shared" si="28"/>
        <v>3.1213829885710593</v>
      </c>
      <c r="L392" s="62"/>
    </row>
    <row r="393" spans="1:12" x14ac:dyDescent="0.15">
      <c r="A393" s="34" t="s">
        <v>1931</v>
      </c>
      <c r="B393" s="34" t="s">
        <v>127</v>
      </c>
      <c r="C393" s="34" t="s">
        <v>1309</v>
      </c>
      <c r="D393" s="34" t="s">
        <v>1312</v>
      </c>
      <c r="E393" s="73">
        <v>1.8048665400000001</v>
      </c>
      <c r="F393" s="55">
        <v>2.5838700499999998</v>
      </c>
      <c r="G393" s="110">
        <f t="shared" si="29"/>
        <v>-0.30148710845578308</v>
      </c>
      <c r="H393" s="111">
        <v>5.4114250000000004</v>
      </c>
      <c r="I393" s="112">
        <v>3.0139419799999998</v>
      </c>
      <c r="J393" s="79">
        <f t="shared" si="26"/>
        <v>0.79546422456347377</v>
      </c>
      <c r="K393" s="81">
        <f t="shared" si="28"/>
        <v>2.9982410777031747</v>
      </c>
      <c r="L393" s="62"/>
    </row>
    <row r="394" spans="1:12" x14ac:dyDescent="0.15">
      <c r="A394" s="34" t="s">
        <v>223</v>
      </c>
      <c r="B394" s="34" t="s">
        <v>224</v>
      </c>
      <c r="C394" s="34" t="s">
        <v>1309</v>
      </c>
      <c r="D394" s="34" t="s">
        <v>1312</v>
      </c>
      <c r="E394" s="73">
        <v>1.77049451</v>
      </c>
      <c r="F394" s="55">
        <v>5.1923873899999995</v>
      </c>
      <c r="G394" s="110">
        <f t="shared" si="29"/>
        <v>-0.659021105896338</v>
      </c>
      <c r="H394" s="111">
        <v>8.1908499399999997</v>
      </c>
      <c r="I394" s="112">
        <v>12.409686220000001</v>
      </c>
      <c r="J394" s="79">
        <f t="shared" si="26"/>
        <v>-0.33996317112359675</v>
      </c>
      <c r="K394" s="81">
        <f t="shared" si="28"/>
        <v>4.6263063193570702</v>
      </c>
      <c r="L394" s="62"/>
    </row>
    <row r="395" spans="1:12" x14ac:dyDescent="0.15">
      <c r="A395" s="34" t="s">
        <v>1119</v>
      </c>
      <c r="B395" s="34" t="s">
        <v>873</v>
      </c>
      <c r="C395" s="34" t="s">
        <v>818</v>
      </c>
      <c r="D395" s="34" t="s">
        <v>1312</v>
      </c>
      <c r="E395" s="73">
        <v>1.7346963</v>
      </c>
      <c r="F395" s="55">
        <v>6.888975E-2</v>
      </c>
      <c r="G395" s="110">
        <f t="shared" si="29"/>
        <v>24.180760563073605</v>
      </c>
      <c r="H395" s="111">
        <v>131.03450157</v>
      </c>
      <c r="I395" s="112">
        <v>0</v>
      </c>
      <c r="J395" s="79" t="str">
        <f t="shared" si="26"/>
        <v/>
      </c>
      <c r="K395" s="81">
        <f t="shared" si="28"/>
        <v>75.537430713376168</v>
      </c>
      <c r="L395" s="62"/>
    </row>
    <row r="396" spans="1:12" x14ac:dyDescent="0.15">
      <c r="A396" s="34" t="s">
        <v>1989</v>
      </c>
      <c r="B396" s="34" t="s">
        <v>87</v>
      </c>
      <c r="C396" s="34" t="s">
        <v>1309</v>
      </c>
      <c r="D396" s="34" t="s">
        <v>1313</v>
      </c>
      <c r="E396" s="73">
        <v>1.7242537760000001</v>
      </c>
      <c r="F396" s="55">
        <v>3.3244037370000004</v>
      </c>
      <c r="G396" s="110">
        <f t="shared" si="29"/>
        <v>-0.4813344249348015</v>
      </c>
      <c r="H396" s="111">
        <v>34.021943460000003</v>
      </c>
      <c r="I396" s="112">
        <v>12.36980855</v>
      </c>
      <c r="J396" s="79">
        <f t="shared" si="26"/>
        <v>1.7504017804705638</v>
      </c>
      <c r="K396" s="81">
        <f t="shared" si="28"/>
        <v>19.731401452357904</v>
      </c>
      <c r="L396" s="62"/>
    </row>
    <row r="397" spans="1:12" x14ac:dyDescent="0.15">
      <c r="A397" s="34" t="s">
        <v>899</v>
      </c>
      <c r="B397" s="34" t="s">
        <v>22</v>
      </c>
      <c r="C397" s="34" t="s">
        <v>1309</v>
      </c>
      <c r="D397" s="34" t="s">
        <v>1312</v>
      </c>
      <c r="E397" s="73">
        <v>1.71829078</v>
      </c>
      <c r="F397" s="55">
        <v>0.82744364000000004</v>
      </c>
      <c r="G397" s="110">
        <f t="shared" si="29"/>
        <v>1.0766257626924292</v>
      </c>
      <c r="H397" s="111">
        <v>1.38040406</v>
      </c>
      <c r="I397" s="112">
        <v>1.1124000000000002E-3</v>
      </c>
      <c r="J397" s="79">
        <f t="shared" si="26"/>
        <v>1239.9241819489391</v>
      </c>
      <c r="K397" s="81">
        <f t="shared" si="28"/>
        <v>0.80335882381909773</v>
      </c>
      <c r="L397" s="62"/>
    </row>
    <row r="398" spans="1:12" x14ac:dyDescent="0.15">
      <c r="A398" s="34" t="s">
        <v>1109</v>
      </c>
      <c r="B398" s="34" t="s">
        <v>877</v>
      </c>
      <c r="C398" s="34" t="s">
        <v>818</v>
      </c>
      <c r="D398" s="34" t="s">
        <v>1312</v>
      </c>
      <c r="E398" s="73">
        <v>1.7070883100000001</v>
      </c>
      <c r="F398" s="55">
        <v>5.0679999999999996E-3</v>
      </c>
      <c r="G398" s="110">
        <f t="shared" si="29"/>
        <v>335.83668310970802</v>
      </c>
      <c r="H398" s="111">
        <v>3.88909825</v>
      </c>
      <c r="I398" s="112">
        <v>0</v>
      </c>
      <c r="J398" s="79" t="str">
        <f t="shared" si="26"/>
        <v/>
      </c>
      <c r="K398" s="81">
        <f t="shared" si="28"/>
        <v>2.278205660022357</v>
      </c>
      <c r="L398" s="62"/>
    </row>
    <row r="399" spans="1:12" x14ac:dyDescent="0.15">
      <c r="A399" s="34" t="s">
        <v>1977</v>
      </c>
      <c r="B399" s="34" t="s">
        <v>148</v>
      </c>
      <c r="C399" s="34" t="s">
        <v>1310</v>
      </c>
      <c r="D399" s="34" t="s">
        <v>1313</v>
      </c>
      <c r="E399" s="73">
        <v>1.681196168</v>
      </c>
      <c r="F399" s="55">
        <v>6.0642970800000002</v>
      </c>
      <c r="G399" s="110">
        <f t="shared" si="29"/>
        <v>-0.72277146950063331</v>
      </c>
      <c r="H399" s="111">
        <v>1.3264348400000001</v>
      </c>
      <c r="I399" s="112">
        <v>4.9956978699999999</v>
      </c>
      <c r="J399" s="79">
        <f t="shared" si="26"/>
        <v>-0.7344845756254671</v>
      </c>
      <c r="K399" s="81">
        <f t="shared" si="28"/>
        <v>0.78898278811684752</v>
      </c>
      <c r="L399" s="62"/>
    </row>
    <row r="400" spans="1:12" x14ac:dyDescent="0.15">
      <c r="A400" s="34" t="s">
        <v>69</v>
      </c>
      <c r="B400" s="34" t="s">
        <v>70</v>
      </c>
      <c r="C400" s="34" t="s">
        <v>1309</v>
      </c>
      <c r="D400" s="34" t="s">
        <v>1312</v>
      </c>
      <c r="E400" s="73">
        <v>1.6805165800000001</v>
      </c>
      <c r="F400" s="55">
        <v>3.6918730000000004E-2</v>
      </c>
      <c r="G400" s="110">
        <f t="shared" si="29"/>
        <v>44.519349663436415</v>
      </c>
      <c r="H400" s="111">
        <v>3.5036449999999997E-2</v>
      </c>
      <c r="I400" s="112">
        <v>0</v>
      </c>
      <c r="J400" s="79" t="str">
        <f t="shared" si="26"/>
        <v/>
      </c>
      <c r="K400" s="81">
        <f t="shared" si="28"/>
        <v>2.0848619059741735E-2</v>
      </c>
      <c r="L400" s="62"/>
    </row>
    <row r="401" spans="1:12" x14ac:dyDescent="0.15">
      <c r="A401" s="34" t="s">
        <v>1995</v>
      </c>
      <c r="B401" s="34" t="s">
        <v>93</v>
      </c>
      <c r="C401" s="34" t="s">
        <v>1309</v>
      </c>
      <c r="D401" s="34" t="s">
        <v>1313</v>
      </c>
      <c r="E401" s="73">
        <v>1.6707070100000001</v>
      </c>
      <c r="F401" s="55">
        <v>1.8699001180000001</v>
      </c>
      <c r="G401" s="110">
        <f t="shared" si="29"/>
        <v>-0.10652606846886137</v>
      </c>
      <c r="H401" s="111">
        <v>0.27369518999999998</v>
      </c>
      <c r="I401" s="112">
        <v>0.15047076000000001</v>
      </c>
      <c r="J401" s="79">
        <f t="shared" si="26"/>
        <v>0.81892608238304887</v>
      </c>
      <c r="K401" s="81">
        <f t="shared" si="28"/>
        <v>0.16381998062006095</v>
      </c>
      <c r="L401" s="62"/>
    </row>
    <row r="402" spans="1:12" x14ac:dyDescent="0.15">
      <c r="A402" s="34" t="s">
        <v>695</v>
      </c>
      <c r="B402" s="34" t="s">
        <v>1764</v>
      </c>
      <c r="C402" s="34" t="s">
        <v>1309</v>
      </c>
      <c r="D402" s="34" t="s">
        <v>1312</v>
      </c>
      <c r="E402" s="73">
        <v>1.6621637499999999</v>
      </c>
      <c r="F402" s="55">
        <v>1.9402289399999999</v>
      </c>
      <c r="G402" s="110">
        <f t="shared" si="29"/>
        <v>-0.14331565943965352</v>
      </c>
      <c r="H402" s="111">
        <v>4.3853259500000004</v>
      </c>
      <c r="I402" s="112">
        <v>3.5669933599999997</v>
      </c>
      <c r="J402" s="79">
        <f t="shared" si="26"/>
        <v>0.2294180300913149</v>
      </c>
      <c r="K402" s="81">
        <f t="shared" si="28"/>
        <v>2.6383236609509746</v>
      </c>
      <c r="L402" s="62"/>
    </row>
    <row r="403" spans="1:12" x14ac:dyDescent="0.15">
      <c r="A403" s="34" t="s">
        <v>671</v>
      </c>
      <c r="B403" s="34" t="s">
        <v>1837</v>
      </c>
      <c r="C403" s="34" t="s">
        <v>1310</v>
      </c>
      <c r="D403" s="34" t="s">
        <v>1313</v>
      </c>
      <c r="E403" s="73">
        <v>1.6439677860000002</v>
      </c>
      <c r="F403" s="55">
        <v>2.4599897980000001</v>
      </c>
      <c r="G403" s="110">
        <f t="shared" si="29"/>
        <v>-0.33171764072494736</v>
      </c>
      <c r="H403" s="111">
        <v>0.84601005000000007</v>
      </c>
      <c r="I403" s="112">
        <v>5.5706870000000004</v>
      </c>
      <c r="J403" s="79">
        <f t="shared" si="26"/>
        <v>-0.84813182826462874</v>
      </c>
      <c r="K403" s="81">
        <f t="shared" si="28"/>
        <v>0.51461473710410044</v>
      </c>
      <c r="L403" s="62"/>
    </row>
    <row r="404" spans="1:12" x14ac:dyDescent="0.15">
      <c r="A404" s="34" t="s">
        <v>59</v>
      </c>
      <c r="B404" s="34" t="s">
        <v>60</v>
      </c>
      <c r="C404" s="34" t="s">
        <v>1309</v>
      </c>
      <c r="D404" s="34" t="s">
        <v>1312</v>
      </c>
      <c r="E404" s="73">
        <v>1.6365017900000001</v>
      </c>
      <c r="F404" s="55">
        <v>13.567156800000001</v>
      </c>
      <c r="G404" s="110">
        <f t="shared" si="29"/>
        <v>-0.8793776902467878</v>
      </c>
      <c r="H404" s="111">
        <v>2.1531736600000002</v>
      </c>
      <c r="I404" s="112">
        <v>0.56189109999999998</v>
      </c>
      <c r="J404" s="79">
        <f t="shared" si="26"/>
        <v>2.8320123952844249</v>
      </c>
      <c r="K404" s="81">
        <f t="shared" si="28"/>
        <v>1.3157172654238283</v>
      </c>
      <c r="L404" s="62"/>
    </row>
    <row r="405" spans="1:12" x14ac:dyDescent="0.15">
      <c r="A405" s="34" t="s">
        <v>122</v>
      </c>
      <c r="B405" s="34" t="s">
        <v>123</v>
      </c>
      <c r="C405" s="34" t="s">
        <v>1309</v>
      </c>
      <c r="D405" s="34" t="s">
        <v>1312</v>
      </c>
      <c r="E405" s="73">
        <v>1.6215772509999999</v>
      </c>
      <c r="F405" s="55">
        <v>0.68006345099999999</v>
      </c>
      <c r="G405" s="110">
        <f t="shared" si="29"/>
        <v>1.384449934216506</v>
      </c>
      <c r="H405" s="111">
        <v>0.15077173000000002</v>
      </c>
      <c r="I405" s="112">
        <v>7.6747270000000006E-2</v>
      </c>
      <c r="J405" s="79">
        <f t="shared" si="26"/>
        <v>0.96452238626859321</v>
      </c>
      <c r="K405" s="81">
        <f t="shared" si="28"/>
        <v>9.2978444232010279E-2</v>
      </c>
      <c r="L405" s="62"/>
    </row>
    <row r="406" spans="1:12" x14ac:dyDescent="0.15">
      <c r="A406" s="34" t="s">
        <v>599</v>
      </c>
      <c r="B406" s="34" t="s">
        <v>802</v>
      </c>
      <c r="C406" s="34" t="s">
        <v>1309</v>
      </c>
      <c r="D406" s="34" t="s">
        <v>1312</v>
      </c>
      <c r="E406" s="73">
        <v>1.6193243799999999</v>
      </c>
      <c r="F406" s="55">
        <v>1.6941411100000001</v>
      </c>
      <c r="G406" s="110">
        <f t="shared" si="29"/>
        <v>-4.4162041496059401E-2</v>
      </c>
      <c r="H406" s="111">
        <v>2.3252297799999999</v>
      </c>
      <c r="I406" s="112">
        <v>2.8813650099999997</v>
      </c>
      <c r="J406" s="79">
        <f t="shared" si="26"/>
        <v>-0.19301103056013014</v>
      </c>
      <c r="K406" s="81">
        <f t="shared" si="28"/>
        <v>1.4359258766918583</v>
      </c>
      <c r="L406" s="62"/>
    </row>
    <row r="407" spans="1:12" x14ac:dyDescent="0.15">
      <c r="A407" s="34" t="s">
        <v>110</v>
      </c>
      <c r="B407" s="34" t="s">
        <v>111</v>
      </c>
      <c r="C407" s="34" t="s">
        <v>1309</v>
      </c>
      <c r="D407" s="34" t="s">
        <v>1312</v>
      </c>
      <c r="E407" s="73">
        <v>1.6150523300000001</v>
      </c>
      <c r="F407" s="55">
        <v>1.1926508600000001</v>
      </c>
      <c r="G407" s="110">
        <f t="shared" si="29"/>
        <v>0.35417026404525465</v>
      </c>
      <c r="H407" s="111">
        <v>0</v>
      </c>
      <c r="I407" s="112">
        <v>0</v>
      </c>
      <c r="J407" s="79" t="str">
        <f t="shared" si="26"/>
        <v/>
      </c>
      <c r="K407" s="81">
        <f t="shared" si="28"/>
        <v>0</v>
      </c>
      <c r="L407" s="62"/>
    </row>
    <row r="408" spans="1:12" x14ac:dyDescent="0.15">
      <c r="A408" s="34" t="s">
        <v>2006</v>
      </c>
      <c r="B408" s="34" t="s">
        <v>104</v>
      </c>
      <c r="C408" s="34" t="s">
        <v>1309</v>
      </c>
      <c r="D408" s="34" t="s">
        <v>1313</v>
      </c>
      <c r="E408" s="73">
        <v>1.6148747350000001</v>
      </c>
      <c r="F408" s="55">
        <v>2.0609485800000003</v>
      </c>
      <c r="G408" s="110">
        <f t="shared" si="29"/>
        <v>-0.21644103561283423</v>
      </c>
      <c r="H408" s="111">
        <v>0.14140835000000002</v>
      </c>
      <c r="I408" s="112">
        <v>1.8420405099999999</v>
      </c>
      <c r="J408" s="79">
        <f t="shared" si="26"/>
        <v>-0.92323276864307391</v>
      </c>
      <c r="K408" s="81">
        <f t="shared" si="28"/>
        <v>8.7566141778792531E-2</v>
      </c>
      <c r="L408" s="62"/>
    </row>
    <row r="409" spans="1:12" x14ac:dyDescent="0.15">
      <c r="A409" s="34" t="s">
        <v>1035</v>
      </c>
      <c r="B409" s="34" t="s">
        <v>1036</v>
      </c>
      <c r="C409" s="34" t="s">
        <v>1310</v>
      </c>
      <c r="D409" s="34" t="s">
        <v>1313</v>
      </c>
      <c r="E409" s="73">
        <v>1.6130286579999999</v>
      </c>
      <c r="F409" s="55">
        <v>8.6665251999999998E-2</v>
      </c>
      <c r="G409" s="110">
        <f t="shared" si="29"/>
        <v>17.612172938699814</v>
      </c>
      <c r="H409" s="111">
        <v>3.0041999999999999E-2</v>
      </c>
      <c r="I409" s="112">
        <v>2.1585139999999999E-2</v>
      </c>
      <c r="J409" s="79">
        <f t="shared" si="26"/>
        <v>0.39179083387923352</v>
      </c>
      <c r="K409" s="81">
        <f t="shared" si="28"/>
        <v>1.8624591603505162E-2</v>
      </c>
      <c r="L409" s="62"/>
    </row>
    <row r="410" spans="1:12" x14ac:dyDescent="0.15">
      <c r="A410" s="34" t="s">
        <v>999</v>
      </c>
      <c r="B410" s="34" t="s">
        <v>1000</v>
      </c>
      <c r="C410" s="34" t="s">
        <v>1309</v>
      </c>
      <c r="D410" s="34" t="s">
        <v>1312</v>
      </c>
      <c r="E410" s="73">
        <v>1.6087360100000001</v>
      </c>
      <c r="F410" s="55">
        <v>3.4201215999999999</v>
      </c>
      <c r="G410" s="110">
        <f t="shared" si="29"/>
        <v>-0.5296260782072777</v>
      </c>
      <c r="H410" s="111">
        <v>13.299416000000001</v>
      </c>
      <c r="I410" s="112">
        <v>6.3262707499999999</v>
      </c>
      <c r="J410" s="79">
        <f t="shared" si="26"/>
        <v>1.1022521048439162</v>
      </c>
      <c r="K410" s="81">
        <f t="shared" si="28"/>
        <v>8.2669971439254351</v>
      </c>
      <c r="L410" s="62"/>
    </row>
    <row r="411" spans="1:12" x14ac:dyDescent="0.15">
      <c r="A411" s="34" t="s">
        <v>957</v>
      </c>
      <c r="B411" s="34" t="s">
        <v>958</v>
      </c>
      <c r="C411" s="34" t="s">
        <v>1310</v>
      </c>
      <c r="D411" s="34" t="s">
        <v>1313</v>
      </c>
      <c r="E411" s="73">
        <v>1.6072605800000002</v>
      </c>
      <c r="F411" s="55">
        <v>3.2714506499999998</v>
      </c>
      <c r="G411" s="110">
        <f t="shared" si="29"/>
        <v>-0.50870095503351087</v>
      </c>
      <c r="H411" s="111">
        <v>0</v>
      </c>
      <c r="I411" s="112">
        <v>0</v>
      </c>
      <c r="J411" s="79" t="str">
        <f t="shared" si="26"/>
        <v/>
      </c>
      <c r="K411" s="81">
        <f t="shared" si="28"/>
        <v>0</v>
      </c>
      <c r="L411" s="62"/>
    </row>
    <row r="412" spans="1:12" x14ac:dyDescent="0.15">
      <c r="A412" s="34" t="s">
        <v>688</v>
      </c>
      <c r="B412" s="34" t="s">
        <v>635</v>
      </c>
      <c r="C412" s="34" t="s">
        <v>1310</v>
      </c>
      <c r="D412" s="34" t="s">
        <v>1313</v>
      </c>
      <c r="E412" s="73">
        <v>1.6040330600000001</v>
      </c>
      <c r="F412" s="55">
        <v>3.3247153900000002</v>
      </c>
      <c r="G412" s="110">
        <f t="shared" si="29"/>
        <v>-0.51754274521525279</v>
      </c>
      <c r="H412" s="111">
        <v>2.1435457100000002</v>
      </c>
      <c r="I412" s="112">
        <v>26.81541627</v>
      </c>
      <c r="J412" s="79">
        <f t="shared" si="26"/>
        <v>-0.92006293363425751</v>
      </c>
      <c r="K412" s="81">
        <f t="shared" si="28"/>
        <v>1.3363475874992252</v>
      </c>
      <c r="L412" s="62"/>
    </row>
    <row r="413" spans="1:12" x14ac:dyDescent="0.15">
      <c r="A413" s="34" t="s">
        <v>953</v>
      </c>
      <c r="B413" s="34" t="s">
        <v>954</v>
      </c>
      <c r="C413" s="34" t="s">
        <v>1310</v>
      </c>
      <c r="D413" s="34" t="s">
        <v>1313</v>
      </c>
      <c r="E413" s="73">
        <v>1.5666733500000001</v>
      </c>
      <c r="F413" s="55">
        <v>1.0761651650000001</v>
      </c>
      <c r="G413" s="110">
        <f t="shared" si="29"/>
        <v>0.45579266171470989</v>
      </c>
      <c r="H413" s="111">
        <v>0.10679947000000001</v>
      </c>
      <c r="I413" s="112">
        <v>0</v>
      </c>
      <c r="J413" s="79" t="str">
        <f t="shared" si="26"/>
        <v/>
      </c>
      <c r="K413" s="81">
        <f t="shared" si="28"/>
        <v>6.8169583659542052E-2</v>
      </c>
      <c r="L413" s="62"/>
    </row>
    <row r="414" spans="1:12" x14ac:dyDescent="0.15">
      <c r="A414" s="34" t="s">
        <v>728</v>
      </c>
      <c r="B414" s="34" t="s">
        <v>1670</v>
      </c>
      <c r="C414" s="34" t="s">
        <v>1310</v>
      </c>
      <c r="D414" s="34" t="s">
        <v>1313</v>
      </c>
      <c r="E414" s="73">
        <v>1.560713858</v>
      </c>
      <c r="F414" s="55">
        <v>1.37320303</v>
      </c>
      <c r="G414" s="110">
        <f t="shared" si="29"/>
        <v>0.13654996668628083</v>
      </c>
      <c r="H414" s="111">
        <v>0</v>
      </c>
      <c r="I414" s="112">
        <v>0</v>
      </c>
      <c r="J414" s="79" t="str">
        <f t="shared" si="26"/>
        <v/>
      </c>
      <c r="K414" s="81">
        <f t="shared" si="28"/>
        <v>0</v>
      </c>
      <c r="L414" s="62"/>
    </row>
    <row r="415" spans="1:12" x14ac:dyDescent="0.15">
      <c r="A415" s="34" t="s">
        <v>1337</v>
      </c>
      <c r="B415" s="34" t="s">
        <v>1340</v>
      </c>
      <c r="C415" s="34" t="s">
        <v>1309</v>
      </c>
      <c r="D415" s="34" t="s">
        <v>1312</v>
      </c>
      <c r="E415" s="73">
        <v>1.5324969099999999</v>
      </c>
      <c r="F415" s="55">
        <v>6.8132130000000002</v>
      </c>
      <c r="G415" s="110">
        <f t="shared" si="29"/>
        <v>-0.77506986644920683</v>
      </c>
      <c r="H415" s="111">
        <v>4.4565258999999999</v>
      </c>
      <c r="I415" s="112">
        <v>151.72878868000001</v>
      </c>
      <c r="J415" s="79">
        <f t="shared" si="26"/>
        <v>-0.97062834325133296</v>
      </c>
      <c r="K415" s="81">
        <f t="shared" ref="K415:K453" si="30">IF(ISERROR(H415/E415),"",(H415/E415))</f>
        <v>2.9080162386754829</v>
      </c>
      <c r="L415" s="62"/>
    </row>
    <row r="416" spans="1:12" x14ac:dyDescent="0.15">
      <c r="A416" s="34" t="s">
        <v>41</v>
      </c>
      <c r="B416" s="34" t="s">
        <v>42</v>
      </c>
      <c r="C416" s="34" t="s">
        <v>1309</v>
      </c>
      <c r="D416" s="34" t="s">
        <v>1312</v>
      </c>
      <c r="E416" s="73">
        <v>1.5183853600000001</v>
      </c>
      <c r="F416" s="55">
        <v>1.7320015</v>
      </c>
      <c r="G416" s="110">
        <f t="shared" si="29"/>
        <v>-0.12333484699637953</v>
      </c>
      <c r="H416" s="111">
        <v>0</v>
      </c>
      <c r="I416" s="112">
        <v>0.13368749999999999</v>
      </c>
      <c r="J416" s="79">
        <f t="shared" si="26"/>
        <v>-1</v>
      </c>
      <c r="K416" s="81">
        <f t="shared" si="30"/>
        <v>0</v>
      </c>
      <c r="L416" s="62"/>
    </row>
    <row r="417" spans="1:12" x14ac:dyDescent="0.15">
      <c r="A417" s="34" t="s">
        <v>37</v>
      </c>
      <c r="B417" s="34" t="s">
        <v>38</v>
      </c>
      <c r="C417" s="34" t="s">
        <v>1309</v>
      </c>
      <c r="D417" s="34" t="s">
        <v>1312</v>
      </c>
      <c r="E417" s="73">
        <v>1.5105963200000001</v>
      </c>
      <c r="F417" s="55">
        <v>5.0903980599999992</v>
      </c>
      <c r="G417" s="110">
        <f t="shared" si="29"/>
        <v>-0.70324593436608374</v>
      </c>
      <c r="H417" s="111">
        <v>0.31295746999999996</v>
      </c>
      <c r="I417" s="112">
        <v>3.83781931</v>
      </c>
      <c r="J417" s="79">
        <f t="shared" si="26"/>
        <v>-0.91845435005641263</v>
      </c>
      <c r="K417" s="81">
        <f t="shared" si="30"/>
        <v>0.20717478644460086</v>
      </c>
      <c r="L417" s="62"/>
    </row>
    <row r="418" spans="1:12" x14ac:dyDescent="0.15">
      <c r="A418" s="34" t="s">
        <v>718</v>
      </c>
      <c r="B418" s="34" t="s">
        <v>634</v>
      </c>
      <c r="C418" s="34" t="s">
        <v>1310</v>
      </c>
      <c r="D418" s="34" t="s">
        <v>1313</v>
      </c>
      <c r="E418" s="73">
        <v>1.5035568300000002</v>
      </c>
      <c r="F418" s="55">
        <v>2.6879020800000002</v>
      </c>
      <c r="G418" s="110">
        <f t="shared" si="29"/>
        <v>-0.44062068287844769</v>
      </c>
      <c r="H418" s="111">
        <v>0.41839274999999998</v>
      </c>
      <c r="I418" s="112">
        <v>16.528082000000001</v>
      </c>
      <c r="J418" s="79">
        <f t="shared" si="26"/>
        <v>-0.97468594662102959</v>
      </c>
      <c r="K418" s="81">
        <f t="shared" si="30"/>
        <v>0.27826866377907372</v>
      </c>
      <c r="L418" s="62"/>
    </row>
    <row r="419" spans="1:12" x14ac:dyDescent="0.15">
      <c r="A419" s="34" t="s">
        <v>1997</v>
      </c>
      <c r="B419" s="34" t="s">
        <v>95</v>
      </c>
      <c r="C419" s="34" t="s">
        <v>1309</v>
      </c>
      <c r="D419" s="34" t="s">
        <v>1313</v>
      </c>
      <c r="E419" s="73">
        <v>1.4868762099999999</v>
      </c>
      <c r="F419" s="55">
        <v>1.342787991</v>
      </c>
      <c r="G419" s="110">
        <f t="shared" si="29"/>
        <v>0.10730526335188229</v>
      </c>
      <c r="H419" s="111">
        <v>6.9419149999999999E-2</v>
      </c>
      <c r="I419" s="112">
        <v>0</v>
      </c>
      <c r="J419" s="79" t="str">
        <f t="shared" si="26"/>
        <v/>
      </c>
      <c r="K419" s="81">
        <f t="shared" si="30"/>
        <v>4.6687914927363051E-2</v>
      </c>
      <c r="L419" s="62"/>
    </row>
    <row r="420" spans="1:12" x14ac:dyDescent="0.15">
      <c r="A420" s="34" t="s">
        <v>1467</v>
      </c>
      <c r="B420" s="34" t="s">
        <v>1468</v>
      </c>
      <c r="C420" s="34" t="s">
        <v>1310</v>
      </c>
      <c r="D420" s="34" t="s">
        <v>1313</v>
      </c>
      <c r="E420" s="73">
        <v>1.48340706</v>
      </c>
      <c r="F420" s="55">
        <v>0.22129207000000001</v>
      </c>
      <c r="G420" s="110">
        <f t="shared" si="29"/>
        <v>5.703390049177993</v>
      </c>
      <c r="H420" s="111">
        <v>0.1827</v>
      </c>
      <c r="I420" s="112">
        <v>0</v>
      </c>
      <c r="J420" s="79" t="str">
        <f t="shared" si="26"/>
        <v/>
      </c>
      <c r="K420" s="81">
        <f t="shared" si="30"/>
        <v>0.12316241773852687</v>
      </c>
      <c r="L420" s="62"/>
    </row>
    <row r="421" spans="1:12" x14ac:dyDescent="0.15">
      <c r="A421" s="34" t="s">
        <v>935</v>
      </c>
      <c r="B421" s="34" t="s">
        <v>948</v>
      </c>
      <c r="C421" s="34" t="s">
        <v>1310</v>
      </c>
      <c r="D421" s="34" t="s">
        <v>1313</v>
      </c>
      <c r="E421" s="73">
        <v>1.47996269</v>
      </c>
      <c r="F421" s="55">
        <v>2.40100164</v>
      </c>
      <c r="G421" s="110">
        <f t="shared" si="29"/>
        <v>-0.38360613114783215</v>
      </c>
      <c r="H421" s="111">
        <v>2.8939769900000001</v>
      </c>
      <c r="I421" s="112">
        <v>0.41036338999999999</v>
      </c>
      <c r="J421" s="79">
        <f t="shared" si="26"/>
        <v>6.052229951604601</v>
      </c>
      <c r="K421" s="81">
        <f t="shared" si="30"/>
        <v>1.955439153672178</v>
      </c>
      <c r="L421" s="62"/>
    </row>
    <row r="422" spans="1:12" x14ac:dyDescent="0.15">
      <c r="A422" s="34" t="s">
        <v>1365</v>
      </c>
      <c r="B422" s="34" t="s">
        <v>1366</v>
      </c>
      <c r="C422" s="34" t="s">
        <v>1309</v>
      </c>
      <c r="D422" s="34" t="s">
        <v>1313</v>
      </c>
      <c r="E422" s="73">
        <v>1.443558262</v>
      </c>
      <c r="F422" s="55">
        <v>1.631480807</v>
      </c>
      <c r="G422" s="110">
        <f t="shared" si="29"/>
        <v>-0.11518526248896288</v>
      </c>
      <c r="H422" s="111">
        <v>0.11238167</v>
      </c>
      <c r="I422" s="112">
        <v>0</v>
      </c>
      <c r="J422" s="79" t="str">
        <f t="shared" si="26"/>
        <v/>
      </c>
      <c r="K422" s="81">
        <f t="shared" si="30"/>
        <v>7.7850456720949451E-2</v>
      </c>
      <c r="L422" s="62"/>
    </row>
    <row r="423" spans="1:12" x14ac:dyDescent="0.15">
      <c r="A423" s="34" t="s">
        <v>702</v>
      </c>
      <c r="B423" s="34" t="s">
        <v>1850</v>
      </c>
      <c r="C423" s="34" t="s">
        <v>1309</v>
      </c>
      <c r="D423" s="34" t="s">
        <v>1312</v>
      </c>
      <c r="E423" s="73">
        <v>1.4274394399999999</v>
      </c>
      <c r="F423" s="55">
        <v>0.58121177000000002</v>
      </c>
      <c r="G423" s="110">
        <f t="shared" si="29"/>
        <v>1.4559713234988338</v>
      </c>
      <c r="H423" s="111">
        <v>4.0399810199999999</v>
      </c>
      <c r="I423" s="112">
        <v>1.6720409899999999</v>
      </c>
      <c r="J423" s="79">
        <f t="shared" ref="J423:J486" si="31">IF(ISERROR(H423/I423-1),"",((H423/I423-1)))</f>
        <v>1.4161973565014097</v>
      </c>
      <c r="K423" s="81">
        <f t="shared" si="30"/>
        <v>2.8302293651070762</v>
      </c>
      <c r="L423" s="62"/>
    </row>
    <row r="424" spans="1:12" x14ac:dyDescent="0.15">
      <c r="A424" s="34" t="s">
        <v>1390</v>
      </c>
      <c r="B424" s="34" t="s">
        <v>1827</v>
      </c>
      <c r="C424" s="34" t="s">
        <v>1309</v>
      </c>
      <c r="D424" s="34" t="s">
        <v>1312</v>
      </c>
      <c r="E424" s="73">
        <v>1.4028095900000002</v>
      </c>
      <c r="F424" s="55">
        <v>0.97711689499999999</v>
      </c>
      <c r="G424" s="110">
        <f t="shared" si="29"/>
        <v>0.43566199415679963</v>
      </c>
      <c r="H424" s="111">
        <v>1.0654139999999999E-2</v>
      </c>
      <c r="I424" s="112">
        <v>4.7726742099999999</v>
      </c>
      <c r="J424" s="79">
        <f t="shared" si="31"/>
        <v>-0.99776767918126974</v>
      </c>
      <c r="K424" s="81">
        <f t="shared" si="30"/>
        <v>7.5948582587035199E-3</v>
      </c>
      <c r="L424" s="62"/>
    </row>
    <row r="425" spans="1:12" x14ac:dyDescent="0.15">
      <c r="A425" s="34" t="s">
        <v>130</v>
      </c>
      <c r="B425" s="34" t="s">
        <v>1672</v>
      </c>
      <c r="C425" s="34" t="s">
        <v>1309</v>
      </c>
      <c r="D425" s="34" t="s">
        <v>1312</v>
      </c>
      <c r="E425" s="73">
        <v>1.3923000000000001</v>
      </c>
      <c r="F425" s="55">
        <v>1.3042776</v>
      </c>
      <c r="G425" s="110">
        <f t="shared" si="29"/>
        <v>6.7487473525574604E-2</v>
      </c>
      <c r="H425" s="111">
        <v>0</v>
      </c>
      <c r="I425" s="112">
        <v>0</v>
      </c>
      <c r="J425" s="79" t="str">
        <f t="shared" si="31"/>
        <v/>
      </c>
      <c r="K425" s="81">
        <f t="shared" si="30"/>
        <v>0</v>
      </c>
      <c r="L425" s="62"/>
    </row>
    <row r="426" spans="1:12" x14ac:dyDescent="0.15">
      <c r="A426" s="34" t="s">
        <v>1937</v>
      </c>
      <c r="B426" s="34" t="s">
        <v>1083</v>
      </c>
      <c r="C426" s="34" t="s">
        <v>1309</v>
      </c>
      <c r="D426" s="34" t="s">
        <v>1312</v>
      </c>
      <c r="E426" s="73">
        <v>1.390641</v>
      </c>
      <c r="F426" s="55">
        <v>0.24484918900000002</v>
      </c>
      <c r="G426" s="110">
        <f t="shared" si="29"/>
        <v>4.6795818098462227</v>
      </c>
      <c r="H426" s="111">
        <v>0.80262719999999999</v>
      </c>
      <c r="I426" s="112">
        <v>2.6604644999999998</v>
      </c>
      <c r="J426" s="79">
        <f t="shared" si="31"/>
        <v>-0.69831313291344421</v>
      </c>
      <c r="K426" s="81">
        <f t="shared" si="30"/>
        <v>0.57716348072579482</v>
      </c>
      <c r="L426" s="62"/>
    </row>
    <row r="427" spans="1:12" x14ac:dyDescent="0.15">
      <c r="A427" s="34" t="s">
        <v>988</v>
      </c>
      <c r="B427" s="34" t="s">
        <v>989</v>
      </c>
      <c r="C427" s="34" t="s">
        <v>1309</v>
      </c>
      <c r="D427" s="34" t="s">
        <v>1312</v>
      </c>
      <c r="E427" s="73">
        <v>1.390236</v>
      </c>
      <c r="F427" s="55">
        <v>14.661751000000001</v>
      </c>
      <c r="G427" s="110">
        <f t="shared" si="29"/>
        <v>-0.90517940183270063</v>
      </c>
      <c r="H427" s="111">
        <v>3.5452180599999998</v>
      </c>
      <c r="I427" s="112">
        <v>28.976012000000001</v>
      </c>
      <c r="J427" s="79">
        <f t="shared" si="31"/>
        <v>-0.87764989674907645</v>
      </c>
      <c r="K427" s="81">
        <f t="shared" si="30"/>
        <v>2.5500836260893833</v>
      </c>
      <c r="L427" s="62"/>
    </row>
    <row r="428" spans="1:12" x14ac:dyDescent="0.15">
      <c r="A428" s="34" t="s">
        <v>995</v>
      </c>
      <c r="B428" s="34" t="s">
        <v>996</v>
      </c>
      <c r="C428" s="34" t="s">
        <v>1309</v>
      </c>
      <c r="D428" s="34" t="s">
        <v>1312</v>
      </c>
      <c r="E428" s="73">
        <v>1.39019027</v>
      </c>
      <c r="F428" s="55">
        <v>1.27182258</v>
      </c>
      <c r="G428" s="110">
        <f t="shared" si="29"/>
        <v>9.306934148000412E-2</v>
      </c>
      <c r="H428" s="111">
        <v>1.0642405500000001</v>
      </c>
      <c r="I428" s="112">
        <v>0.85327593999999995</v>
      </c>
      <c r="J428" s="79">
        <f t="shared" si="31"/>
        <v>0.24724078121785564</v>
      </c>
      <c r="K428" s="81">
        <f t="shared" si="30"/>
        <v>0.76553589315511472</v>
      </c>
      <c r="L428" s="62"/>
    </row>
    <row r="429" spans="1:12" x14ac:dyDescent="0.15">
      <c r="A429" s="34" t="s">
        <v>1933</v>
      </c>
      <c r="B429" s="34" t="s">
        <v>1078</v>
      </c>
      <c r="C429" s="34" t="s">
        <v>1309</v>
      </c>
      <c r="D429" s="34" t="s">
        <v>1312</v>
      </c>
      <c r="E429" s="73">
        <v>1.38033958</v>
      </c>
      <c r="F429" s="55">
        <v>2.7439899900000002</v>
      </c>
      <c r="G429" s="110">
        <f t="shared" si="29"/>
        <v>-0.4969589593874576</v>
      </c>
      <c r="H429" s="111">
        <v>3.098865</v>
      </c>
      <c r="I429" s="112">
        <v>4.3207135000000001</v>
      </c>
      <c r="J429" s="79">
        <f t="shared" si="31"/>
        <v>-0.28278859498552733</v>
      </c>
      <c r="K429" s="81">
        <f t="shared" si="30"/>
        <v>2.2450019146737792</v>
      </c>
      <c r="L429" s="62"/>
    </row>
    <row r="430" spans="1:12" x14ac:dyDescent="0.15">
      <c r="A430" s="34" t="s">
        <v>1743</v>
      </c>
      <c r="B430" s="34" t="s">
        <v>1142</v>
      </c>
      <c r="C430" s="34" t="s">
        <v>1309</v>
      </c>
      <c r="D430" s="34" t="s">
        <v>1312</v>
      </c>
      <c r="E430" s="73">
        <v>1.363544074</v>
      </c>
      <c r="F430" s="55">
        <v>0.19313354699999999</v>
      </c>
      <c r="G430" s="110">
        <f t="shared" si="29"/>
        <v>6.0601099352252881</v>
      </c>
      <c r="H430" s="111">
        <v>3.8647658599999999</v>
      </c>
      <c r="I430" s="112">
        <v>5.8050906900000001</v>
      </c>
      <c r="J430" s="79">
        <f t="shared" si="31"/>
        <v>-0.33424539488116078</v>
      </c>
      <c r="K430" s="81">
        <f t="shared" si="30"/>
        <v>2.8343534570632443</v>
      </c>
      <c r="L430" s="62"/>
    </row>
    <row r="431" spans="1:12" x14ac:dyDescent="0.15">
      <c r="A431" s="34" t="s">
        <v>1459</v>
      </c>
      <c r="B431" s="34" t="s">
        <v>1460</v>
      </c>
      <c r="C431" s="34" t="s">
        <v>1310</v>
      </c>
      <c r="D431" s="34" t="s">
        <v>1313</v>
      </c>
      <c r="E431" s="73">
        <v>1.3560380000000001</v>
      </c>
      <c r="F431" s="55">
        <v>0.44809199999999999</v>
      </c>
      <c r="G431" s="110">
        <f t="shared" si="29"/>
        <v>2.0262490738509058</v>
      </c>
      <c r="H431" s="111">
        <v>0</v>
      </c>
      <c r="I431" s="112">
        <v>0</v>
      </c>
      <c r="J431" s="79" t="str">
        <f t="shared" si="31"/>
        <v/>
      </c>
      <c r="K431" s="81">
        <f t="shared" si="30"/>
        <v>0</v>
      </c>
      <c r="L431" s="62"/>
    </row>
    <row r="432" spans="1:12" x14ac:dyDescent="0.15">
      <c r="A432" s="34" t="s">
        <v>567</v>
      </c>
      <c r="B432" s="34" t="s">
        <v>568</v>
      </c>
      <c r="C432" s="34" t="s">
        <v>1309</v>
      </c>
      <c r="D432" s="34" t="s">
        <v>1312</v>
      </c>
      <c r="E432" s="73">
        <v>1.3416125400000001</v>
      </c>
      <c r="F432" s="55">
        <v>4.9895826100000003</v>
      </c>
      <c r="G432" s="110">
        <f t="shared" si="29"/>
        <v>-0.7311172807699039</v>
      </c>
      <c r="H432" s="111">
        <v>0.1285539</v>
      </c>
      <c r="I432" s="112">
        <v>0.20097850591242999</v>
      </c>
      <c r="J432" s="79">
        <f t="shared" si="31"/>
        <v>-0.36035995781552244</v>
      </c>
      <c r="K432" s="81">
        <f t="shared" si="30"/>
        <v>9.5820437098776662E-2</v>
      </c>
      <c r="L432" s="62"/>
    </row>
    <row r="433" spans="1:12" x14ac:dyDescent="0.15">
      <c r="A433" s="34" t="s">
        <v>1110</v>
      </c>
      <c r="B433" s="34" t="s">
        <v>878</v>
      </c>
      <c r="C433" s="34" t="s">
        <v>818</v>
      </c>
      <c r="D433" s="34" t="s">
        <v>1312</v>
      </c>
      <c r="E433" s="73">
        <v>1.34073066</v>
      </c>
      <c r="F433" s="55">
        <v>3.59956575</v>
      </c>
      <c r="G433" s="110">
        <f t="shared" si="29"/>
        <v>-0.62752988745934146</v>
      </c>
      <c r="H433" s="111">
        <v>7.6455549999999997E-2</v>
      </c>
      <c r="I433" s="112">
        <v>38.146686009999996</v>
      </c>
      <c r="J433" s="79">
        <f t="shared" si="31"/>
        <v>-0.9979957485696147</v>
      </c>
      <c r="K433" s="81">
        <f t="shared" si="30"/>
        <v>5.7025286495648572E-2</v>
      </c>
      <c r="L433" s="62"/>
    </row>
    <row r="434" spans="1:12" x14ac:dyDescent="0.15">
      <c r="A434" s="34" t="s">
        <v>133</v>
      </c>
      <c r="B434" s="34" t="s">
        <v>134</v>
      </c>
      <c r="C434" s="34" t="s">
        <v>1309</v>
      </c>
      <c r="D434" s="34" t="s">
        <v>1312</v>
      </c>
      <c r="E434" s="73">
        <v>1.338561618</v>
      </c>
      <c r="F434" s="55">
        <v>3.2530701359999998</v>
      </c>
      <c r="G434" s="110">
        <f t="shared" si="29"/>
        <v>-0.58852359093434559</v>
      </c>
      <c r="H434" s="111">
        <v>3.7928699999999996E-2</v>
      </c>
      <c r="I434" s="112">
        <v>0</v>
      </c>
      <c r="J434" s="79" t="str">
        <f t="shared" si="31"/>
        <v/>
      </c>
      <c r="K434" s="81">
        <f t="shared" si="30"/>
        <v>2.833541578509537E-2</v>
      </c>
      <c r="L434" s="62"/>
    </row>
    <row r="435" spans="1:12" x14ac:dyDescent="0.15">
      <c r="A435" s="34" t="s">
        <v>1982</v>
      </c>
      <c r="B435" s="34" t="s">
        <v>163</v>
      </c>
      <c r="C435" s="34" t="s">
        <v>1310</v>
      </c>
      <c r="D435" s="34" t="s">
        <v>1313</v>
      </c>
      <c r="E435" s="73">
        <v>1.326370158</v>
      </c>
      <c r="F435" s="55">
        <v>0.94438416599999997</v>
      </c>
      <c r="G435" s="110">
        <f t="shared" si="29"/>
        <v>0.40448157196231516</v>
      </c>
      <c r="H435" s="111">
        <v>0.33798434999999999</v>
      </c>
      <c r="I435" s="112">
        <v>1.1176471299999999</v>
      </c>
      <c r="J435" s="79">
        <f t="shared" si="31"/>
        <v>-0.69759296925855296</v>
      </c>
      <c r="K435" s="81">
        <f t="shared" si="30"/>
        <v>0.25481902466023365</v>
      </c>
      <c r="L435" s="62"/>
    </row>
    <row r="436" spans="1:12" x14ac:dyDescent="0.15">
      <c r="A436" s="34" t="s">
        <v>755</v>
      </c>
      <c r="B436" s="34" t="s">
        <v>1305</v>
      </c>
      <c r="C436" s="34" t="s">
        <v>1309</v>
      </c>
      <c r="D436" s="34" t="s">
        <v>1312</v>
      </c>
      <c r="E436" s="73">
        <v>1.3131894900000001</v>
      </c>
      <c r="F436" s="55">
        <v>2.8750700000000001E-2</v>
      </c>
      <c r="G436" s="110">
        <f t="shared" si="29"/>
        <v>44.67504408588313</v>
      </c>
      <c r="H436" s="111">
        <v>3.87908E-3</v>
      </c>
      <c r="I436" s="112">
        <v>0</v>
      </c>
      <c r="J436" s="79" t="str">
        <f t="shared" si="31"/>
        <v/>
      </c>
      <c r="K436" s="81">
        <f t="shared" si="30"/>
        <v>2.9539377443540153E-3</v>
      </c>
      <c r="L436" s="62"/>
    </row>
    <row r="437" spans="1:12" x14ac:dyDescent="0.15">
      <c r="A437" s="34" t="s">
        <v>1905</v>
      </c>
      <c r="B437" s="34" t="s">
        <v>1598</v>
      </c>
      <c r="C437" s="34" t="s">
        <v>1310</v>
      </c>
      <c r="D437" s="34" t="s">
        <v>1312</v>
      </c>
      <c r="E437" s="73">
        <v>1.2979237100000001</v>
      </c>
      <c r="F437" s="55">
        <v>0.53484516000000004</v>
      </c>
      <c r="G437" s="110">
        <f t="shared" si="29"/>
        <v>1.4267279711384133</v>
      </c>
      <c r="H437" s="111">
        <v>0.36170053999999996</v>
      </c>
      <c r="I437" s="112">
        <v>7.9192646447534996</v>
      </c>
      <c r="J437" s="79">
        <f t="shared" si="31"/>
        <v>-0.95432649921105672</v>
      </c>
      <c r="K437" s="81">
        <f t="shared" si="30"/>
        <v>0.27867627135033995</v>
      </c>
      <c r="L437" s="62"/>
    </row>
    <row r="438" spans="1:12" x14ac:dyDescent="0.15">
      <c r="A438" s="34" t="s">
        <v>1585</v>
      </c>
      <c r="B438" s="34" t="s">
        <v>1597</v>
      </c>
      <c r="C438" s="34" t="s">
        <v>1310</v>
      </c>
      <c r="D438" s="34" t="s">
        <v>1312</v>
      </c>
      <c r="E438" s="73">
        <v>1.27447252</v>
      </c>
      <c r="F438" s="55">
        <v>0.29513031000000001</v>
      </c>
      <c r="G438" s="110">
        <f t="shared" si="29"/>
        <v>3.3183382960564094</v>
      </c>
      <c r="H438" s="111">
        <v>1.26392032</v>
      </c>
      <c r="I438" s="112">
        <v>6.2931999999999997E-3</v>
      </c>
      <c r="J438" s="79">
        <f t="shared" si="31"/>
        <v>199.83905167482362</v>
      </c>
      <c r="K438" s="81">
        <f t="shared" si="30"/>
        <v>0.99172033932908965</v>
      </c>
      <c r="L438" s="62"/>
    </row>
    <row r="439" spans="1:12" x14ac:dyDescent="0.15">
      <c r="A439" s="34" t="s">
        <v>1118</v>
      </c>
      <c r="B439" s="34" t="s">
        <v>1274</v>
      </c>
      <c r="C439" s="34" t="s">
        <v>1310</v>
      </c>
      <c r="D439" s="34" t="s">
        <v>1312</v>
      </c>
      <c r="E439" s="73">
        <v>1.2680563999999999</v>
      </c>
      <c r="F439" s="55">
        <v>2.5396549900000003</v>
      </c>
      <c r="G439" s="110">
        <f t="shared" si="29"/>
        <v>-0.5006973762211695</v>
      </c>
      <c r="H439" s="111">
        <v>175.48811487</v>
      </c>
      <c r="I439" s="112">
        <v>6.7974766500000001</v>
      </c>
      <c r="J439" s="79">
        <f t="shared" si="31"/>
        <v>24.816655783584046</v>
      </c>
      <c r="K439" s="81">
        <f t="shared" si="30"/>
        <v>138.39141135205028</v>
      </c>
      <c r="L439" s="62"/>
    </row>
    <row r="440" spans="1:12" x14ac:dyDescent="0.15">
      <c r="A440" s="34" t="s">
        <v>716</v>
      </c>
      <c r="B440" s="34" t="s">
        <v>1853</v>
      </c>
      <c r="C440" s="34" t="s">
        <v>1310</v>
      </c>
      <c r="D440" s="34" t="s">
        <v>1313</v>
      </c>
      <c r="E440" s="73">
        <v>1.2661188240000001</v>
      </c>
      <c r="F440" s="55">
        <v>2.951152505</v>
      </c>
      <c r="G440" s="110">
        <f t="shared" si="29"/>
        <v>-0.57097478972880122</v>
      </c>
      <c r="H440" s="111">
        <v>16.835795190000002</v>
      </c>
      <c r="I440" s="112">
        <v>8.3307051399999992</v>
      </c>
      <c r="J440" s="79">
        <f t="shared" si="31"/>
        <v>1.020932791050627</v>
      </c>
      <c r="K440" s="81">
        <f t="shared" si="30"/>
        <v>13.297168378566024</v>
      </c>
      <c r="L440" s="62"/>
    </row>
    <row r="441" spans="1:12" x14ac:dyDescent="0.15">
      <c r="A441" s="34" t="s">
        <v>806</v>
      </c>
      <c r="B441" s="34" t="s">
        <v>807</v>
      </c>
      <c r="C441" s="34" t="s">
        <v>1309</v>
      </c>
      <c r="D441" s="34" t="s">
        <v>1312</v>
      </c>
      <c r="E441" s="73">
        <v>1.2504525800000001</v>
      </c>
      <c r="F441" s="55">
        <v>1.4899355000000001</v>
      </c>
      <c r="G441" s="110">
        <f t="shared" si="29"/>
        <v>-0.16073374988380362</v>
      </c>
      <c r="H441" s="111">
        <v>1.6588988600000001</v>
      </c>
      <c r="I441" s="112">
        <v>0.96967987</v>
      </c>
      <c r="J441" s="79">
        <f t="shared" si="31"/>
        <v>0.71076961719335285</v>
      </c>
      <c r="K441" s="81">
        <f t="shared" si="30"/>
        <v>1.3266387598640486</v>
      </c>
      <c r="L441" s="62"/>
    </row>
    <row r="442" spans="1:12" x14ac:dyDescent="0.15">
      <c r="A442" s="34" t="s">
        <v>1559</v>
      </c>
      <c r="B442" s="34" t="s">
        <v>1560</v>
      </c>
      <c r="C442" s="34" t="s">
        <v>1310</v>
      </c>
      <c r="D442" s="34" t="s">
        <v>1312</v>
      </c>
      <c r="E442" s="73">
        <v>1.2398842299999999</v>
      </c>
      <c r="F442" s="55">
        <v>0.24901037000000001</v>
      </c>
      <c r="G442" s="110">
        <f t="shared" si="29"/>
        <v>3.9792473703002802</v>
      </c>
      <c r="H442" s="111">
        <v>1.10973502</v>
      </c>
      <c r="I442" s="112">
        <v>3.6768745577983202</v>
      </c>
      <c r="J442" s="79">
        <f t="shared" si="31"/>
        <v>-0.69818523788189846</v>
      </c>
      <c r="K442" s="81">
        <f t="shared" si="30"/>
        <v>0.89503115948172041</v>
      </c>
      <c r="L442" s="62"/>
    </row>
    <row r="443" spans="1:12" x14ac:dyDescent="0.15">
      <c r="A443" s="34" t="s">
        <v>902</v>
      </c>
      <c r="B443" s="34" t="s">
        <v>20</v>
      </c>
      <c r="C443" s="34" t="s">
        <v>1309</v>
      </c>
      <c r="D443" s="34" t="s">
        <v>1312</v>
      </c>
      <c r="E443" s="73">
        <v>1.2263609900000001</v>
      </c>
      <c r="F443" s="55">
        <v>0.48613238000000003</v>
      </c>
      <c r="G443" s="110">
        <f t="shared" si="29"/>
        <v>1.5226893752685227</v>
      </c>
      <c r="H443" s="111">
        <v>0.1064017</v>
      </c>
      <c r="I443" s="112">
        <v>0.70684679000000006</v>
      </c>
      <c r="J443" s="79">
        <f t="shared" si="31"/>
        <v>-0.84946992544169297</v>
      </c>
      <c r="K443" s="81">
        <f t="shared" si="30"/>
        <v>8.6762136815848975E-2</v>
      </c>
      <c r="L443" s="62"/>
    </row>
    <row r="444" spans="1:12" x14ac:dyDescent="0.15">
      <c r="A444" s="34" t="s">
        <v>35</v>
      </c>
      <c r="B444" s="34" t="s">
        <v>36</v>
      </c>
      <c r="C444" s="34" t="s">
        <v>1309</v>
      </c>
      <c r="D444" s="34" t="s">
        <v>1312</v>
      </c>
      <c r="E444" s="73">
        <v>1.2231513300000001</v>
      </c>
      <c r="F444" s="55">
        <v>0.20601325000000001</v>
      </c>
      <c r="G444" s="110">
        <f t="shared" si="29"/>
        <v>4.9372459295700644</v>
      </c>
      <c r="H444" s="111">
        <v>0.68228032999999999</v>
      </c>
      <c r="I444" s="112">
        <v>1.7159830000000001E-2</v>
      </c>
      <c r="J444" s="79">
        <f t="shared" si="31"/>
        <v>38.760319886618923</v>
      </c>
      <c r="K444" s="81">
        <f t="shared" si="30"/>
        <v>0.55780532896121693</v>
      </c>
      <c r="L444" s="62"/>
    </row>
    <row r="445" spans="1:12" x14ac:dyDescent="0.15">
      <c r="A445" s="34" t="s">
        <v>2001</v>
      </c>
      <c r="B445" s="34" t="s">
        <v>99</v>
      </c>
      <c r="C445" s="34" t="s">
        <v>1309</v>
      </c>
      <c r="D445" s="34" t="s">
        <v>1313</v>
      </c>
      <c r="E445" s="73">
        <v>1.2178646910000002</v>
      </c>
      <c r="F445" s="55">
        <v>1.2987428799999998</v>
      </c>
      <c r="G445" s="110">
        <f t="shared" si="29"/>
        <v>-6.2274211659200551E-2</v>
      </c>
      <c r="H445" s="111">
        <v>0.68199094999999998</v>
      </c>
      <c r="I445" s="112">
        <v>56.226149659999997</v>
      </c>
      <c r="J445" s="79">
        <f t="shared" si="31"/>
        <v>-0.98787057349429042</v>
      </c>
      <c r="K445" s="81">
        <f t="shared" si="30"/>
        <v>0.55998909816492892</v>
      </c>
      <c r="L445" s="62"/>
    </row>
    <row r="446" spans="1:12" x14ac:dyDescent="0.15">
      <c r="A446" s="34" t="s">
        <v>694</v>
      </c>
      <c r="B446" s="34" t="s">
        <v>220</v>
      </c>
      <c r="C446" s="34" t="s">
        <v>1309</v>
      </c>
      <c r="D446" s="34" t="s">
        <v>1312</v>
      </c>
      <c r="E446" s="73">
        <v>1.2160797760000002</v>
      </c>
      <c r="F446" s="55">
        <v>2.565800812</v>
      </c>
      <c r="G446" s="110">
        <f t="shared" si="29"/>
        <v>-0.52604279712107282</v>
      </c>
      <c r="H446" s="111">
        <v>1.49242948</v>
      </c>
      <c r="I446" s="112">
        <v>0.27535600999999998</v>
      </c>
      <c r="J446" s="79">
        <f t="shared" si="31"/>
        <v>4.4199996578974252</v>
      </c>
      <c r="K446" s="81">
        <f t="shared" si="30"/>
        <v>1.227246361179515</v>
      </c>
      <c r="L446" s="62"/>
    </row>
    <row r="447" spans="1:12" x14ac:dyDescent="0.15">
      <c r="A447" s="34" t="s">
        <v>39</v>
      </c>
      <c r="B447" s="34" t="s">
        <v>40</v>
      </c>
      <c r="C447" s="34" t="s">
        <v>1309</v>
      </c>
      <c r="D447" s="34" t="s">
        <v>1312</v>
      </c>
      <c r="E447" s="73">
        <v>1.2138222599999999</v>
      </c>
      <c r="F447" s="55">
        <v>1.6814243799999999</v>
      </c>
      <c r="G447" s="110">
        <f t="shared" si="29"/>
        <v>-0.27809881048590479</v>
      </c>
      <c r="H447" s="111">
        <v>0.38709384999999996</v>
      </c>
      <c r="I447" s="112">
        <v>0.79715813000000002</v>
      </c>
      <c r="J447" s="79">
        <f t="shared" si="31"/>
        <v>-0.51440769976215384</v>
      </c>
      <c r="K447" s="81">
        <f t="shared" si="30"/>
        <v>0.31890488645347465</v>
      </c>
      <c r="L447" s="62"/>
    </row>
    <row r="448" spans="1:12" x14ac:dyDescent="0.15">
      <c r="A448" s="34" t="s">
        <v>700</v>
      </c>
      <c r="B448" s="34" t="s">
        <v>1846</v>
      </c>
      <c r="C448" s="34" t="s">
        <v>1309</v>
      </c>
      <c r="D448" s="34" t="s">
        <v>1312</v>
      </c>
      <c r="E448" s="73">
        <v>1.21208622</v>
      </c>
      <c r="F448" s="55">
        <v>0.74031418000000004</v>
      </c>
      <c r="G448" s="110">
        <f t="shared" si="29"/>
        <v>0.63725922418506142</v>
      </c>
      <c r="H448" s="111">
        <v>3.4427959800000001</v>
      </c>
      <c r="I448" s="112">
        <v>2.9399512200000002</v>
      </c>
      <c r="J448" s="79">
        <f t="shared" si="31"/>
        <v>0.17103847049543908</v>
      </c>
      <c r="K448" s="81">
        <f t="shared" si="30"/>
        <v>2.8403886812606451</v>
      </c>
      <c r="L448" s="62"/>
    </row>
    <row r="449" spans="1:12" x14ac:dyDescent="0.15">
      <c r="A449" s="34" t="s">
        <v>697</v>
      </c>
      <c r="B449" s="34" t="s">
        <v>1840</v>
      </c>
      <c r="C449" s="34" t="s">
        <v>1309</v>
      </c>
      <c r="D449" s="34" t="s">
        <v>1312</v>
      </c>
      <c r="E449" s="73">
        <v>1.201487295</v>
      </c>
      <c r="F449" s="55">
        <v>0.38338337</v>
      </c>
      <c r="G449" s="110">
        <f t="shared" si="29"/>
        <v>2.1339056125465223</v>
      </c>
      <c r="H449" s="111">
        <v>0.65476135999999996</v>
      </c>
      <c r="I449" s="112">
        <v>6.0359959000000005</v>
      </c>
      <c r="J449" s="79">
        <f t="shared" si="31"/>
        <v>-0.89152388920608783</v>
      </c>
      <c r="K449" s="81">
        <f t="shared" si="30"/>
        <v>0.54495903762344822</v>
      </c>
      <c r="L449" s="62"/>
    </row>
    <row r="450" spans="1:12" x14ac:dyDescent="0.15">
      <c r="A450" s="34" t="s">
        <v>1985</v>
      </c>
      <c r="B450" s="34" t="s">
        <v>950</v>
      </c>
      <c r="C450" s="34" t="s">
        <v>1310</v>
      </c>
      <c r="D450" s="34" t="s">
        <v>1312</v>
      </c>
      <c r="E450" s="73">
        <v>1.2001574099999999</v>
      </c>
      <c r="F450" s="55">
        <v>0.59302970999999993</v>
      </c>
      <c r="G450" s="110">
        <f t="shared" si="29"/>
        <v>1.0237728224442582</v>
      </c>
      <c r="H450" s="111">
        <v>2.09439534817496</v>
      </c>
      <c r="I450" s="112">
        <v>0.35013309000000004</v>
      </c>
      <c r="J450" s="79">
        <f t="shared" si="31"/>
        <v>4.9817121203110499</v>
      </c>
      <c r="K450" s="81">
        <f t="shared" si="30"/>
        <v>1.7451005432487061</v>
      </c>
      <c r="L450" s="62"/>
    </row>
    <row r="451" spans="1:12" x14ac:dyDescent="0.15">
      <c r="A451" s="34" t="s">
        <v>61</v>
      </c>
      <c r="B451" s="34" t="s">
        <v>62</v>
      </c>
      <c r="C451" s="34" t="s">
        <v>1309</v>
      </c>
      <c r="D451" s="34" t="s">
        <v>1312</v>
      </c>
      <c r="E451" s="73">
        <v>1.1737205900000001</v>
      </c>
      <c r="F451" s="55">
        <v>2.8402508900000001</v>
      </c>
      <c r="G451" s="110">
        <f t="shared" si="29"/>
        <v>-0.58675460885076958</v>
      </c>
      <c r="H451" s="111">
        <v>0</v>
      </c>
      <c r="I451" s="112">
        <v>0</v>
      </c>
      <c r="J451" s="79" t="str">
        <f t="shared" si="31"/>
        <v/>
      </c>
      <c r="K451" s="81">
        <f t="shared" si="30"/>
        <v>0</v>
      </c>
      <c r="L451" s="62"/>
    </row>
    <row r="452" spans="1:12" x14ac:dyDescent="0.15">
      <c r="A452" s="34" t="s">
        <v>1134</v>
      </c>
      <c r="B452" s="34" t="s">
        <v>1048</v>
      </c>
      <c r="C452" s="34" t="s">
        <v>1310</v>
      </c>
      <c r="D452" s="34" t="s">
        <v>1313</v>
      </c>
      <c r="E452" s="73">
        <v>1.1686233500000001</v>
      </c>
      <c r="F452" s="55">
        <v>2.5918157900000001</v>
      </c>
      <c r="G452" s="110">
        <f t="shared" si="29"/>
        <v>-0.54911018193928052</v>
      </c>
      <c r="H452" s="111">
        <v>1.3344371799999999</v>
      </c>
      <c r="I452" s="112">
        <v>4.1949468200000002</v>
      </c>
      <c r="J452" s="79">
        <f t="shared" si="31"/>
        <v>-0.68189413662221354</v>
      </c>
      <c r="K452" s="81">
        <f t="shared" si="30"/>
        <v>1.1418881712401177</v>
      </c>
      <c r="L452" s="62"/>
    </row>
    <row r="453" spans="1:12" x14ac:dyDescent="0.15">
      <c r="A453" s="34" t="s">
        <v>65</v>
      </c>
      <c r="B453" s="34" t="s">
        <v>66</v>
      </c>
      <c r="C453" s="34" t="s">
        <v>1309</v>
      </c>
      <c r="D453" s="34" t="s">
        <v>1312</v>
      </c>
      <c r="E453" s="73">
        <v>1.1603296699999999</v>
      </c>
      <c r="F453" s="55">
        <v>0.96195297999999996</v>
      </c>
      <c r="G453" s="110">
        <f t="shared" si="29"/>
        <v>0.20622285509214788</v>
      </c>
      <c r="H453" s="111">
        <v>4.9212875599999997</v>
      </c>
      <c r="I453" s="112">
        <v>4.3564688799999995</v>
      </c>
      <c r="J453" s="79">
        <f t="shared" si="31"/>
        <v>0.12965057149679438</v>
      </c>
      <c r="K453" s="81">
        <f t="shared" si="30"/>
        <v>4.2412839102873239</v>
      </c>
      <c r="L453" s="62"/>
    </row>
    <row r="454" spans="1:12" x14ac:dyDescent="0.15">
      <c r="A454" s="34" t="s">
        <v>1051</v>
      </c>
      <c r="B454" s="34" t="s">
        <v>949</v>
      </c>
      <c r="C454" s="34" t="s">
        <v>1310</v>
      </c>
      <c r="D454" s="34" t="s">
        <v>1313</v>
      </c>
      <c r="E454" s="73">
        <v>1.15204197</v>
      </c>
      <c r="F454" s="55">
        <v>2.1013256499999997</v>
      </c>
      <c r="G454" s="110">
        <f t="shared" si="29"/>
        <v>-0.45175467210424991</v>
      </c>
      <c r="H454" s="111">
        <v>0.49434051000000001</v>
      </c>
      <c r="I454" s="112">
        <v>0.63776770827665996</v>
      </c>
      <c r="J454" s="79">
        <f t="shared" si="31"/>
        <v>-0.22488940160394899</v>
      </c>
      <c r="K454" s="81">
        <f t="shared" ref="K454:K479" si="32">IF(ISERROR(H454/E454),"",(H454/E454))</f>
        <v>0.42909939296742811</v>
      </c>
      <c r="L454" s="62"/>
    </row>
    <row r="455" spans="1:12" x14ac:dyDescent="0.15">
      <c r="A455" s="34" t="s">
        <v>571</v>
      </c>
      <c r="B455" s="34" t="s">
        <v>572</v>
      </c>
      <c r="C455" s="34" t="s">
        <v>1310</v>
      </c>
      <c r="D455" s="34" t="s">
        <v>1312</v>
      </c>
      <c r="E455" s="73">
        <v>1.1320255700000001</v>
      </c>
      <c r="F455" s="55">
        <v>0.37103459999999999</v>
      </c>
      <c r="G455" s="110">
        <f t="shared" si="29"/>
        <v>2.0509973193874647</v>
      </c>
      <c r="H455" s="111">
        <v>56.174772188672002</v>
      </c>
      <c r="I455" s="112">
        <v>105.22507107065401</v>
      </c>
      <c r="J455" s="79">
        <f t="shared" si="31"/>
        <v>-0.4661465027573789</v>
      </c>
      <c r="K455" s="81">
        <f t="shared" si="32"/>
        <v>49.623236150639244</v>
      </c>
      <c r="L455" s="62"/>
    </row>
    <row r="456" spans="1:12" x14ac:dyDescent="0.15">
      <c r="A456" s="34" t="s">
        <v>1007</v>
      </c>
      <c r="B456" s="34" t="s">
        <v>1008</v>
      </c>
      <c r="C456" s="34" t="s">
        <v>1309</v>
      </c>
      <c r="D456" s="34" t="s">
        <v>1312</v>
      </c>
      <c r="E456" s="73">
        <v>1.1022641200000001</v>
      </c>
      <c r="F456" s="55">
        <v>1.04014585</v>
      </c>
      <c r="G456" s="110">
        <f t="shared" ref="G456:G518" si="33">IF(ISERROR(E456/F456-1),"",((E456/F456-1)))</f>
        <v>5.9720730511014342E-2</v>
      </c>
      <c r="H456" s="111">
        <v>0.76887411999999999</v>
      </c>
      <c r="I456" s="112">
        <v>1.02735585</v>
      </c>
      <c r="J456" s="79">
        <f t="shared" si="31"/>
        <v>-0.25159902481696095</v>
      </c>
      <c r="K456" s="81">
        <f t="shared" si="32"/>
        <v>0.69754073098197189</v>
      </c>
      <c r="L456" s="62"/>
    </row>
    <row r="457" spans="1:12" x14ac:dyDescent="0.15">
      <c r="A457" s="34" t="s">
        <v>1314</v>
      </c>
      <c r="B457" s="34" t="s">
        <v>1315</v>
      </c>
      <c r="C457" s="34" t="s">
        <v>1309</v>
      </c>
      <c r="D457" s="34" t="s">
        <v>1312</v>
      </c>
      <c r="E457" s="73">
        <v>1.0935858000000001</v>
      </c>
      <c r="F457" s="55">
        <v>1.0920780000000001</v>
      </c>
      <c r="G457" s="110">
        <f t="shared" si="33"/>
        <v>1.3806706114398715E-3</v>
      </c>
      <c r="H457" s="111">
        <v>0</v>
      </c>
      <c r="I457" s="112">
        <v>0</v>
      </c>
      <c r="J457" s="79" t="str">
        <f t="shared" si="31"/>
        <v/>
      </c>
      <c r="K457" s="81">
        <f t="shared" si="32"/>
        <v>0</v>
      </c>
      <c r="L457" s="62"/>
    </row>
    <row r="458" spans="1:12" x14ac:dyDescent="0.15">
      <c r="A458" s="34" t="s">
        <v>735</v>
      </c>
      <c r="B458" s="34" t="s">
        <v>918</v>
      </c>
      <c r="C458" s="34" t="s">
        <v>1310</v>
      </c>
      <c r="D458" s="34" t="s">
        <v>1313</v>
      </c>
      <c r="E458" s="73">
        <v>1.0870830499999999</v>
      </c>
      <c r="F458" s="55">
        <v>0.7231818000000001</v>
      </c>
      <c r="G458" s="110">
        <f t="shared" si="33"/>
        <v>0.5031947015259508</v>
      </c>
      <c r="H458" s="111">
        <v>0</v>
      </c>
      <c r="I458" s="112">
        <v>0</v>
      </c>
      <c r="J458" s="79" t="str">
        <f t="shared" si="31"/>
        <v/>
      </c>
      <c r="K458" s="81">
        <f t="shared" si="32"/>
        <v>0</v>
      </c>
      <c r="L458" s="62"/>
    </row>
    <row r="459" spans="1:12" x14ac:dyDescent="0.15">
      <c r="A459" s="34" t="s">
        <v>1648</v>
      </c>
      <c r="B459" s="34" t="s">
        <v>1649</v>
      </c>
      <c r="C459" s="34" t="s">
        <v>1309</v>
      </c>
      <c r="D459" s="34" t="s">
        <v>1312</v>
      </c>
      <c r="E459" s="73">
        <v>1.0770348270000001</v>
      </c>
      <c r="F459" s="55">
        <v>1.1775765600000001</v>
      </c>
      <c r="G459" s="110">
        <f t="shared" si="33"/>
        <v>-8.5380209164489518E-2</v>
      </c>
      <c r="H459" s="111">
        <v>3.0821028199999998</v>
      </c>
      <c r="I459" s="112">
        <v>10.306491640000001</v>
      </c>
      <c r="J459" s="79">
        <f t="shared" si="31"/>
        <v>-0.70095519138266149</v>
      </c>
      <c r="K459" s="81">
        <f t="shared" si="32"/>
        <v>2.8616556704902165</v>
      </c>
      <c r="L459" s="62"/>
    </row>
    <row r="460" spans="1:12" x14ac:dyDescent="0.15">
      <c r="A460" s="34" t="s">
        <v>1523</v>
      </c>
      <c r="B460" s="34" t="s">
        <v>1524</v>
      </c>
      <c r="C460" s="34" t="s">
        <v>1309</v>
      </c>
      <c r="D460" s="34" t="s">
        <v>1312</v>
      </c>
      <c r="E460" s="73">
        <v>1.0734603999999999</v>
      </c>
      <c r="F460" s="55">
        <v>2.1573183199999999</v>
      </c>
      <c r="G460" s="110">
        <f t="shared" si="33"/>
        <v>-0.5024098251759157</v>
      </c>
      <c r="H460" s="111">
        <v>10.440837929999999</v>
      </c>
      <c r="I460" s="112">
        <v>1.70494565</v>
      </c>
      <c r="J460" s="79">
        <f t="shared" si="31"/>
        <v>5.1238538190352276</v>
      </c>
      <c r="K460" s="81">
        <f t="shared" si="32"/>
        <v>9.7263373013107888</v>
      </c>
      <c r="L460" s="62"/>
    </row>
    <row r="461" spans="1:12" x14ac:dyDescent="0.15">
      <c r="A461" s="34" t="s">
        <v>708</v>
      </c>
      <c r="B461" s="34" t="s">
        <v>632</v>
      </c>
      <c r="C461" s="34" t="s">
        <v>1309</v>
      </c>
      <c r="D461" s="34" t="s">
        <v>1312</v>
      </c>
      <c r="E461" s="73">
        <v>1.07214605</v>
      </c>
      <c r="F461" s="55">
        <v>1.68146792</v>
      </c>
      <c r="G461" s="110">
        <f t="shared" si="33"/>
        <v>-0.36237495985055723</v>
      </c>
      <c r="H461" s="111">
        <v>3.5144645299999997</v>
      </c>
      <c r="I461" s="112">
        <v>8.3080896299999996</v>
      </c>
      <c r="J461" s="79">
        <f t="shared" si="31"/>
        <v>-0.57698283401884776</v>
      </c>
      <c r="K461" s="81">
        <f t="shared" si="32"/>
        <v>3.2779718117694876</v>
      </c>
      <c r="L461" s="62"/>
    </row>
    <row r="462" spans="1:12" x14ac:dyDescent="0.15">
      <c r="A462" s="34" t="s">
        <v>894</v>
      </c>
      <c r="B462" s="34" t="s">
        <v>1205</v>
      </c>
      <c r="C462" s="34" t="s">
        <v>1309</v>
      </c>
      <c r="D462" s="34" t="s">
        <v>1312</v>
      </c>
      <c r="E462" s="73">
        <v>1.0623888500000001</v>
      </c>
      <c r="F462" s="55">
        <v>2.1865029999999997E-2</v>
      </c>
      <c r="G462" s="110">
        <f t="shared" si="33"/>
        <v>47.588492675290183</v>
      </c>
      <c r="H462" s="111">
        <v>1.91554946</v>
      </c>
      <c r="I462" s="112">
        <v>0.1540435</v>
      </c>
      <c r="J462" s="79">
        <f t="shared" si="31"/>
        <v>11.435120339384655</v>
      </c>
      <c r="K462" s="81">
        <f t="shared" si="32"/>
        <v>1.8030587011525958</v>
      </c>
      <c r="L462" s="62"/>
    </row>
    <row r="463" spans="1:12" x14ac:dyDescent="0.15">
      <c r="A463" s="34" t="s">
        <v>760</v>
      </c>
      <c r="B463" s="34" t="s">
        <v>761</v>
      </c>
      <c r="C463" s="34" t="s">
        <v>1310</v>
      </c>
      <c r="D463" s="34" t="s">
        <v>1313</v>
      </c>
      <c r="E463" s="73">
        <v>1.0607164330000001</v>
      </c>
      <c r="F463" s="55">
        <v>8.9374297239999994</v>
      </c>
      <c r="G463" s="110">
        <f t="shared" si="33"/>
        <v>-0.88131750785669172</v>
      </c>
      <c r="H463" s="111">
        <v>5.0748466284139502</v>
      </c>
      <c r="I463" s="112">
        <v>15.650019261371899</v>
      </c>
      <c r="J463" s="79">
        <f t="shared" si="31"/>
        <v>-0.67572904904085829</v>
      </c>
      <c r="K463" s="81">
        <f t="shared" si="32"/>
        <v>4.7843575064269324</v>
      </c>
      <c r="L463" s="62"/>
    </row>
    <row r="464" spans="1:12" x14ac:dyDescent="0.15">
      <c r="A464" s="34" t="s">
        <v>1029</v>
      </c>
      <c r="B464" s="34" t="s">
        <v>1030</v>
      </c>
      <c r="C464" s="34" t="s">
        <v>1310</v>
      </c>
      <c r="D464" s="34" t="s">
        <v>1313</v>
      </c>
      <c r="E464" s="73">
        <v>1.0574351000000002</v>
      </c>
      <c r="F464" s="55">
        <v>8.2678439999999999E-3</v>
      </c>
      <c r="G464" s="110">
        <f t="shared" si="33"/>
        <v>126.89732123634653</v>
      </c>
      <c r="H464" s="111">
        <v>0</v>
      </c>
      <c r="I464" s="112">
        <v>0</v>
      </c>
      <c r="J464" s="79" t="str">
        <f t="shared" si="31"/>
        <v/>
      </c>
      <c r="K464" s="81">
        <f t="shared" si="32"/>
        <v>0</v>
      </c>
      <c r="L464" s="62"/>
    </row>
    <row r="465" spans="1:12" x14ac:dyDescent="0.15">
      <c r="A465" s="34" t="s">
        <v>706</v>
      </c>
      <c r="B465" s="34" t="s">
        <v>628</v>
      </c>
      <c r="C465" s="34" t="s">
        <v>1309</v>
      </c>
      <c r="D465" s="34" t="s">
        <v>1312</v>
      </c>
      <c r="E465" s="73">
        <v>1.0555697399999999</v>
      </c>
      <c r="F465" s="55">
        <v>0.28369287999999998</v>
      </c>
      <c r="G465" s="110">
        <f t="shared" si="33"/>
        <v>2.7208185838150043</v>
      </c>
      <c r="H465" s="111">
        <v>10.59480318</v>
      </c>
      <c r="I465" s="112">
        <v>11.540994529999999</v>
      </c>
      <c r="J465" s="79">
        <f t="shared" si="31"/>
        <v>-8.1985252444270906E-2</v>
      </c>
      <c r="K465" s="81">
        <f t="shared" si="32"/>
        <v>10.037047083217827</v>
      </c>
      <c r="L465" s="62"/>
    </row>
    <row r="466" spans="1:12" x14ac:dyDescent="0.15">
      <c r="A466" s="34" t="s">
        <v>28</v>
      </c>
      <c r="B466" s="34" t="s">
        <v>30</v>
      </c>
      <c r="C466" s="34" t="s">
        <v>1309</v>
      </c>
      <c r="D466" s="34" t="s">
        <v>1312</v>
      </c>
      <c r="E466" s="73">
        <v>1.05128205</v>
      </c>
      <c r="F466" s="55">
        <v>1.2553458200000001</v>
      </c>
      <c r="G466" s="110">
        <f t="shared" si="33"/>
        <v>-0.16255582067417895</v>
      </c>
      <c r="H466" s="111">
        <v>1.3856656399999998</v>
      </c>
      <c r="I466" s="112">
        <v>0.62497248999999999</v>
      </c>
      <c r="J466" s="79">
        <f t="shared" si="31"/>
        <v>1.2171626146296455</v>
      </c>
      <c r="K466" s="81">
        <f t="shared" si="32"/>
        <v>1.3180721957537465</v>
      </c>
      <c r="L466" s="62"/>
    </row>
    <row r="467" spans="1:12" x14ac:dyDescent="0.15">
      <c r="A467" s="34" t="s">
        <v>1124</v>
      </c>
      <c r="B467" s="34" t="s">
        <v>1268</v>
      </c>
      <c r="C467" s="34" t="s">
        <v>1310</v>
      </c>
      <c r="D467" s="34" t="s">
        <v>1312</v>
      </c>
      <c r="E467" s="73">
        <v>1.0428757</v>
      </c>
      <c r="F467" s="55">
        <v>0.59958</v>
      </c>
      <c r="G467" s="110">
        <f t="shared" si="33"/>
        <v>0.73934370726174992</v>
      </c>
      <c r="H467" s="111">
        <v>0.10395858999999999</v>
      </c>
      <c r="I467" s="112">
        <v>0</v>
      </c>
      <c r="J467" s="79" t="str">
        <f t="shared" si="31"/>
        <v/>
      </c>
      <c r="K467" s="81">
        <f t="shared" si="32"/>
        <v>9.9684545339391833E-2</v>
      </c>
      <c r="L467" s="62"/>
    </row>
    <row r="468" spans="1:12" x14ac:dyDescent="0.15">
      <c r="A468" s="34" t="s">
        <v>703</v>
      </c>
      <c r="B468" s="34" t="s">
        <v>1852</v>
      </c>
      <c r="C468" s="34" t="s">
        <v>1309</v>
      </c>
      <c r="D468" s="34" t="s">
        <v>1312</v>
      </c>
      <c r="E468" s="73">
        <v>1.02927799</v>
      </c>
      <c r="F468" s="55">
        <v>2.5224049800000001</v>
      </c>
      <c r="G468" s="110">
        <f t="shared" si="33"/>
        <v>-0.59194578263162168</v>
      </c>
      <c r="H468" s="111">
        <v>2.2339602099999998</v>
      </c>
      <c r="I468" s="112">
        <v>13.80972863</v>
      </c>
      <c r="J468" s="79">
        <f t="shared" si="31"/>
        <v>-0.83823286685395204</v>
      </c>
      <c r="K468" s="81">
        <f t="shared" si="32"/>
        <v>2.1704148264163305</v>
      </c>
      <c r="L468" s="62"/>
    </row>
    <row r="469" spans="1:12" x14ac:dyDescent="0.15">
      <c r="A469" s="34" t="s">
        <v>1382</v>
      </c>
      <c r="B469" s="34" t="s">
        <v>1383</v>
      </c>
      <c r="C469" s="34" t="s">
        <v>1309</v>
      </c>
      <c r="D469" s="34" t="s">
        <v>1312</v>
      </c>
      <c r="E469" s="73">
        <v>1.02493992</v>
      </c>
      <c r="F469" s="55">
        <v>3.0889175</v>
      </c>
      <c r="G469" s="110">
        <f t="shared" si="33"/>
        <v>-0.66818799142418017</v>
      </c>
      <c r="H469" s="111">
        <v>1.4508949799999999</v>
      </c>
      <c r="I469" s="112">
        <v>33.287965790000001</v>
      </c>
      <c r="J469" s="79">
        <f t="shared" si="31"/>
        <v>-0.95641382867450975</v>
      </c>
      <c r="K469" s="81">
        <f t="shared" si="32"/>
        <v>1.415590271866862</v>
      </c>
      <c r="L469" s="62"/>
    </row>
    <row r="470" spans="1:12" x14ac:dyDescent="0.15">
      <c r="A470" s="34" t="s">
        <v>1015</v>
      </c>
      <c r="B470" s="34" t="s">
        <v>1016</v>
      </c>
      <c r="C470" s="34" t="s">
        <v>1309</v>
      </c>
      <c r="D470" s="34" t="s">
        <v>1312</v>
      </c>
      <c r="E470" s="73">
        <v>1.0231118699999999</v>
      </c>
      <c r="F470" s="55">
        <v>2.4964187400000002</v>
      </c>
      <c r="G470" s="110">
        <f t="shared" si="33"/>
        <v>-0.5901681662588385</v>
      </c>
      <c r="H470" s="111">
        <v>0.74783286999999998</v>
      </c>
      <c r="I470" s="112">
        <v>3.9375297400000004</v>
      </c>
      <c r="J470" s="79">
        <f t="shared" si="31"/>
        <v>-0.81007562624784146</v>
      </c>
      <c r="K470" s="81">
        <f t="shared" si="32"/>
        <v>0.73093949149470827</v>
      </c>
      <c r="L470" s="62"/>
    </row>
    <row r="471" spans="1:12" x14ac:dyDescent="0.15">
      <c r="A471" s="34" t="s">
        <v>1973</v>
      </c>
      <c r="B471" s="34" t="s">
        <v>1658</v>
      </c>
      <c r="C471" s="34" t="s">
        <v>1310</v>
      </c>
      <c r="D471" s="34" t="s">
        <v>1312</v>
      </c>
      <c r="E471" s="73">
        <v>0.99913023199999995</v>
      </c>
      <c r="F471" s="55">
        <v>1.108512489</v>
      </c>
      <c r="G471" s="110">
        <f t="shared" si="33"/>
        <v>-9.867480798405337E-2</v>
      </c>
      <c r="H471" s="111">
        <v>9.0113499999999999E-2</v>
      </c>
      <c r="I471" s="112">
        <v>7.5163070000000012E-2</v>
      </c>
      <c r="J471" s="79">
        <f t="shared" si="31"/>
        <v>0.19890659069673422</v>
      </c>
      <c r="K471" s="81">
        <f t="shared" si="32"/>
        <v>9.0191946068548148E-2</v>
      </c>
      <c r="L471" s="62"/>
    </row>
    <row r="472" spans="1:12" x14ac:dyDescent="0.15">
      <c r="A472" s="34" t="s">
        <v>1406</v>
      </c>
      <c r="B472" s="34" t="s">
        <v>1816</v>
      </c>
      <c r="C472" s="34" t="s">
        <v>1309</v>
      </c>
      <c r="D472" s="34" t="s">
        <v>1312</v>
      </c>
      <c r="E472" s="73">
        <v>0.99413334900000006</v>
      </c>
      <c r="F472" s="55">
        <v>2.50648516</v>
      </c>
      <c r="G472" s="110">
        <f t="shared" si="33"/>
        <v>-0.60337552966002794</v>
      </c>
      <c r="H472" s="111">
        <v>5.9238741900000003</v>
      </c>
      <c r="I472" s="112">
        <v>0.10025835000000001</v>
      </c>
      <c r="J472" s="79">
        <f t="shared" si="31"/>
        <v>58.086092978789296</v>
      </c>
      <c r="K472" s="81">
        <f t="shared" si="32"/>
        <v>5.9588325811208653</v>
      </c>
      <c r="L472" s="62"/>
    </row>
    <row r="473" spans="1:12" x14ac:dyDescent="0.15">
      <c r="A473" s="34" t="s">
        <v>79</v>
      </c>
      <c r="B473" s="34" t="s">
        <v>1508</v>
      </c>
      <c r="C473" s="34" t="s">
        <v>1309</v>
      </c>
      <c r="D473" s="34" t="s">
        <v>1312</v>
      </c>
      <c r="E473" s="73">
        <v>0.98565842000000004</v>
      </c>
      <c r="F473" s="55">
        <v>4.6149804999999997</v>
      </c>
      <c r="G473" s="110">
        <f t="shared" si="33"/>
        <v>-0.7864219751307725</v>
      </c>
      <c r="H473" s="111">
        <v>30.737200414958799</v>
      </c>
      <c r="I473" s="112">
        <v>22.066015498484951</v>
      </c>
      <c r="J473" s="79">
        <f t="shared" si="31"/>
        <v>0.39296559530963848</v>
      </c>
      <c r="K473" s="81">
        <f t="shared" si="32"/>
        <v>31.184434476762039</v>
      </c>
      <c r="L473" s="62"/>
    </row>
    <row r="474" spans="1:12" x14ac:dyDescent="0.15">
      <c r="A474" s="34" t="s">
        <v>1584</v>
      </c>
      <c r="B474" s="34" t="s">
        <v>1596</v>
      </c>
      <c r="C474" s="34" t="s">
        <v>1309</v>
      </c>
      <c r="D474" s="34" t="s">
        <v>1312</v>
      </c>
      <c r="E474" s="73">
        <v>0.97189999999999999</v>
      </c>
      <c r="F474" s="55">
        <v>0</v>
      </c>
      <c r="G474" s="110" t="str">
        <f t="shared" si="33"/>
        <v/>
      </c>
      <c r="H474" s="111">
        <v>0</v>
      </c>
      <c r="I474" s="112">
        <v>0</v>
      </c>
      <c r="J474" s="79" t="str">
        <f t="shared" si="31"/>
        <v/>
      </c>
      <c r="K474" s="81">
        <f t="shared" si="32"/>
        <v>0</v>
      </c>
      <c r="L474" s="62"/>
    </row>
    <row r="475" spans="1:12" x14ac:dyDescent="0.15">
      <c r="A475" s="34" t="s">
        <v>699</v>
      </c>
      <c r="B475" s="34" t="s">
        <v>1844</v>
      </c>
      <c r="C475" s="34" t="s">
        <v>1309</v>
      </c>
      <c r="D475" s="34" t="s">
        <v>1312</v>
      </c>
      <c r="E475" s="73">
        <v>0.97115757999999996</v>
      </c>
      <c r="F475" s="55">
        <v>0.99810938000000005</v>
      </c>
      <c r="G475" s="110">
        <f t="shared" si="33"/>
        <v>-2.7002852132298472E-2</v>
      </c>
      <c r="H475" s="111">
        <v>1.1369855600000001</v>
      </c>
      <c r="I475" s="112">
        <v>1.6350551499999999</v>
      </c>
      <c r="J475" s="79">
        <f t="shared" si="31"/>
        <v>-0.30461944357045079</v>
      </c>
      <c r="K475" s="81">
        <f t="shared" si="32"/>
        <v>1.1707529070616944</v>
      </c>
      <c r="L475" s="62"/>
    </row>
    <row r="476" spans="1:12" x14ac:dyDescent="0.15">
      <c r="A476" s="34" t="s">
        <v>1677</v>
      </c>
      <c r="B476" s="34" t="s">
        <v>1678</v>
      </c>
      <c r="C476" s="34" t="s">
        <v>1310</v>
      </c>
      <c r="D476" s="34" t="s">
        <v>1313</v>
      </c>
      <c r="E476" s="73">
        <v>0.96820999699999999</v>
      </c>
      <c r="F476" s="55">
        <v>0.40066475000000001</v>
      </c>
      <c r="G476" s="110">
        <f t="shared" si="33"/>
        <v>1.4165090565117096</v>
      </c>
      <c r="H476" s="111">
        <v>9.8789434159074503</v>
      </c>
      <c r="I476" s="112">
        <v>6.2968999999999994E-3</v>
      </c>
      <c r="J476" s="79">
        <f t="shared" si="31"/>
        <v>1567.8582343545954</v>
      </c>
      <c r="K476" s="81">
        <f t="shared" si="32"/>
        <v>10.2033065621274</v>
      </c>
      <c r="L476" s="62"/>
    </row>
    <row r="477" spans="1:12" x14ac:dyDescent="0.15">
      <c r="A477" s="34" t="s">
        <v>1403</v>
      </c>
      <c r="B477" s="34" t="s">
        <v>1775</v>
      </c>
      <c r="C477" s="34" t="s">
        <v>1309</v>
      </c>
      <c r="D477" s="34" t="s">
        <v>1312</v>
      </c>
      <c r="E477" s="73">
        <v>0.96590460900000008</v>
      </c>
      <c r="F477" s="55">
        <v>1.5777190800000001</v>
      </c>
      <c r="G477" s="110">
        <f t="shared" si="33"/>
        <v>-0.38778416180401387</v>
      </c>
      <c r="H477" s="111">
        <v>0.98182418999999999</v>
      </c>
      <c r="I477" s="112">
        <v>1.1421766799999999</v>
      </c>
      <c r="J477" s="79">
        <f t="shared" si="31"/>
        <v>-0.14039201885998931</v>
      </c>
      <c r="K477" s="81">
        <f t="shared" si="32"/>
        <v>1.0164815250405332</v>
      </c>
      <c r="L477" s="62"/>
    </row>
    <row r="478" spans="1:12" x14ac:dyDescent="0.15">
      <c r="A478" s="34" t="s">
        <v>1414</v>
      </c>
      <c r="B478" s="34" t="s">
        <v>1822</v>
      </c>
      <c r="C478" s="34" t="s">
        <v>1309</v>
      </c>
      <c r="D478" s="34" t="s">
        <v>1312</v>
      </c>
      <c r="E478" s="73">
        <v>0.96373541000000007</v>
      </c>
      <c r="F478" s="55">
        <v>1.54081059</v>
      </c>
      <c r="G478" s="110">
        <f t="shared" si="33"/>
        <v>-0.3745270078913463</v>
      </c>
      <c r="H478" s="111">
        <v>0.26678588000000003</v>
      </c>
      <c r="I478" s="112">
        <v>7.1620331799999999</v>
      </c>
      <c r="J478" s="79">
        <f t="shared" si="31"/>
        <v>-0.9627499798876944</v>
      </c>
      <c r="K478" s="81">
        <f t="shared" si="32"/>
        <v>0.27682481854640995</v>
      </c>
      <c r="L478" s="62"/>
    </row>
    <row r="479" spans="1:12" x14ac:dyDescent="0.15">
      <c r="A479" s="34" t="s">
        <v>675</v>
      </c>
      <c r="B479" s="34" t="s">
        <v>1847</v>
      </c>
      <c r="C479" s="34" t="s">
        <v>1310</v>
      </c>
      <c r="D479" s="34" t="s">
        <v>1313</v>
      </c>
      <c r="E479" s="73">
        <v>0.95165198500000003</v>
      </c>
      <c r="F479" s="55">
        <v>0.23927644000000001</v>
      </c>
      <c r="G479" s="110">
        <f t="shared" si="33"/>
        <v>2.9772072210703233</v>
      </c>
      <c r="H479" s="111">
        <v>0.22695307999999997</v>
      </c>
      <c r="I479" s="112">
        <v>3.7564349900000003</v>
      </c>
      <c r="J479" s="79">
        <f t="shared" si="31"/>
        <v>-0.93958285432752819</v>
      </c>
      <c r="K479" s="81">
        <f t="shared" si="32"/>
        <v>0.23848327285315332</v>
      </c>
      <c r="L479" s="62"/>
    </row>
    <row r="480" spans="1:12" x14ac:dyDescent="0.15">
      <c r="A480" s="34" t="s">
        <v>774</v>
      </c>
      <c r="B480" s="34" t="s">
        <v>775</v>
      </c>
      <c r="C480" s="34" t="s">
        <v>1310</v>
      </c>
      <c r="D480" s="34" t="s">
        <v>1313</v>
      </c>
      <c r="E480" s="73">
        <v>0.939065292</v>
      </c>
      <c r="F480" s="55">
        <v>0.11604547</v>
      </c>
      <c r="G480" s="110">
        <f t="shared" si="33"/>
        <v>7.0922184381691071</v>
      </c>
      <c r="H480" s="111">
        <v>0.19303620000000002</v>
      </c>
      <c r="I480" s="112">
        <v>9.0426000000000006E-2</v>
      </c>
      <c r="J480" s="79">
        <f t="shared" si="31"/>
        <v>1.1347422201579191</v>
      </c>
      <c r="K480" s="81">
        <f t="shared" ref="K480:K543" si="34">IF(ISERROR(H480/E480),"",(H480/E480))</f>
        <v>0.20556206436815047</v>
      </c>
      <c r="L480" s="62"/>
    </row>
    <row r="481" spans="1:12" x14ac:dyDescent="0.15">
      <c r="A481" s="34" t="s">
        <v>1551</v>
      </c>
      <c r="B481" s="34" t="s">
        <v>1552</v>
      </c>
      <c r="C481" s="34" t="s">
        <v>817</v>
      </c>
      <c r="D481" s="34" t="s">
        <v>1312</v>
      </c>
      <c r="E481" s="73">
        <v>0.93848986000000001</v>
      </c>
      <c r="F481" s="55">
        <v>0.28851917999999999</v>
      </c>
      <c r="G481" s="110">
        <f t="shared" si="33"/>
        <v>2.2527815308500463</v>
      </c>
      <c r="H481" s="111">
        <v>0.16135015999999999</v>
      </c>
      <c r="I481" s="112">
        <v>2.2011919999999997E-2</v>
      </c>
      <c r="J481" s="79">
        <f t="shared" si="31"/>
        <v>6.3301265859588813</v>
      </c>
      <c r="K481" s="81">
        <f t="shared" si="34"/>
        <v>0.17192530988027935</v>
      </c>
      <c r="L481" s="62"/>
    </row>
    <row r="482" spans="1:12" x14ac:dyDescent="0.15">
      <c r="A482" s="34" t="s">
        <v>1986</v>
      </c>
      <c r="B482" s="34" t="s">
        <v>2040</v>
      </c>
      <c r="C482" s="34" t="s">
        <v>1310</v>
      </c>
      <c r="D482" s="34" t="s">
        <v>1313</v>
      </c>
      <c r="E482" s="73">
        <v>0.922566</v>
      </c>
      <c r="F482" s="55">
        <v>0.39624465999999997</v>
      </c>
      <c r="G482" s="110">
        <f t="shared" si="33"/>
        <v>1.3282736479022836</v>
      </c>
      <c r="H482" s="111">
        <v>1.5797613400000001</v>
      </c>
      <c r="I482" s="112">
        <v>1.3503143691446751</v>
      </c>
      <c r="J482" s="79">
        <f t="shared" si="31"/>
        <v>0.16992115028788657</v>
      </c>
      <c r="K482" s="81">
        <f t="shared" si="34"/>
        <v>1.7123559073280394</v>
      </c>
      <c r="L482" s="62"/>
    </row>
    <row r="483" spans="1:12" x14ac:dyDescent="0.15">
      <c r="A483" s="34" t="s">
        <v>1107</v>
      </c>
      <c r="B483" s="34" t="s">
        <v>1265</v>
      </c>
      <c r="C483" s="34" t="s">
        <v>1310</v>
      </c>
      <c r="D483" s="34" t="s">
        <v>1312</v>
      </c>
      <c r="E483" s="73">
        <v>0.90204504000000008</v>
      </c>
      <c r="F483" s="55">
        <v>0.70768500000000001</v>
      </c>
      <c r="G483" s="110">
        <f t="shared" si="33"/>
        <v>0.27464202293393258</v>
      </c>
      <c r="H483" s="111">
        <v>5.0121319999999997E-2</v>
      </c>
      <c r="I483" s="112">
        <v>0.55481159999999996</v>
      </c>
      <c r="J483" s="79">
        <f t="shared" si="31"/>
        <v>-0.90966064876797814</v>
      </c>
      <c r="K483" s="81">
        <f t="shared" si="34"/>
        <v>5.5564099105295223E-2</v>
      </c>
      <c r="L483" s="62"/>
    </row>
    <row r="484" spans="1:12" x14ac:dyDescent="0.15">
      <c r="A484" s="34" t="s">
        <v>1157</v>
      </c>
      <c r="B484" s="34" t="s">
        <v>1165</v>
      </c>
      <c r="C484" s="34" t="s">
        <v>1310</v>
      </c>
      <c r="D484" s="34" t="s">
        <v>1313</v>
      </c>
      <c r="E484" s="73">
        <v>0.90044806999999993</v>
      </c>
      <c r="F484" s="55"/>
      <c r="G484" s="110" t="str">
        <f t="shared" si="33"/>
        <v/>
      </c>
      <c r="H484" s="111">
        <v>6.2594174859332004</v>
      </c>
      <c r="I484" s="112">
        <v>0</v>
      </c>
      <c r="J484" s="79" t="str">
        <f t="shared" si="31"/>
        <v/>
      </c>
      <c r="K484" s="81">
        <f t="shared" si="34"/>
        <v>6.9514475009460579</v>
      </c>
      <c r="L484" s="62"/>
    </row>
    <row r="485" spans="1:12" x14ac:dyDescent="0.15">
      <c r="A485" s="34" t="s">
        <v>717</v>
      </c>
      <c r="B485" s="34" t="s">
        <v>633</v>
      </c>
      <c r="C485" s="34" t="s">
        <v>1310</v>
      </c>
      <c r="D485" s="34" t="s">
        <v>1313</v>
      </c>
      <c r="E485" s="73">
        <v>0.89735774000000001</v>
      </c>
      <c r="F485" s="55">
        <v>1.4807807639999999</v>
      </c>
      <c r="G485" s="110">
        <f t="shared" si="33"/>
        <v>-0.39399689554584183</v>
      </c>
      <c r="H485" s="111">
        <v>0.19449492999999998</v>
      </c>
      <c r="I485" s="112">
        <v>2.5845101400000003</v>
      </c>
      <c r="J485" s="79">
        <f t="shared" si="31"/>
        <v>-0.92474592109745024</v>
      </c>
      <c r="K485" s="81">
        <f t="shared" si="34"/>
        <v>0.21674179798125995</v>
      </c>
      <c r="L485" s="62"/>
    </row>
    <row r="486" spans="1:12" x14ac:dyDescent="0.15">
      <c r="A486" s="34" t="s">
        <v>1132</v>
      </c>
      <c r="B486" s="34" t="s">
        <v>1267</v>
      </c>
      <c r="C486" s="34" t="s">
        <v>1310</v>
      </c>
      <c r="D486" s="34" t="s">
        <v>1312</v>
      </c>
      <c r="E486" s="73">
        <v>0.89521384999999998</v>
      </c>
      <c r="F486" s="55">
        <v>0.26699499999999998</v>
      </c>
      <c r="G486" s="110">
        <f t="shared" si="33"/>
        <v>2.3529236502556228</v>
      </c>
      <c r="H486" s="111">
        <v>5.0932309999999995E-2</v>
      </c>
      <c r="I486" s="112">
        <v>9.9999999999999995E-7</v>
      </c>
      <c r="J486" s="79">
        <f t="shared" si="31"/>
        <v>50931.31</v>
      </c>
      <c r="K486" s="81">
        <f t="shared" si="34"/>
        <v>5.689401476529881E-2</v>
      </c>
      <c r="L486" s="62"/>
    </row>
    <row r="487" spans="1:12" x14ac:dyDescent="0.15">
      <c r="A487" s="34" t="s">
        <v>619</v>
      </c>
      <c r="B487" s="34" t="s">
        <v>620</v>
      </c>
      <c r="C487" s="34" t="s">
        <v>1309</v>
      </c>
      <c r="D487" s="34" t="s">
        <v>1313</v>
      </c>
      <c r="E487" s="73">
        <v>0.88759078000000002</v>
      </c>
      <c r="F487" s="55">
        <v>2.0570211199999999</v>
      </c>
      <c r="G487" s="110">
        <f t="shared" si="33"/>
        <v>-0.56850672490907628</v>
      </c>
      <c r="H487" s="111">
        <v>1.3751579999999999E-2</v>
      </c>
      <c r="I487" s="112">
        <v>1.44565349</v>
      </c>
      <c r="J487" s="79">
        <f t="shared" ref="J487:J550" si="35">IF(ISERROR(H487/I487-1),"",((H487/I487-1)))</f>
        <v>-0.99048763753200642</v>
      </c>
      <c r="K487" s="81">
        <f t="shared" si="34"/>
        <v>1.5493153274981067E-2</v>
      </c>
      <c r="L487" s="62"/>
    </row>
    <row r="488" spans="1:12" x14ac:dyDescent="0.15">
      <c r="A488" s="34" t="s">
        <v>608</v>
      </c>
      <c r="B488" s="34" t="s">
        <v>1751</v>
      </c>
      <c r="C488" s="34" t="s">
        <v>1309</v>
      </c>
      <c r="D488" s="34" t="s">
        <v>1312</v>
      </c>
      <c r="E488" s="73">
        <v>0.88357761000000001</v>
      </c>
      <c r="F488" s="55">
        <v>5.0708463400000001</v>
      </c>
      <c r="G488" s="110">
        <f t="shared" si="33"/>
        <v>-0.82575342442737087</v>
      </c>
      <c r="H488" s="111">
        <v>5.169E-3</v>
      </c>
      <c r="I488" s="112">
        <v>3.8952000000000001E-2</v>
      </c>
      <c r="J488" s="79">
        <f t="shared" si="35"/>
        <v>-0.86729821318545897</v>
      </c>
      <c r="K488" s="81">
        <f t="shared" si="34"/>
        <v>5.8500803341995054E-3</v>
      </c>
      <c r="L488" s="62"/>
    </row>
    <row r="489" spans="1:12" x14ac:dyDescent="0.15">
      <c r="A489" s="34" t="s">
        <v>975</v>
      </c>
      <c r="B489" s="34" t="s">
        <v>976</v>
      </c>
      <c r="C489" s="34" t="s">
        <v>1309</v>
      </c>
      <c r="D489" s="34" t="s">
        <v>1313</v>
      </c>
      <c r="E489" s="73">
        <v>0.88275685199999998</v>
      </c>
      <c r="F489" s="55">
        <v>0.89991134199999989</v>
      </c>
      <c r="G489" s="110">
        <f t="shared" si="33"/>
        <v>-1.9062422262481005E-2</v>
      </c>
      <c r="H489" s="111">
        <v>1.33804766</v>
      </c>
      <c r="I489" s="112">
        <v>0.17822073999999999</v>
      </c>
      <c r="J489" s="79">
        <f t="shared" si="35"/>
        <v>6.5078111559855492</v>
      </c>
      <c r="K489" s="81">
        <f t="shared" si="34"/>
        <v>1.5157601518113166</v>
      </c>
      <c r="L489" s="62"/>
    </row>
    <row r="490" spans="1:12" x14ac:dyDescent="0.15">
      <c r="A490" s="34" t="s">
        <v>936</v>
      </c>
      <c r="B490" s="34" t="s">
        <v>951</v>
      </c>
      <c r="C490" s="34" t="s">
        <v>1310</v>
      </c>
      <c r="D490" s="34" t="s">
        <v>1313</v>
      </c>
      <c r="E490" s="73">
        <v>0.88241042000000003</v>
      </c>
      <c r="F490" s="55">
        <v>1.0180841300000001</v>
      </c>
      <c r="G490" s="110">
        <f t="shared" si="33"/>
        <v>-0.1332637510025817</v>
      </c>
      <c r="H490" s="111">
        <v>84.925473151144004</v>
      </c>
      <c r="I490" s="112">
        <v>0.9892502924385651</v>
      </c>
      <c r="J490" s="79">
        <f t="shared" si="35"/>
        <v>84.848317458463711</v>
      </c>
      <c r="K490" s="81">
        <f t="shared" si="34"/>
        <v>96.242600071680926</v>
      </c>
      <c r="L490" s="62"/>
    </row>
    <row r="491" spans="1:12" x14ac:dyDescent="0.15">
      <c r="A491" s="34" t="s">
        <v>1744</v>
      </c>
      <c r="B491" s="34" t="s">
        <v>1143</v>
      </c>
      <c r="C491" s="34" t="s">
        <v>1309</v>
      </c>
      <c r="D491" s="34" t="s">
        <v>1312</v>
      </c>
      <c r="E491" s="73">
        <v>0.87777052599999994</v>
      </c>
      <c r="F491" s="55">
        <v>0.1380546</v>
      </c>
      <c r="G491" s="110">
        <f t="shared" si="33"/>
        <v>5.3581403734464477</v>
      </c>
      <c r="H491" s="111">
        <v>2.4956800699999997</v>
      </c>
      <c r="I491" s="112">
        <v>1.3094533899999998</v>
      </c>
      <c r="J491" s="79">
        <f t="shared" si="35"/>
        <v>0.90589454276031933</v>
      </c>
      <c r="K491" s="81">
        <f t="shared" si="34"/>
        <v>2.8432033157604564</v>
      </c>
      <c r="L491" s="62"/>
    </row>
    <row r="492" spans="1:12" x14ac:dyDescent="0.15">
      <c r="A492" s="34" t="s">
        <v>1627</v>
      </c>
      <c r="B492" s="34" t="s">
        <v>1628</v>
      </c>
      <c r="C492" s="34" t="s">
        <v>1309</v>
      </c>
      <c r="D492" s="34" t="s">
        <v>1313</v>
      </c>
      <c r="E492" s="73">
        <v>0.84945284100000007</v>
      </c>
      <c r="F492" s="55">
        <v>4.5734508690000002</v>
      </c>
      <c r="G492" s="110">
        <f t="shared" si="33"/>
        <v>-0.81426435631837546</v>
      </c>
      <c r="H492" s="111">
        <v>7.1095014599999997</v>
      </c>
      <c r="I492" s="112">
        <v>9.2737557600000002</v>
      </c>
      <c r="J492" s="79">
        <f t="shared" si="35"/>
        <v>-0.23337408877371602</v>
      </c>
      <c r="K492" s="81">
        <f t="shared" si="34"/>
        <v>8.3695069541829916</v>
      </c>
      <c r="L492" s="62"/>
    </row>
    <row r="493" spans="1:12" x14ac:dyDescent="0.15">
      <c r="A493" s="34" t="s">
        <v>862</v>
      </c>
      <c r="B493" s="34" t="s">
        <v>863</v>
      </c>
      <c r="C493" s="34" t="s">
        <v>1311</v>
      </c>
      <c r="D493" s="34" t="s">
        <v>1313</v>
      </c>
      <c r="E493" s="73">
        <v>0.84662499999999996</v>
      </c>
      <c r="F493" s="55">
        <v>0</v>
      </c>
      <c r="G493" s="110" t="str">
        <f t="shared" si="33"/>
        <v/>
      </c>
      <c r="H493" s="111">
        <v>15.41029939759035</v>
      </c>
      <c r="I493" s="112">
        <v>14.017232632749201</v>
      </c>
      <c r="J493" s="79">
        <f t="shared" si="35"/>
        <v>9.9382438840777576E-2</v>
      </c>
      <c r="K493" s="81">
        <f t="shared" si="34"/>
        <v>18.202036790303087</v>
      </c>
      <c r="L493" s="62"/>
    </row>
    <row r="494" spans="1:12" x14ac:dyDescent="0.15">
      <c r="A494" s="34" t="s">
        <v>803</v>
      </c>
      <c r="B494" s="34" t="s">
        <v>804</v>
      </c>
      <c r="C494" s="34" t="s">
        <v>1309</v>
      </c>
      <c r="D494" s="34" t="s">
        <v>1312</v>
      </c>
      <c r="E494" s="73">
        <v>0.84018305000000004</v>
      </c>
      <c r="F494" s="55">
        <v>4.9602346600000002</v>
      </c>
      <c r="G494" s="110">
        <f t="shared" si="33"/>
        <v>-0.83061626967462865</v>
      </c>
      <c r="H494" s="111">
        <v>0.98569348999999995</v>
      </c>
      <c r="I494" s="112">
        <v>3.9700498399999997</v>
      </c>
      <c r="J494" s="79">
        <f t="shared" si="35"/>
        <v>-0.75171760312208069</v>
      </c>
      <c r="K494" s="81">
        <f t="shared" si="34"/>
        <v>1.1731889735219008</v>
      </c>
      <c r="L494" s="62"/>
    </row>
    <row r="495" spans="1:12" x14ac:dyDescent="0.15">
      <c r="A495" s="34" t="s">
        <v>1631</v>
      </c>
      <c r="B495" s="34" t="s">
        <v>1632</v>
      </c>
      <c r="C495" s="34" t="s">
        <v>1309</v>
      </c>
      <c r="D495" s="34" t="s">
        <v>1313</v>
      </c>
      <c r="E495" s="73">
        <v>0.82513246299999998</v>
      </c>
      <c r="F495" s="55">
        <v>1.585233745</v>
      </c>
      <c r="G495" s="110">
        <f t="shared" si="33"/>
        <v>-0.479488456763832</v>
      </c>
      <c r="H495" s="111">
        <v>2.3774760000000001</v>
      </c>
      <c r="I495" s="112">
        <v>1.22890133</v>
      </c>
      <c r="J495" s="79">
        <f t="shared" si="35"/>
        <v>0.93463538687845671</v>
      </c>
      <c r="K495" s="81">
        <f t="shared" si="34"/>
        <v>2.8813264616398935</v>
      </c>
      <c r="L495" s="62"/>
    </row>
    <row r="496" spans="1:12" x14ac:dyDescent="0.15">
      <c r="A496" s="34" t="s">
        <v>1705</v>
      </c>
      <c r="B496" s="34" t="s">
        <v>1706</v>
      </c>
      <c r="C496" s="34" t="s">
        <v>1310</v>
      </c>
      <c r="D496" s="34" t="s">
        <v>1312</v>
      </c>
      <c r="E496" s="73">
        <v>0.82095823000000001</v>
      </c>
      <c r="F496" s="55">
        <v>2.91521301</v>
      </c>
      <c r="G496" s="110">
        <f t="shared" si="33"/>
        <v>-0.71838825252772864</v>
      </c>
      <c r="H496" s="111">
        <v>0.62437240000000005</v>
      </c>
      <c r="I496" s="112">
        <v>1.3021715900000002</v>
      </c>
      <c r="J496" s="79">
        <f t="shared" si="35"/>
        <v>-0.5205144968644263</v>
      </c>
      <c r="K496" s="81">
        <f t="shared" si="34"/>
        <v>0.76054100828004367</v>
      </c>
      <c r="L496" s="62"/>
    </row>
    <row r="497" spans="1:12" x14ac:dyDescent="0.15">
      <c r="A497" s="34" t="s">
        <v>692</v>
      </c>
      <c r="B497" s="34" t="s">
        <v>174</v>
      </c>
      <c r="C497" s="34" t="s">
        <v>1309</v>
      </c>
      <c r="D497" s="34" t="s">
        <v>1312</v>
      </c>
      <c r="E497" s="73">
        <v>0.82027930000000004</v>
      </c>
      <c r="F497" s="55">
        <v>0.58981271999999996</v>
      </c>
      <c r="G497" s="110">
        <f t="shared" si="33"/>
        <v>0.39074535388114406</v>
      </c>
      <c r="H497" s="111">
        <v>3.1035429799999998</v>
      </c>
      <c r="I497" s="112">
        <v>6.1152819900000006</v>
      </c>
      <c r="J497" s="79">
        <f t="shared" si="35"/>
        <v>-0.49249388906757519</v>
      </c>
      <c r="K497" s="81">
        <f t="shared" si="34"/>
        <v>3.78351980843598</v>
      </c>
      <c r="L497" s="62"/>
    </row>
    <row r="498" spans="1:12" x14ac:dyDescent="0.15">
      <c r="A498" s="34" t="s">
        <v>188</v>
      </c>
      <c r="B498" s="34" t="s">
        <v>181</v>
      </c>
      <c r="C498" s="34" t="s">
        <v>1310</v>
      </c>
      <c r="D498" s="34" t="s">
        <v>1313</v>
      </c>
      <c r="E498" s="73">
        <v>0.81164765999999999</v>
      </c>
      <c r="F498" s="55">
        <v>1.79915979</v>
      </c>
      <c r="G498" s="110">
        <f t="shared" si="33"/>
        <v>-0.5488740552610949</v>
      </c>
      <c r="H498" s="111">
        <v>0</v>
      </c>
      <c r="I498" s="112">
        <v>9.2283773699999987</v>
      </c>
      <c r="J498" s="79">
        <f t="shared" si="35"/>
        <v>-1</v>
      </c>
      <c r="K498" s="81">
        <f t="shared" si="34"/>
        <v>0</v>
      </c>
      <c r="L498" s="62"/>
    </row>
    <row r="499" spans="1:12" x14ac:dyDescent="0.15">
      <c r="A499" s="34" t="s">
        <v>903</v>
      </c>
      <c r="B499" s="34" t="s">
        <v>1646</v>
      </c>
      <c r="C499" s="34" t="s">
        <v>1309</v>
      </c>
      <c r="D499" s="34" t="s">
        <v>1312</v>
      </c>
      <c r="E499" s="73">
        <v>0.80914396999999993</v>
      </c>
      <c r="F499" s="55">
        <v>0.62389013000000004</v>
      </c>
      <c r="G499" s="110">
        <f t="shared" si="33"/>
        <v>0.29693343602021693</v>
      </c>
      <c r="H499" s="111">
        <v>43.375553150000002</v>
      </c>
      <c r="I499" s="112">
        <v>1.1235194499999999</v>
      </c>
      <c r="J499" s="79">
        <f t="shared" si="35"/>
        <v>37.606855582250944</v>
      </c>
      <c r="K499" s="81">
        <f t="shared" si="34"/>
        <v>53.606718653541968</v>
      </c>
      <c r="L499" s="62"/>
    </row>
    <row r="500" spans="1:12" x14ac:dyDescent="0.15">
      <c r="A500" s="34" t="s">
        <v>1120</v>
      </c>
      <c r="B500" s="34" t="s">
        <v>1273</v>
      </c>
      <c r="C500" s="34" t="s">
        <v>1310</v>
      </c>
      <c r="D500" s="34" t="s">
        <v>1312</v>
      </c>
      <c r="E500" s="73">
        <v>0.80238765000000001</v>
      </c>
      <c r="F500" s="55">
        <v>0.39808836999999997</v>
      </c>
      <c r="G500" s="110">
        <f t="shared" si="33"/>
        <v>1.0156018373508378</v>
      </c>
      <c r="H500" s="111">
        <v>0.89579154999999999</v>
      </c>
      <c r="I500" s="112">
        <v>0.22370639</v>
      </c>
      <c r="J500" s="79">
        <f t="shared" si="35"/>
        <v>3.0043181153654128</v>
      </c>
      <c r="K500" s="81">
        <f t="shared" si="34"/>
        <v>1.1164074496909318</v>
      </c>
      <c r="L500" s="62"/>
    </row>
    <row r="501" spans="1:12" x14ac:dyDescent="0.15">
      <c r="A501" s="34" t="s">
        <v>1061</v>
      </c>
      <c r="B501" s="34" t="s">
        <v>1062</v>
      </c>
      <c r="C501" s="34" t="s">
        <v>1309</v>
      </c>
      <c r="D501" s="34" t="s">
        <v>1312</v>
      </c>
      <c r="E501" s="73">
        <v>0.78366502500000002</v>
      </c>
      <c r="F501" s="55">
        <v>1.5587656980000002</v>
      </c>
      <c r="G501" s="110">
        <f t="shared" si="33"/>
        <v>-0.49725284178020202</v>
      </c>
      <c r="H501" s="111">
        <v>4.7110402200000001</v>
      </c>
      <c r="I501" s="112">
        <v>0.49835613000000001</v>
      </c>
      <c r="J501" s="79">
        <f t="shared" si="35"/>
        <v>8.4531599721668922</v>
      </c>
      <c r="K501" s="81">
        <f t="shared" si="34"/>
        <v>6.0115483908446725</v>
      </c>
      <c r="L501" s="62"/>
    </row>
    <row r="502" spans="1:12" x14ac:dyDescent="0.15">
      <c r="A502" s="34" t="s">
        <v>1906</v>
      </c>
      <c r="B502" s="34" t="s">
        <v>978</v>
      </c>
      <c r="C502" s="34" t="s">
        <v>1309</v>
      </c>
      <c r="D502" s="34" t="s">
        <v>1312</v>
      </c>
      <c r="E502" s="73">
        <v>0.78101815699999999</v>
      </c>
      <c r="F502" s="55">
        <v>2.9606996109999999</v>
      </c>
      <c r="G502" s="110">
        <f t="shared" si="33"/>
        <v>-0.7362048638442571</v>
      </c>
      <c r="H502" s="111">
        <v>0.18032979999999998</v>
      </c>
      <c r="I502" s="112">
        <v>1.3328151100000001</v>
      </c>
      <c r="J502" s="79">
        <f t="shared" si="35"/>
        <v>-0.86470006331185734</v>
      </c>
      <c r="K502" s="81">
        <f t="shared" si="34"/>
        <v>0.23089066289146462</v>
      </c>
      <c r="L502" s="62"/>
    </row>
    <row r="503" spans="1:12" x14ac:dyDescent="0.15">
      <c r="A503" s="34" t="s">
        <v>747</v>
      </c>
      <c r="B503" s="34" t="s">
        <v>1682</v>
      </c>
      <c r="C503" s="34" t="s">
        <v>1309</v>
      </c>
      <c r="D503" s="34" t="s">
        <v>1312</v>
      </c>
      <c r="E503" s="73">
        <v>0.78014850000000002</v>
      </c>
      <c r="F503" s="55">
        <v>9.1106513800000002</v>
      </c>
      <c r="G503" s="110">
        <f t="shared" si="33"/>
        <v>-0.91436962435939462</v>
      </c>
      <c r="H503" s="111">
        <v>0</v>
      </c>
      <c r="I503" s="112">
        <v>0</v>
      </c>
      <c r="J503" s="79" t="str">
        <f t="shared" si="35"/>
        <v/>
      </c>
      <c r="K503" s="81">
        <f t="shared" si="34"/>
        <v>0</v>
      </c>
      <c r="L503" s="62"/>
    </row>
    <row r="504" spans="1:12" x14ac:dyDescent="0.15">
      <c r="A504" s="34" t="s">
        <v>1988</v>
      </c>
      <c r="B504" s="34" t="s">
        <v>86</v>
      </c>
      <c r="C504" s="34" t="s">
        <v>1309</v>
      </c>
      <c r="D504" s="34" t="s">
        <v>1312</v>
      </c>
      <c r="E504" s="73">
        <v>0.77068277000000007</v>
      </c>
      <c r="F504" s="55">
        <v>5.8368749999999997E-2</v>
      </c>
      <c r="G504" s="110">
        <f t="shared" si="33"/>
        <v>12.203688103651356</v>
      </c>
      <c r="H504" s="111">
        <v>10.279111960000002</v>
      </c>
      <c r="I504" s="112">
        <v>0</v>
      </c>
      <c r="J504" s="79" t="str">
        <f t="shared" si="35"/>
        <v/>
      </c>
      <c r="K504" s="81">
        <f t="shared" si="34"/>
        <v>13.337669349997277</v>
      </c>
      <c r="L504" s="62"/>
    </row>
    <row r="505" spans="1:12" x14ac:dyDescent="0.15">
      <c r="A505" s="34" t="s">
        <v>696</v>
      </c>
      <c r="B505" s="34" t="s">
        <v>1838</v>
      </c>
      <c r="C505" s="34" t="s">
        <v>1309</v>
      </c>
      <c r="D505" s="34" t="s">
        <v>1312</v>
      </c>
      <c r="E505" s="73">
        <v>0.76317019999999991</v>
      </c>
      <c r="F505" s="55">
        <v>0.50063292000000004</v>
      </c>
      <c r="G505" s="110">
        <f t="shared" si="33"/>
        <v>0.52441073990899323</v>
      </c>
      <c r="H505" s="111">
        <v>0.37742782000000002</v>
      </c>
      <c r="I505" s="112">
        <v>0.36954210999999998</v>
      </c>
      <c r="J505" s="79">
        <f t="shared" si="35"/>
        <v>2.1339137777830031E-2</v>
      </c>
      <c r="K505" s="81">
        <f t="shared" si="34"/>
        <v>0.49455261748951945</v>
      </c>
      <c r="L505" s="62"/>
    </row>
    <row r="506" spans="1:12" x14ac:dyDescent="0.15">
      <c r="A506" s="34" t="s">
        <v>745</v>
      </c>
      <c r="B506" s="34" t="s">
        <v>1711</v>
      </c>
      <c r="C506" s="34" t="s">
        <v>1310</v>
      </c>
      <c r="D506" s="34" t="s">
        <v>1313</v>
      </c>
      <c r="E506" s="73">
        <v>0.74833555000000007</v>
      </c>
      <c r="F506" s="55">
        <v>1.5547571</v>
      </c>
      <c r="G506" s="110">
        <f t="shared" si="33"/>
        <v>-0.51868008835592383</v>
      </c>
      <c r="H506" s="111">
        <v>0.76693100000000003</v>
      </c>
      <c r="I506" s="112">
        <v>1.5093817599999999</v>
      </c>
      <c r="J506" s="79">
        <f t="shared" si="35"/>
        <v>-0.49189064004589533</v>
      </c>
      <c r="K506" s="81">
        <f t="shared" si="34"/>
        <v>1.0248490800684265</v>
      </c>
      <c r="L506" s="62"/>
    </row>
    <row r="507" spans="1:12" x14ac:dyDescent="0.15">
      <c r="A507" s="34" t="s">
        <v>1549</v>
      </c>
      <c r="B507" s="34" t="s">
        <v>1550</v>
      </c>
      <c r="C507" s="34" t="s">
        <v>817</v>
      </c>
      <c r="D507" s="34" t="s">
        <v>1312</v>
      </c>
      <c r="E507" s="73">
        <v>0.72825724000000003</v>
      </c>
      <c r="F507" s="55">
        <v>3.8527008700000001</v>
      </c>
      <c r="G507" s="110">
        <f t="shared" si="33"/>
        <v>-0.81097488110983296</v>
      </c>
      <c r="H507" s="111">
        <v>51.786544794754001</v>
      </c>
      <c r="I507" s="112">
        <v>0.84078968000000009</v>
      </c>
      <c r="J507" s="79">
        <f t="shared" si="35"/>
        <v>60.592745518420251</v>
      </c>
      <c r="K507" s="81">
        <f t="shared" si="34"/>
        <v>71.110236809666318</v>
      </c>
      <c r="L507" s="62"/>
    </row>
    <row r="508" spans="1:12" x14ac:dyDescent="0.15">
      <c r="A508" s="34" t="s">
        <v>1402</v>
      </c>
      <c r="B508" s="34" t="s">
        <v>1774</v>
      </c>
      <c r="C508" s="34" t="s">
        <v>1309</v>
      </c>
      <c r="D508" s="34" t="s">
        <v>1312</v>
      </c>
      <c r="E508" s="73">
        <v>0.71890614899999994</v>
      </c>
      <c r="F508" s="55">
        <v>3.472049996</v>
      </c>
      <c r="G508" s="110">
        <f t="shared" si="33"/>
        <v>-0.79294475890951432</v>
      </c>
      <c r="H508" s="111">
        <v>0.27710476000000001</v>
      </c>
      <c r="I508" s="112">
        <v>0.14015199</v>
      </c>
      <c r="J508" s="79">
        <f t="shared" si="35"/>
        <v>0.97717321031260407</v>
      </c>
      <c r="K508" s="81">
        <f t="shared" si="34"/>
        <v>0.38545331735644955</v>
      </c>
      <c r="L508" s="62"/>
    </row>
    <row r="509" spans="1:12" x14ac:dyDescent="0.15">
      <c r="A509" s="34" t="s">
        <v>574</v>
      </c>
      <c r="B509" s="34" t="s">
        <v>575</v>
      </c>
      <c r="C509" s="34" t="s">
        <v>1309</v>
      </c>
      <c r="D509" s="34" t="s">
        <v>1312</v>
      </c>
      <c r="E509" s="73">
        <v>0.71496786000000001</v>
      </c>
      <c r="F509" s="55">
        <v>0.54475306000000001</v>
      </c>
      <c r="G509" s="110">
        <f t="shared" si="33"/>
        <v>0.31246231090468779</v>
      </c>
      <c r="H509" s="111">
        <v>28.19164645</v>
      </c>
      <c r="I509" s="112">
        <v>94.732036199999996</v>
      </c>
      <c r="J509" s="79">
        <f t="shared" si="35"/>
        <v>-0.70240641306937301</v>
      </c>
      <c r="K509" s="81">
        <f t="shared" si="34"/>
        <v>39.430648602861673</v>
      </c>
      <c r="L509" s="62"/>
    </row>
    <row r="510" spans="1:12" x14ac:dyDescent="0.15">
      <c r="A510" s="34" t="s">
        <v>222</v>
      </c>
      <c r="B510" s="34" t="s">
        <v>230</v>
      </c>
      <c r="C510" s="34" t="s">
        <v>1309</v>
      </c>
      <c r="D510" s="34" t="s">
        <v>1313</v>
      </c>
      <c r="E510" s="73">
        <v>0.70276537500000003</v>
      </c>
      <c r="F510" s="55">
        <v>2.2676187149999998</v>
      </c>
      <c r="G510" s="110">
        <f t="shared" si="33"/>
        <v>-0.69008662243290753</v>
      </c>
      <c r="H510" s="111">
        <v>3.878144E-2</v>
      </c>
      <c r="I510" s="112">
        <v>0</v>
      </c>
      <c r="J510" s="79" t="str">
        <f t="shared" si="35"/>
        <v/>
      </c>
      <c r="K510" s="81">
        <f t="shared" si="34"/>
        <v>5.5184050580181186E-2</v>
      </c>
      <c r="L510" s="62"/>
    </row>
    <row r="511" spans="1:12" x14ac:dyDescent="0.15">
      <c r="A511" s="34" t="s">
        <v>662</v>
      </c>
      <c r="B511" s="34" t="s">
        <v>162</v>
      </c>
      <c r="C511" s="34" t="s">
        <v>1310</v>
      </c>
      <c r="D511" s="34" t="s">
        <v>1313</v>
      </c>
      <c r="E511" s="73">
        <v>0.69230427000000005</v>
      </c>
      <c r="F511" s="55">
        <v>2.2207104100000001</v>
      </c>
      <c r="G511" s="110">
        <f t="shared" si="33"/>
        <v>-0.68825099081694319</v>
      </c>
      <c r="H511" s="111">
        <v>0.30781165999999999</v>
      </c>
      <c r="I511" s="112">
        <v>7.9103005099999999</v>
      </c>
      <c r="J511" s="79">
        <f t="shared" si="35"/>
        <v>-0.96108723560996545</v>
      </c>
      <c r="K511" s="81">
        <f t="shared" si="34"/>
        <v>0.44461904012234382</v>
      </c>
      <c r="L511" s="62"/>
    </row>
    <row r="512" spans="1:12" x14ac:dyDescent="0.15">
      <c r="A512" s="34" t="s">
        <v>1407</v>
      </c>
      <c r="B512" s="34" t="s">
        <v>1817</v>
      </c>
      <c r="C512" s="34" t="s">
        <v>1309</v>
      </c>
      <c r="D512" s="34" t="s">
        <v>1312</v>
      </c>
      <c r="E512" s="73">
        <v>0.68687178000000004</v>
      </c>
      <c r="F512" s="55">
        <v>6.2427664299999996</v>
      </c>
      <c r="G512" s="110">
        <f t="shared" si="33"/>
        <v>-0.88997317331957271</v>
      </c>
      <c r="H512" s="111">
        <v>10.34983877</v>
      </c>
      <c r="I512" s="112">
        <v>4.6319769299999995</v>
      </c>
      <c r="J512" s="79">
        <f t="shared" si="35"/>
        <v>1.2344322794371085</v>
      </c>
      <c r="K512" s="81">
        <f t="shared" si="34"/>
        <v>15.068079765920794</v>
      </c>
      <c r="L512" s="62"/>
    </row>
    <row r="513" spans="1:12" x14ac:dyDescent="0.15">
      <c r="A513" s="34" t="s">
        <v>904</v>
      </c>
      <c r="B513" s="34" t="s">
        <v>1206</v>
      </c>
      <c r="C513" s="34" t="s">
        <v>1309</v>
      </c>
      <c r="D513" s="34" t="s">
        <v>1312</v>
      </c>
      <c r="E513" s="73">
        <v>0.68240531000000004</v>
      </c>
      <c r="F513" s="55">
        <v>0.90071676000000001</v>
      </c>
      <c r="G513" s="110">
        <f t="shared" si="33"/>
        <v>-0.2423752501285753</v>
      </c>
      <c r="H513" s="111">
        <v>6.6746802199999999</v>
      </c>
      <c r="I513" s="112">
        <v>1.54339399</v>
      </c>
      <c r="J513" s="79">
        <f t="shared" si="35"/>
        <v>3.3246768247425917</v>
      </c>
      <c r="K513" s="81">
        <f t="shared" si="34"/>
        <v>9.7811082683398229</v>
      </c>
      <c r="L513" s="62"/>
    </row>
    <row r="514" spans="1:12" x14ac:dyDescent="0.15">
      <c r="A514" s="34" t="s">
        <v>1409</v>
      </c>
      <c r="B514" s="34" t="s">
        <v>1819</v>
      </c>
      <c r="C514" s="34" t="s">
        <v>1309</v>
      </c>
      <c r="D514" s="34" t="s">
        <v>1312</v>
      </c>
      <c r="E514" s="73">
        <v>0.67320725699999995</v>
      </c>
      <c r="F514" s="55">
        <v>5.7438512999999997E-2</v>
      </c>
      <c r="G514" s="110">
        <f t="shared" si="33"/>
        <v>10.720485469392287</v>
      </c>
      <c r="H514" s="111">
        <v>0.14443054</v>
      </c>
      <c r="I514" s="112">
        <v>0.16887046999999999</v>
      </c>
      <c r="J514" s="79">
        <f t="shared" si="35"/>
        <v>-0.14472589553401494</v>
      </c>
      <c r="K514" s="81">
        <f t="shared" si="34"/>
        <v>0.21454097307807246</v>
      </c>
      <c r="L514" s="62"/>
    </row>
    <row r="515" spans="1:12" x14ac:dyDescent="0.15">
      <c r="A515" s="34" t="s">
        <v>569</v>
      </c>
      <c r="B515" s="34" t="s">
        <v>570</v>
      </c>
      <c r="C515" s="34" t="s">
        <v>1309</v>
      </c>
      <c r="D515" s="34" t="s">
        <v>1312</v>
      </c>
      <c r="E515" s="73">
        <v>0.66840979</v>
      </c>
      <c r="F515" s="55">
        <v>0.77913832999999999</v>
      </c>
      <c r="G515" s="110">
        <f t="shared" si="33"/>
        <v>-0.14211666367383058</v>
      </c>
      <c r="H515" s="111">
        <v>0.74692966999999999</v>
      </c>
      <c r="I515" s="112">
        <v>0.62092403000000007</v>
      </c>
      <c r="J515" s="79">
        <f t="shared" si="35"/>
        <v>0.20293245858112452</v>
      </c>
      <c r="K515" s="81">
        <f t="shared" si="34"/>
        <v>1.117472665982346</v>
      </c>
      <c r="L515" s="62"/>
    </row>
    <row r="516" spans="1:12" x14ac:dyDescent="0.15">
      <c r="A516" s="34" t="s">
        <v>733</v>
      </c>
      <c r="B516" s="34" t="s">
        <v>1521</v>
      </c>
      <c r="C516" s="34" t="s">
        <v>1309</v>
      </c>
      <c r="D516" s="34" t="s">
        <v>1312</v>
      </c>
      <c r="E516" s="73">
        <v>0.66159253000000007</v>
      </c>
      <c r="F516" s="55">
        <v>0.80237831999999998</v>
      </c>
      <c r="G516" s="110">
        <f t="shared" si="33"/>
        <v>-0.1754606106505967</v>
      </c>
      <c r="H516" s="111">
        <v>0.18938129000000001</v>
      </c>
      <c r="I516" s="112">
        <v>0.44181077000000002</v>
      </c>
      <c r="J516" s="79">
        <f t="shared" si="35"/>
        <v>-0.57135202928620321</v>
      </c>
      <c r="K516" s="81">
        <f t="shared" si="34"/>
        <v>0.2862506473584277</v>
      </c>
      <c r="L516" s="62"/>
    </row>
    <row r="517" spans="1:12" x14ac:dyDescent="0.15">
      <c r="A517" s="34" t="s">
        <v>1723</v>
      </c>
      <c r="B517" s="34" t="s">
        <v>1724</v>
      </c>
      <c r="C517" s="34" t="s">
        <v>1309</v>
      </c>
      <c r="D517" s="34" t="s">
        <v>1312</v>
      </c>
      <c r="E517" s="73">
        <v>0.65877380000000008</v>
      </c>
      <c r="F517" s="55">
        <v>1.43210053</v>
      </c>
      <c r="G517" s="110">
        <f t="shared" si="33"/>
        <v>-0.53999472369443224</v>
      </c>
      <c r="H517" s="111">
        <v>0</v>
      </c>
      <c r="I517" s="112">
        <v>1.3692255200000001</v>
      </c>
      <c r="J517" s="79">
        <f t="shared" si="35"/>
        <v>-1</v>
      </c>
      <c r="K517" s="81">
        <f t="shared" si="34"/>
        <v>0</v>
      </c>
      <c r="L517" s="62"/>
    </row>
    <row r="518" spans="1:12" x14ac:dyDescent="0.15">
      <c r="A518" s="34" t="s">
        <v>2003</v>
      </c>
      <c r="B518" s="34" t="s">
        <v>101</v>
      </c>
      <c r="C518" s="34" t="s">
        <v>1309</v>
      </c>
      <c r="D518" s="34" t="s">
        <v>1313</v>
      </c>
      <c r="E518" s="73">
        <v>0.64996192000000008</v>
      </c>
      <c r="F518" s="55">
        <v>0.85747189000000001</v>
      </c>
      <c r="G518" s="110">
        <f t="shared" si="33"/>
        <v>-0.2420020672631028</v>
      </c>
      <c r="H518" s="111">
        <v>0.4151955</v>
      </c>
      <c r="I518" s="112">
        <v>1.15749645</v>
      </c>
      <c r="J518" s="79">
        <f t="shared" si="35"/>
        <v>-0.64129868389661149</v>
      </c>
      <c r="K518" s="81">
        <f t="shared" si="34"/>
        <v>0.63879973152888703</v>
      </c>
      <c r="L518" s="62"/>
    </row>
    <row r="519" spans="1:12" x14ac:dyDescent="0.15">
      <c r="A519" s="34" t="s">
        <v>1927</v>
      </c>
      <c r="B519" s="34" t="s">
        <v>1075</v>
      </c>
      <c r="C519" s="34" t="s">
        <v>1309</v>
      </c>
      <c r="D519" s="34" t="s">
        <v>1312</v>
      </c>
      <c r="E519" s="73">
        <v>0.64964218000000007</v>
      </c>
      <c r="F519" s="55">
        <v>1.1473513389999999</v>
      </c>
      <c r="G519" s="110">
        <v>0</v>
      </c>
      <c r="H519" s="111">
        <v>0.37190718</v>
      </c>
      <c r="I519" s="112">
        <v>7.4781084199999999</v>
      </c>
      <c r="J519" s="79">
        <f t="shared" si="35"/>
        <v>-0.95026721209265375</v>
      </c>
      <c r="K519" s="81">
        <f t="shared" si="34"/>
        <v>0.57248003816500947</v>
      </c>
      <c r="L519" s="62"/>
    </row>
    <row r="520" spans="1:12" x14ac:dyDescent="0.15">
      <c r="A520" s="34" t="s">
        <v>1427</v>
      </c>
      <c r="B520" s="34" t="s">
        <v>1296</v>
      </c>
      <c r="C520" s="34" t="s">
        <v>1309</v>
      </c>
      <c r="D520" s="34" t="s">
        <v>1312</v>
      </c>
      <c r="E520" s="73">
        <v>0.64737299999999998</v>
      </c>
      <c r="F520" s="55">
        <v>0.44330438</v>
      </c>
      <c r="G520" s="110">
        <v>0</v>
      </c>
      <c r="H520" s="111">
        <v>1.15066818</v>
      </c>
      <c r="I520" s="112">
        <v>0.46236442999999999</v>
      </c>
      <c r="J520" s="79">
        <f t="shared" si="35"/>
        <v>1.4886606869823442</v>
      </c>
      <c r="K520" s="81">
        <f t="shared" si="34"/>
        <v>1.7774423400419852</v>
      </c>
      <c r="L520" s="62"/>
    </row>
    <row r="521" spans="1:12" x14ac:dyDescent="0.15">
      <c r="A521" s="34" t="s">
        <v>1830</v>
      </c>
      <c r="B521" s="34" t="s">
        <v>1831</v>
      </c>
      <c r="C521" s="34" t="s">
        <v>1309</v>
      </c>
      <c r="D521" s="34" t="s">
        <v>1312</v>
      </c>
      <c r="E521" s="73">
        <v>0.61364237700000002</v>
      </c>
      <c r="F521" s="55">
        <v>6.0158420899999996</v>
      </c>
      <c r="G521" s="110">
        <v>0</v>
      </c>
      <c r="H521" s="111">
        <v>0.36958612000000002</v>
      </c>
      <c r="I521" s="112">
        <v>0.55847599999999997</v>
      </c>
      <c r="J521" s="79">
        <f t="shared" si="35"/>
        <v>-0.33822380908042593</v>
      </c>
      <c r="K521" s="81">
        <f t="shared" si="34"/>
        <v>0.60228258975015347</v>
      </c>
      <c r="L521" s="62"/>
    </row>
    <row r="522" spans="1:12" x14ac:dyDescent="0.15">
      <c r="A522" s="34" t="s">
        <v>1994</v>
      </c>
      <c r="B522" s="34" t="s">
        <v>92</v>
      </c>
      <c r="C522" s="34" t="s">
        <v>1309</v>
      </c>
      <c r="D522" s="34" t="s">
        <v>1313</v>
      </c>
      <c r="E522" s="73">
        <v>0.61229860999999997</v>
      </c>
      <c r="F522" s="55">
        <v>1.60625902</v>
      </c>
      <c r="G522" s="110">
        <f t="shared" ref="G522:G583" si="36">IF(ISERROR(E522/F522-1),"",((E522/F522-1)))</f>
        <v>-0.61880456241733661</v>
      </c>
      <c r="H522" s="111">
        <v>2.0471700199999998</v>
      </c>
      <c r="I522" s="112">
        <v>5.0900000000000001E-2</v>
      </c>
      <c r="J522" s="79">
        <f t="shared" si="35"/>
        <v>39.219450294695477</v>
      </c>
      <c r="K522" s="81">
        <f t="shared" si="34"/>
        <v>3.3434177157449367</v>
      </c>
      <c r="L522" s="62"/>
    </row>
    <row r="523" spans="1:12" x14ac:dyDescent="0.15">
      <c r="A523" s="34" t="s">
        <v>1408</v>
      </c>
      <c r="B523" s="34" t="s">
        <v>1818</v>
      </c>
      <c r="C523" s="34" t="s">
        <v>1309</v>
      </c>
      <c r="D523" s="34" t="s">
        <v>1312</v>
      </c>
      <c r="E523" s="73">
        <v>0.596354842</v>
      </c>
      <c r="F523" s="55">
        <v>0.11905553100000001</v>
      </c>
      <c r="G523" s="110">
        <f t="shared" si="36"/>
        <v>4.0090477694816204</v>
      </c>
      <c r="H523" s="111">
        <v>1.04313057</v>
      </c>
      <c r="I523" s="112">
        <v>0.18781655999999999</v>
      </c>
      <c r="J523" s="79">
        <f t="shared" si="35"/>
        <v>4.5539861341300254</v>
      </c>
      <c r="K523" s="81">
        <f t="shared" si="34"/>
        <v>1.7491776649312423</v>
      </c>
      <c r="L523" s="62"/>
    </row>
    <row r="524" spans="1:12" x14ac:dyDescent="0.15">
      <c r="A524" s="34" t="s">
        <v>1479</v>
      </c>
      <c r="B524" s="34" t="s">
        <v>1480</v>
      </c>
      <c r="C524" s="34" t="s">
        <v>1310</v>
      </c>
      <c r="D524" s="34" t="s">
        <v>1313</v>
      </c>
      <c r="E524" s="73">
        <v>0.59375199999999995</v>
      </c>
      <c r="F524" s="55">
        <v>0.14435000000000001</v>
      </c>
      <c r="G524" s="110">
        <f t="shared" si="36"/>
        <v>3.1132802216834081</v>
      </c>
      <c r="H524" s="111">
        <v>0</v>
      </c>
      <c r="I524" s="112">
        <v>0</v>
      </c>
      <c r="J524" s="79" t="str">
        <f t="shared" si="35"/>
        <v/>
      </c>
      <c r="K524" s="81">
        <f t="shared" si="34"/>
        <v>0</v>
      </c>
      <c r="L524" s="62"/>
    </row>
    <row r="525" spans="1:12" x14ac:dyDescent="0.15">
      <c r="A525" s="34" t="s">
        <v>701</v>
      </c>
      <c r="B525" s="34" t="s">
        <v>1848</v>
      </c>
      <c r="C525" s="34" t="s">
        <v>1309</v>
      </c>
      <c r="D525" s="34" t="s">
        <v>1312</v>
      </c>
      <c r="E525" s="73">
        <v>0.58717059999999999</v>
      </c>
      <c r="F525" s="55">
        <v>6.7901199999999995E-2</v>
      </c>
      <c r="G525" s="110">
        <f t="shared" si="36"/>
        <v>7.6474259659623112</v>
      </c>
      <c r="H525" s="111">
        <v>3.90482153</v>
      </c>
      <c r="I525" s="112">
        <v>4.0088614099999997</v>
      </c>
      <c r="J525" s="79">
        <f t="shared" si="35"/>
        <v>-2.5952476117152568E-2</v>
      </c>
      <c r="K525" s="81">
        <f t="shared" si="34"/>
        <v>6.6502333904320139</v>
      </c>
      <c r="L525" s="62"/>
    </row>
    <row r="526" spans="1:12" x14ac:dyDescent="0.15">
      <c r="A526" s="34" t="s">
        <v>1404</v>
      </c>
      <c r="B526" s="34" t="s">
        <v>1776</v>
      </c>
      <c r="C526" s="34" t="s">
        <v>1309</v>
      </c>
      <c r="D526" s="34" t="s">
        <v>1312</v>
      </c>
      <c r="E526" s="73">
        <v>0.57720861999999995</v>
      </c>
      <c r="F526" s="55">
        <v>2.3508599999999998E-2</v>
      </c>
      <c r="G526" s="110">
        <f t="shared" si="36"/>
        <v>23.5530835524021</v>
      </c>
      <c r="H526" s="111">
        <v>9.1347200000000003E-2</v>
      </c>
      <c r="I526" s="112">
        <v>0.17257269</v>
      </c>
      <c r="J526" s="79">
        <f t="shared" si="35"/>
        <v>-0.47067406783773258</v>
      </c>
      <c r="K526" s="81">
        <f t="shared" si="34"/>
        <v>0.15825681882574799</v>
      </c>
      <c r="L526" s="62"/>
    </row>
    <row r="527" spans="1:12" x14ac:dyDescent="0.15">
      <c r="A527" s="34" t="s">
        <v>1582</v>
      </c>
      <c r="B527" s="34" t="s">
        <v>1594</v>
      </c>
      <c r="C527" s="34" t="s">
        <v>817</v>
      </c>
      <c r="D527" s="34" t="s">
        <v>1312</v>
      </c>
      <c r="E527" s="73">
        <v>0.57619935</v>
      </c>
      <c r="F527" s="55">
        <v>1.08382084</v>
      </c>
      <c r="G527" s="110">
        <f t="shared" si="36"/>
        <v>-0.46836291688209275</v>
      </c>
      <c r="H527" s="111">
        <v>2.9799899999999996E-3</v>
      </c>
      <c r="I527" s="112">
        <v>0</v>
      </c>
      <c r="J527" s="79" t="str">
        <f t="shared" si="35"/>
        <v/>
      </c>
      <c r="K527" s="81">
        <f t="shared" si="34"/>
        <v>5.1718038210213178E-3</v>
      </c>
      <c r="L527" s="62"/>
    </row>
    <row r="528" spans="1:12" x14ac:dyDescent="0.15">
      <c r="A528" s="34" t="s">
        <v>730</v>
      </c>
      <c r="B528" s="34" t="s">
        <v>1219</v>
      </c>
      <c r="C528" s="34" t="s">
        <v>1309</v>
      </c>
      <c r="D528" s="34" t="s">
        <v>1312</v>
      </c>
      <c r="E528" s="73">
        <v>0.57436566</v>
      </c>
      <c r="F528" s="55">
        <v>0.98807027000000003</v>
      </c>
      <c r="G528" s="110">
        <f t="shared" si="36"/>
        <v>-0.4186995829760165</v>
      </c>
      <c r="H528" s="111">
        <v>1.6661821799999998</v>
      </c>
      <c r="I528" s="112">
        <v>1.08111264</v>
      </c>
      <c r="J528" s="79">
        <f t="shared" si="35"/>
        <v>0.54117352656241247</v>
      </c>
      <c r="K528" s="81">
        <f t="shared" si="34"/>
        <v>2.9009084213008136</v>
      </c>
      <c r="L528" s="62"/>
    </row>
    <row r="529" spans="1:12" x14ac:dyDescent="0.15">
      <c r="A529" s="34" t="s">
        <v>660</v>
      </c>
      <c r="B529" s="34" t="s">
        <v>156</v>
      </c>
      <c r="C529" s="34" t="s">
        <v>1310</v>
      </c>
      <c r="D529" s="34" t="s">
        <v>1313</v>
      </c>
      <c r="E529" s="73">
        <v>0.57400131700000001</v>
      </c>
      <c r="F529" s="55">
        <v>0.12647439999999999</v>
      </c>
      <c r="G529" s="110">
        <f t="shared" si="36"/>
        <v>3.5384782770268135</v>
      </c>
      <c r="H529" s="111">
        <v>1.43910728</v>
      </c>
      <c r="I529" s="112">
        <v>5.0387080000000001E-2</v>
      </c>
      <c r="J529" s="79">
        <f t="shared" si="35"/>
        <v>27.561037472304406</v>
      </c>
      <c r="K529" s="81">
        <f t="shared" si="34"/>
        <v>2.5071497876023163</v>
      </c>
      <c r="L529" s="62"/>
    </row>
    <row r="530" spans="1:12" x14ac:dyDescent="0.15">
      <c r="A530" s="34" t="s">
        <v>1731</v>
      </c>
      <c r="B530" s="34" t="s">
        <v>1732</v>
      </c>
      <c r="C530" s="34" t="s">
        <v>1309</v>
      </c>
      <c r="D530" s="34" t="s">
        <v>1312</v>
      </c>
      <c r="E530" s="73">
        <v>0.57219490000000006</v>
      </c>
      <c r="F530" s="55">
        <v>0.56605316999999999</v>
      </c>
      <c r="G530" s="110">
        <f t="shared" si="36"/>
        <v>1.0850093817158735E-2</v>
      </c>
      <c r="H530" s="111">
        <v>0</v>
      </c>
      <c r="I530" s="112">
        <v>0.53411130000000007</v>
      </c>
      <c r="J530" s="79">
        <f t="shared" si="35"/>
        <v>-1</v>
      </c>
      <c r="K530" s="81">
        <f t="shared" si="34"/>
        <v>0</v>
      </c>
      <c r="L530" s="62"/>
    </row>
    <row r="531" spans="1:12" x14ac:dyDescent="0.15">
      <c r="A531" s="34" t="s">
        <v>1567</v>
      </c>
      <c r="B531" s="34" t="s">
        <v>1568</v>
      </c>
      <c r="C531" s="34" t="s">
        <v>817</v>
      </c>
      <c r="D531" s="34" t="s">
        <v>1312</v>
      </c>
      <c r="E531" s="73">
        <v>0.57188000000000005</v>
      </c>
      <c r="F531" s="55">
        <v>1.4050200000000001E-2</v>
      </c>
      <c r="G531" s="110">
        <f t="shared" si="36"/>
        <v>39.702623450200001</v>
      </c>
      <c r="H531" s="111">
        <v>1.0245000000000001E-2</v>
      </c>
      <c r="I531" s="112">
        <v>0</v>
      </c>
      <c r="J531" s="79" t="str">
        <f t="shared" si="35"/>
        <v/>
      </c>
      <c r="K531" s="81">
        <f t="shared" si="34"/>
        <v>1.7914597468000278E-2</v>
      </c>
      <c r="L531" s="62"/>
    </row>
    <row r="532" spans="1:12" x14ac:dyDescent="0.15">
      <c r="A532" s="34" t="s">
        <v>1578</v>
      </c>
      <c r="B532" s="34" t="s">
        <v>1579</v>
      </c>
      <c r="C532" s="34" t="s">
        <v>1309</v>
      </c>
      <c r="D532" s="34" t="s">
        <v>1312</v>
      </c>
      <c r="E532" s="73">
        <v>0.57176244999999992</v>
      </c>
      <c r="F532" s="55">
        <v>0.27822041999999997</v>
      </c>
      <c r="G532" s="110">
        <f t="shared" si="36"/>
        <v>1.0550700412284617</v>
      </c>
      <c r="H532" s="111">
        <v>6.7050179999999987E-2</v>
      </c>
      <c r="I532" s="112">
        <v>0</v>
      </c>
      <c r="J532" s="79" t="str">
        <f t="shared" si="35"/>
        <v/>
      </c>
      <c r="K532" s="81">
        <f t="shared" si="34"/>
        <v>0.11726929601620392</v>
      </c>
      <c r="L532" s="62"/>
    </row>
    <row r="533" spans="1:12" x14ac:dyDescent="0.15">
      <c r="A533" s="34" t="s">
        <v>679</v>
      </c>
      <c r="B533" s="34" t="s">
        <v>629</v>
      </c>
      <c r="C533" s="34" t="s">
        <v>1310</v>
      </c>
      <c r="D533" s="34" t="s">
        <v>1313</v>
      </c>
      <c r="E533" s="73">
        <v>0.56688930000000004</v>
      </c>
      <c r="F533" s="55">
        <v>2.28507258</v>
      </c>
      <c r="G533" s="110">
        <f t="shared" si="36"/>
        <v>-0.75191628267667543</v>
      </c>
      <c r="H533" s="111">
        <v>7.8107529999999994E-2</v>
      </c>
      <c r="I533" s="112">
        <v>0.95645954</v>
      </c>
      <c r="J533" s="79">
        <f t="shared" si="35"/>
        <v>-0.91833681746746965</v>
      </c>
      <c r="K533" s="81">
        <f t="shared" si="34"/>
        <v>0.13778268526147872</v>
      </c>
      <c r="L533" s="62"/>
    </row>
    <row r="534" spans="1:12" x14ac:dyDescent="0.15">
      <c r="A534" s="34" t="s">
        <v>31</v>
      </c>
      <c r="B534" s="34" t="s">
        <v>32</v>
      </c>
      <c r="C534" s="34" t="s">
        <v>1309</v>
      </c>
      <c r="D534" s="34" t="s">
        <v>1312</v>
      </c>
      <c r="E534" s="73">
        <v>0.55540195999999997</v>
      </c>
      <c r="F534" s="55">
        <v>1.6788928000000001</v>
      </c>
      <c r="G534" s="110">
        <f t="shared" si="36"/>
        <v>-0.66918557277748769</v>
      </c>
      <c r="H534" s="111">
        <v>3.83963857</v>
      </c>
      <c r="I534" s="112">
        <v>1.0613969399999998</v>
      </c>
      <c r="J534" s="79">
        <f t="shared" si="35"/>
        <v>2.617533106888362</v>
      </c>
      <c r="K534" s="81">
        <f t="shared" si="34"/>
        <v>6.9132607490258051</v>
      </c>
      <c r="L534" s="62"/>
    </row>
    <row r="535" spans="1:12" x14ac:dyDescent="0.15">
      <c r="A535" s="34" t="s">
        <v>595</v>
      </c>
      <c r="B535" s="34" t="s">
        <v>990</v>
      </c>
      <c r="C535" s="34" t="s">
        <v>1309</v>
      </c>
      <c r="D535" s="34" t="s">
        <v>1312</v>
      </c>
      <c r="E535" s="73">
        <v>0.55458865000000002</v>
      </c>
      <c r="F535" s="55">
        <v>3.0536046800000003</v>
      </c>
      <c r="G535" s="110">
        <f t="shared" si="36"/>
        <v>-0.81838230284609081</v>
      </c>
      <c r="H535" s="111">
        <v>1.69635033</v>
      </c>
      <c r="I535" s="112">
        <v>7.8169225000000004</v>
      </c>
      <c r="J535" s="79">
        <f t="shared" si="35"/>
        <v>-0.7829900027792267</v>
      </c>
      <c r="K535" s="81">
        <f t="shared" si="34"/>
        <v>3.0587541414704393</v>
      </c>
      <c r="L535" s="62"/>
    </row>
    <row r="536" spans="1:12" x14ac:dyDescent="0.15">
      <c r="A536" s="34" t="s">
        <v>1326</v>
      </c>
      <c r="B536" s="34" t="s">
        <v>1327</v>
      </c>
      <c r="C536" s="34" t="s">
        <v>1309</v>
      </c>
      <c r="D536" s="34" t="s">
        <v>1313</v>
      </c>
      <c r="E536" s="73">
        <v>0.54973337</v>
      </c>
      <c r="F536" s="55">
        <v>0.85245434199999992</v>
      </c>
      <c r="G536" s="110">
        <f t="shared" si="36"/>
        <v>-0.35511693364100427</v>
      </c>
      <c r="H536" s="111">
        <v>0.30122846999999997</v>
      </c>
      <c r="I536" s="112">
        <v>0.74645515000000007</v>
      </c>
      <c r="J536" s="79">
        <f t="shared" si="35"/>
        <v>-0.59645469657487138</v>
      </c>
      <c r="K536" s="81">
        <f t="shared" si="34"/>
        <v>0.54795376529534667</v>
      </c>
      <c r="L536" s="62"/>
    </row>
    <row r="537" spans="1:12" x14ac:dyDescent="0.15">
      <c r="A537" s="34" t="s">
        <v>1131</v>
      </c>
      <c r="B537" s="34" t="s">
        <v>1264</v>
      </c>
      <c r="C537" s="34" t="s">
        <v>1310</v>
      </c>
      <c r="D537" s="34" t="s">
        <v>1312</v>
      </c>
      <c r="E537" s="73">
        <v>0.52109554000000002</v>
      </c>
      <c r="F537" s="55">
        <v>2.66674225</v>
      </c>
      <c r="G537" s="110">
        <f t="shared" si="36"/>
        <v>-0.80459471101865954</v>
      </c>
      <c r="H537" s="111">
        <v>9.0071898781992488</v>
      </c>
      <c r="I537" s="112">
        <v>60.394471145131497</v>
      </c>
      <c r="J537" s="79">
        <f t="shared" si="35"/>
        <v>-0.85086068795015302</v>
      </c>
      <c r="K537" s="81">
        <f t="shared" si="34"/>
        <v>17.28510260939721</v>
      </c>
      <c r="L537" s="62"/>
    </row>
    <row r="538" spans="1:12" x14ac:dyDescent="0.15">
      <c r="A538" s="34" t="s">
        <v>1297</v>
      </c>
      <c r="B538" s="34" t="s">
        <v>1298</v>
      </c>
      <c r="C538" s="34" t="s">
        <v>1309</v>
      </c>
      <c r="D538" s="34" t="s">
        <v>1313</v>
      </c>
      <c r="E538" s="73">
        <v>0.48395816999999997</v>
      </c>
      <c r="F538" s="55">
        <v>0.34650297499999999</v>
      </c>
      <c r="G538" s="110">
        <f t="shared" si="36"/>
        <v>0.39669268351880671</v>
      </c>
      <c r="H538" s="111">
        <v>0</v>
      </c>
      <c r="I538" s="112">
        <v>0</v>
      </c>
      <c r="J538" s="79" t="str">
        <f t="shared" si="35"/>
        <v/>
      </c>
      <c r="K538" s="81">
        <f t="shared" si="34"/>
        <v>0</v>
      </c>
      <c r="L538" s="62"/>
    </row>
    <row r="539" spans="1:12" x14ac:dyDescent="0.15">
      <c r="A539" s="34" t="s">
        <v>661</v>
      </c>
      <c r="B539" s="34" t="s">
        <v>7</v>
      </c>
      <c r="C539" s="34" t="s">
        <v>1310</v>
      </c>
      <c r="D539" s="34" t="s">
        <v>1313</v>
      </c>
      <c r="E539" s="73">
        <v>0.48354097499999998</v>
      </c>
      <c r="F539" s="55">
        <v>0.77726790000000001</v>
      </c>
      <c r="G539" s="110">
        <f t="shared" si="36"/>
        <v>-0.37789663641068927</v>
      </c>
      <c r="H539" s="111">
        <v>4.5195849999999996E-2</v>
      </c>
      <c r="I539" s="112">
        <v>6.1581562999999999</v>
      </c>
      <c r="J539" s="79">
        <f t="shared" si="35"/>
        <v>-0.99266081473118828</v>
      </c>
      <c r="K539" s="81">
        <f t="shared" si="34"/>
        <v>9.3468500782172587E-2</v>
      </c>
      <c r="L539" s="62"/>
    </row>
    <row r="540" spans="1:12" x14ac:dyDescent="0.15">
      <c r="A540" s="34" t="s">
        <v>1303</v>
      </c>
      <c r="B540" s="34" t="s">
        <v>1304</v>
      </c>
      <c r="C540" s="34" t="s">
        <v>1309</v>
      </c>
      <c r="D540" s="34" t="s">
        <v>1313</v>
      </c>
      <c r="E540" s="73">
        <v>0.47510256000000001</v>
      </c>
      <c r="F540" s="55">
        <v>0.31064173</v>
      </c>
      <c r="G540" s="110">
        <f t="shared" si="36"/>
        <v>0.52942284991781374</v>
      </c>
      <c r="H540" s="111">
        <v>2.8615999999999997E-3</v>
      </c>
      <c r="I540" s="112">
        <v>0</v>
      </c>
      <c r="J540" s="79" t="str">
        <f t="shared" si="35"/>
        <v/>
      </c>
      <c r="K540" s="81">
        <f t="shared" si="34"/>
        <v>6.0231205657995182E-3</v>
      </c>
      <c r="L540" s="62"/>
    </row>
    <row r="541" spans="1:12" x14ac:dyDescent="0.15">
      <c r="A541" s="34" t="s">
        <v>1713</v>
      </c>
      <c r="B541" s="34" t="s">
        <v>1714</v>
      </c>
      <c r="C541" s="34" t="s">
        <v>1309</v>
      </c>
      <c r="D541" s="34" t="s">
        <v>1312</v>
      </c>
      <c r="E541" s="73">
        <v>0.47439540999999996</v>
      </c>
      <c r="F541" s="55">
        <v>3.0102499999999999E-3</v>
      </c>
      <c r="G541" s="110">
        <f t="shared" si="36"/>
        <v>156.59335935553526</v>
      </c>
      <c r="H541" s="111">
        <v>6.3211199999999995E-3</v>
      </c>
      <c r="I541" s="112">
        <v>0</v>
      </c>
      <c r="J541" s="79" t="str">
        <f t="shared" si="35"/>
        <v/>
      </c>
      <c r="K541" s="81">
        <f t="shared" si="34"/>
        <v>1.3324580859667255E-2</v>
      </c>
      <c r="L541" s="62"/>
    </row>
    <row r="542" spans="1:12" x14ac:dyDescent="0.15">
      <c r="A542" s="34" t="s">
        <v>769</v>
      </c>
      <c r="B542" s="34" t="s">
        <v>772</v>
      </c>
      <c r="C542" s="34" t="s">
        <v>1310</v>
      </c>
      <c r="D542" s="34" t="s">
        <v>1313</v>
      </c>
      <c r="E542" s="73">
        <v>0.46540772600000002</v>
      </c>
      <c r="F542" s="55">
        <v>2.2137581600000003</v>
      </c>
      <c r="G542" s="110">
        <f t="shared" si="36"/>
        <v>-0.78976577730604502</v>
      </c>
      <c r="H542" s="111">
        <v>7.9776800510414505</v>
      </c>
      <c r="I542" s="112">
        <v>5.6069510400000002</v>
      </c>
      <c r="J542" s="79">
        <f t="shared" si="35"/>
        <v>0.42281963836114578</v>
      </c>
      <c r="K542" s="81">
        <f t="shared" si="34"/>
        <v>17.14127120236386</v>
      </c>
      <c r="L542" s="62"/>
    </row>
    <row r="543" spans="1:12" x14ac:dyDescent="0.15">
      <c r="A543" s="34" t="s">
        <v>186</v>
      </c>
      <c r="B543" s="34" t="s">
        <v>178</v>
      </c>
      <c r="C543" s="34" t="s">
        <v>1309</v>
      </c>
      <c r="D543" s="34" t="s">
        <v>1312</v>
      </c>
      <c r="E543" s="73">
        <v>0.44888635999999998</v>
      </c>
      <c r="F543" s="55">
        <v>0.30699658000000002</v>
      </c>
      <c r="G543" s="110">
        <f t="shared" si="36"/>
        <v>0.46218684260261123</v>
      </c>
      <c r="H543" s="111">
        <v>9.6209999999999993E-3</v>
      </c>
      <c r="I543" s="112">
        <v>0.46965000000000001</v>
      </c>
      <c r="J543" s="79">
        <f t="shared" si="35"/>
        <v>-0.97951453209837114</v>
      </c>
      <c r="K543" s="81">
        <f t="shared" si="34"/>
        <v>2.1433041538620152E-2</v>
      </c>
      <c r="L543" s="62"/>
    </row>
    <row r="544" spans="1:12" x14ac:dyDescent="0.15">
      <c r="A544" s="34" t="s">
        <v>1888</v>
      </c>
      <c r="B544" s="34" t="s">
        <v>1288</v>
      </c>
      <c r="C544" s="34" t="s">
        <v>1309</v>
      </c>
      <c r="D544" s="34" t="s">
        <v>1312</v>
      </c>
      <c r="E544" s="73">
        <v>0.42492000000000002</v>
      </c>
      <c r="F544" s="55">
        <v>0</v>
      </c>
      <c r="G544" s="110" t="str">
        <f t="shared" si="36"/>
        <v/>
      </c>
      <c r="H544" s="111">
        <v>0.42492000000000002</v>
      </c>
      <c r="I544" s="112">
        <v>0</v>
      </c>
      <c r="J544" s="79" t="str">
        <f t="shared" si="35"/>
        <v/>
      </c>
      <c r="K544" s="81">
        <f t="shared" ref="K544:K607" si="37">IF(ISERROR(H544/E544),"",(H544/E544))</f>
        <v>1</v>
      </c>
      <c r="L544" s="62"/>
    </row>
    <row r="545" spans="1:12" x14ac:dyDescent="0.15">
      <c r="A545" s="34" t="s">
        <v>927</v>
      </c>
      <c r="B545" s="34" t="s">
        <v>939</v>
      </c>
      <c r="C545" s="34" t="s">
        <v>1310</v>
      </c>
      <c r="D545" s="34" t="s">
        <v>1313</v>
      </c>
      <c r="E545" s="73">
        <v>0.40547911999999997</v>
      </c>
      <c r="F545" s="55">
        <v>1.04368061</v>
      </c>
      <c r="G545" s="110">
        <f t="shared" si="36"/>
        <v>-0.61149118215389664</v>
      </c>
      <c r="H545" s="111">
        <v>0.27990971999999997</v>
      </c>
      <c r="I545" s="112">
        <v>0.57352577000000005</v>
      </c>
      <c r="J545" s="79">
        <f t="shared" si="35"/>
        <v>-0.51194918407938328</v>
      </c>
      <c r="K545" s="81">
        <f t="shared" si="37"/>
        <v>0.69031845585538409</v>
      </c>
      <c r="L545" s="62"/>
    </row>
    <row r="546" spans="1:12" x14ac:dyDescent="0.15">
      <c r="A546" s="34" t="s">
        <v>724</v>
      </c>
      <c r="B546" s="34" t="s">
        <v>1654</v>
      </c>
      <c r="C546" s="34" t="s">
        <v>1310</v>
      </c>
      <c r="D546" s="34" t="s">
        <v>1313</v>
      </c>
      <c r="E546" s="73">
        <v>0.4054529</v>
      </c>
      <c r="F546" s="55">
        <v>9.0524999999999998E-3</v>
      </c>
      <c r="G546" s="110">
        <f t="shared" si="36"/>
        <v>43.789052747859706</v>
      </c>
      <c r="H546" s="111">
        <v>0.10166603</v>
      </c>
      <c r="I546" s="112">
        <v>0</v>
      </c>
      <c r="J546" s="79" t="str">
        <f t="shared" si="35"/>
        <v/>
      </c>
      <c r="K546" s="81">
        <f t="shared" si="37"/>
        <v>0.25074683150619964</v>
      </c>
      <c r="L546" s="62"/>
    </row>
    <row r="547" spans="1:12" x14ac:dyDescent="0.15">
      <c r="A547" s="34" t="s">
        <v>2005</v>
      </c>
      <c r="B547" s="34" t="s">
        <v>103</v>
      </c>
      <c r="C547" s="34" t="s">
        <v>1309</v>
      </c>
      <c r="D547" s="34" t="s">
        <v>1313</v>
      </c>
      <c r="E547" s="73">
        <v>0.38529861999999998</v>
      </c>
      <c r="F547" s="55">
        <v>0.16921099299999998</v>
      </c>
      <c r="G547" s="110">
        <f t="shared" si="36"/>
        <v>1.277030665495829</v>
      </c>
      <c r="H547" s="111">
        <v>7.0717799999999997E-2</v>
      </c>
      <c r="I547" s="112">
        <v>5.2560000000000003E-2</v>
      </c>
      <c r="J547" s="79">
        <f t="shared" si="35"/>
        <v>0.34546803652968028</v>
      </c>
      <c r="K547" s="81">
        <f t="shared" si="37"/>
        <v>0.1835402369206513</v>
      </c>
      <c r="L547" s="62"/>
    </row>
    <row r="548" spans="1:12" x14ac:dyDescent="0.15">
      <c r="A548" s="34" t="s">
        <v>1733</v>
      </c>
      <c r="B548" s="34" t="s">
        <v>1734</v>
      </c>
      <c r="C548" s="34" t="s">
        <v>1309</v>
      </c>
      <c r="D548" s="34" t="s">
        <v>1312</v>
      </c>
      <c r="E548" s="73">
        <v>0.37433799000000001</v>
      </c>
      <c r="F548" s="55">
        <v>0.13232526999999999</v>
      </c>
      <c r="G548" s="110">
        <f t="shared" si="36"/>
        <v>1.8289229260593993</v>
      </c>
      <c r="H548" s="111">
        <v>38.661445299999997</v>
      </c>
      <c r="I548" s="112">
        <v>57.11872494</v>
      </c>
      <c r="J548" s="79">
        <f t="shared" si="35"/>
        <v>-0.32313885961894873</v>
      </c>
      <c r="K548" s="81">
        <f t="shared" si="37"/>
        <v>103.27951298771465</v>
      </c>
      <c r="L548" s="62"/>
    </row>
    <row r="549" spans="1:12" x14ac:dyDescent="0.15">
      <c r="A549" s="34" t="s">
        <v>1591</v>
      </c>
      <c r="B549" s="34" t="s">
        <v>1604</v>
      </c>
      <c r="C549" s="34" t="s">
        <v>1309</v>
      </c>
      <c r="D549" s="34" t="s">
        <v>1312</v>
      </c>
      <c r="E549" s="73">
        <v>0.36964415</v>
      </c>
      <c r="F549" s="55">
        <v>0.18422001999999998</v>
      </c>
      <c r="G549" s="110">
        <f t="shared" si="36"/>
        <v>1.0065362602826773</v>
      </c>
      <c r="H549" s="111">
        <v>9.0166200000000012E-3</v>
      </c>
      <c r="I549" s="112">
        <v>0</v>
      </c>
      <c r="J549" s="79" t="str">
        <f t="shared" si="35"/>
        <v/>
      </c>
      <c r="K549" s="81">
        <f t="shared" si="37"/>
        <v>2.439270309025586E-2</v>
      </c>
      <c r="L549" s="62"/>
    </row>
    <row r="550" spans="1:12" x14ac:dyDescent="0.15">
      <c r="A550" s="34" t="s">
        <v>732</v>
      </c>
      <c r="B550" s="34" t="s">
        <v>1516</v>
      </c>
      <c r="C550" s="34" t="s">
        <v>1309</v>
      </c>
      <c r="D550" s="34" t="s">
        <v>1312</v>
      </c>
      <c r="E550" s="73">
        <v>0.36786108000000001</v>
      </c>
      <c r="F550" s="55">
        <v>0.42960532000000001</v>
      </c>
      <c r="G550" s="110">
        <f t="shared" si="36"/>
        <v>-0.14372317363295217</v>
      </c>
      <c r="H550" s="111">
        <v>15.291208730000001</v>
      </c>
      <c r="I550" s="112">
        <v>15.35903557</v>
      </c>
      <c r="J550" s="79">
        <f t="shared" si="35"/>
        <v>-4.4160871749318042E-3</v>
      </c>
      <c r="K550" s="81">
        <f t="shared" si="37"/>
        <v>41.567889514161166</v>
      </c>
      <c r="L550" s="62"/>
    </row>
    <row r="551" spans="1:12" x14ac:dyDescent="0.15">
      <c r="A551" s="34" t="s">
        <v>612</v>
      </c>
      <c r="B551" s="34" t="s">
        <v>400</v>
      </c>
      <c r="C551" s="34" t="s">
        <v>1310</v>
      </c>
      <c r="D551" s="34" t="s">
        <v>1312</v>
      </c>
      <c r="E551" s="73">
        <v>0.36474400000000001</v>
      </c>
      <c r="F551" s="55">
        <v>6.4134999999999999E-3</v>
      </c>
      <c r="G551" s="110">
        <f t="shared" si="36"/>
        <v>55.871287128712872</v>
      </c>
      <c r="H551" s="111">
        <v>1.7911389999999999E-2</v>
      </c>
      <c r="I551" s="112">
        <v>6.3765940000000007E-2</v>
      </c>
      <c r="J551" s="79">
        <f t="shared" ref="J551:J614" si="38">IF(ISERROR(H551/I551-1),"",((H551/I551-1)))</f>
        <v>-0.71910725380979257</v>
      </c>
      <c r="K551" s="81">
        <f t="shared" si="37"/>
        <v>4.9106743359726271E-2</v>
      </c>
      <c r="L551" s="62"/>
    </row>
    <row r="552" spans="1:12" x14ac:dyDescent="0.15">
      <c r="A552" s="34" t="s">
        <v>1935</v>
      </c>
      <c r="B552" s="34" t="s">
        <v>1081</v>
      </c>
      <c r="C552" s="34" t="s">
        <v>1309</v>
      </c>
      <c r="D552" s="34" t="s">
        <v>1312</v>
      </c>
      <c r="E552" s="73">
        <v>0.35677179999999997</v>
      </c>
      <c r="F552" s="55">
        <v>1.344557609</v>
      </c>
      <c r="G552" s="110">
        <f t="shared" si="36"/>
        <v>-0.73465488007959356</v>
      </c>
      <c r="H552" s="111">
        <v>2.3746217700000001</v>
      </c>
      <c r="I552" s="112">
        <v>3.01637412</v>
      </c>
      <c r="J552" s="79">
        <f t="shared" si="38"/>
        <v>-0.21275621805162548</v>
      </c>
      <c r="K552" s="81">
        <f t="shared" si="37"/>
        <v>6.6558561242788814</v>
      </c>
      <c r="L552" s="62"/>
    </row>
    <row r="553" spans="1:12" x14ac:dyDescent="0.15">
      <c r="A553" s="34" t="s">
        <v>1128</v>
      </c>
      <c r="B553" s="34" t="s">
        <v>1271</v>
      </c>
      <c r="C553" s="34" t="s">
        <v>1310</v>
      </c>
      <c r="D553" s="34" t="s">
        <v>1312</v>
      </c>
      <c r="E553" s="73">
        <v>0.35591662000000002</v>
      </c>
      <c r="F553" s="55">
        <v>2.8201400000000001E-2</v>
      </c>
      <c r="G553" s="110">
        <f t="shared" si="36"/>
        <v>11.620530186444645</v>
      </c>
      <c r="H553" s="111">
        <v>0.31623899999999999</v>
      </c>
      <c r="I553" s="112">
        <v>0</v>
      </c>
      <c r="J553" s="79" t="str">
        <f t="shared" si="38"/>
        <v/>
      </c>
      <c r="K553" s="81">
        <f t="shared" si="37"/>
        <v>0.88851990109368872</v>
      </c>
      <c r="L553" s="62"/>
    </row>
    <row r="554" spans="1:12" x14ac:dyDescent="0.15">
      <c r="A554" s="34" t="s">
        <v>1571</v>
      </c>
      <c r="B554" s="34" t="s">
        <v>1572</v>
      </c>
      <c r="C554" s="34" t="s">
        <v>1309</v>
      </c>
      <c r="D554" s="34" t="s">
        <v>1312</v>
      </c>
      <c r="E554" s="73">
        <v>0.35444874999999998</v>
      </c>
      <c r="F554" s="55">
        <v>0.10413894</v>
      </c>
      <c r="G554" s="110">
        <f t="shared" si="36"/>
        <v>2.4036139603495097</v>
      </c>
      <c r="H554" s="111">
        <v>0</v>
      </c>
      <c r="I554" s="112">
        <v>0</v>
      </c>
      <c r="J554" s="79" t="str">
        <f t="shared" si="38"/>
        <v/>
      </c>
      <c r="K554" s="81">
        <f t="shared" si="37"/>
        <v>0</v>
      </c>
      <c r="L554" s="62"/>
    </row>
    <row r="555" spans="1:12" x14ac:dyDescent="0.15">
      <c r="A555" s="34" t="s">
        <v>1248</v>
      </c>
      <c r="B555" s="34" t="s">
        <v>1249</v>
      </c>
      <c r="C555" s="34" t="s">
        <v>1310</v>
      </c>
      <c r="D555" s="34" t="s">
        <v>1313</v>
      </c>
      <c r="E555" s="73">
        <v>0.34559910999999999</v>
      </c>
      <c r="F555" s="55">
        <v>5.9160772800000005</v>
      </c>
      <c r="G555" s="110">
        <f t="shared" si="36"/>
        <v>-0.94158306363435473</v>
      </c>
      <c r="H555" s="111">
        <v>0</v>
      </c>
      <c r="I555" s="112">
        <v>0.11646342</v>
      </c>
      <c r="J555" s="79">
        <f t="shared" si="38"/>
        <v>-1</v>
      </c>
      <c r="K555" s="81">
        <f t="shared" si="37"/>
        <v>0</v>
      </c>
      <c r="L555" s="62"/>
    </row>
    <row r="556" spans="1:12" x14ac:dyDescent="0.15">
      <c r="A556" s="34" t="s">
        <v>683</v>
      </c>
      <c r="B556" s="34" t="s">
        <v>637</v>
      </c>
      <c r="C556" s="34" t="s">
        <v>1310</v>
      </c>
      <c r="D556" s="34" t="s">
        <v>1313</v>
      </c>
      <c r="E556" s="73">
        <v>0.34289389000000003</v>
      </c>
      <c r="F556" s="55">
        <v>0.27885116999999998</v>
      </c>
      <c r="G556" s="110">
        <f t="shared" si="36"/>
        <v>0.22966631267855209</v>
      </c>
      <c r="H556" s="111">
        <v>0.21473254</v>
      </c>
      <c r="I556" s="112">
        <v>8.8016775599999999</v>
      </c>
      <c r="J556" s="79">
        <f t="shared" si="38"/>
        <v>-0.97560322580142322</v>
      </c>
      <c r="K556" s="81">
        <f t="shared" si="37"/>
        <v>0.62623612220095259</v>
      </c>
      <c r="L556" s="62"/>
    </row>
    <row r="557" spans="1:12" x14ac:dyDescent="0.15">
      <c r="A557" s="34" t="s">
        <v>1999</v>
      </c>
      <c r="B557" s="34" t="s">
        <v>97</v>
      </c>
      <c r="C557" s="34" t="s">
        <v>1309</v>
      </c>
      <c r="D557" s="34" t="s">
        <v>1313</v>
      </c>
      <c r="E557" s="73">
        <v>0.30967</v>
      </c>
      <c r="F557" s="55">
        <v>0.99242505000000003</v>
      </c>
      <c r="G557" s="110">
        <f t="shared" si="36"/>
        <v>-0.68796636078462559</v>
      </c>
      <c r="H557" s="111">
        <v>1.410345</v>
      </c>
      <c r="I557" s="112">
        <v>1.42674805</v>
      </c>
      <c r="J557" s="79">
        <f t="shared" si="38"/>
        <v>-1.1496809124778573E-2</v>
      </c>
      <c r="K557" s="81">
        <f t="shared" si="37"/>
        <v>4.5543481770917431</v>
      </c>
      <c r="L557" s="62"/>
    </row>
    <row r="558" spans="1:12" x14ac:dyDescent="0.15">
      <c r="A558" s="34" t="s">
        <v>1929</v>
      </c>
      <c r="B558" s="34" t="s">
        <v>126</v>
      </c>
      <c r="C558" s="34" t="s">
        <v>1309</v>
      </c>
      <c r="D558" s="34" t="s">
        <v>1312</v>
      </c>
      <c r="E558" s="73">
        <v>0.30704684000000004</v>
      </c>
      <c r="F558" s="55">
        <v>0.33917036</v>
      </c>
      <c r="G558" s="110">
        <f t="shared" si="36"/>
        <v>-9.4712049720382274E-2</v>
      </c>
      <c r="H558" s="111">
        <v>0.61939443999999999</v>
      </c>
      <c r="I558" s="112">
        <v>3.8105359999999998E-2</v>
      </c>
      <c r="J558" s="79">
        <f t="shared" si="38"/>
        <v>15.254785153584692</v>
      </c>
      <c r="K558" s="81">
        <f t="shared" si="37"/>
        <v>2.0172636852409878</v>
      </c>
      <c r="L558" s="62"/>
    </row>
    <row r="559" spans="1:12" x14ac:dyDescent="0.15">
      <c r="A559" s="34" t="s">
        <v>1587</v>
      </c>
      <c r="B559" s="34" t="s">
        <v>1600</v>
      </c>
      <c r="C559" s="34" t="s">
        <v>1309</v>
      </c>
      <c r="D559" s="34" t="s">
        <v>1312</v>
      </c>
      <c r="E559" s="73">
        <v>0.30429959000000001</v>
      </c>
      <c r="F559" s="55">
        <v>8.1921900000000002E-3</v>
      </c>
      <c r="G559" s="110">
        <f t="shared" si="36"/>
        <v>36.14508452562746</v>
      </c>
      <c r="H559" s="111">
        <v>0</v>
      </c>
      <c r="I559" s="112">
        <v>0</v>
      </c>
      <c r="J559" s="79" t="str">
        <f t="shared" si="38"/>
        <v/>
      </c>
      <c r="K559" s="81">
        <f t="shared" si="37"/>
        <v>0</v>
      </c>
      <c r="L559" s="62"/>
    </row>
    <row r="560" spans="1:12" x14ac:dyDescent="0.15">
      <c r="A560" s="34" t="s">
        <v>719</v>
      </c>
      <c r="B560" s="34" t="s">
        <v>1663</v>
      </c>
      <c r="C560" s="34" t="s">
        <v>1310</v>
      </c>
      <c r="D560" s="34" t="s">
        <v>1313</v>
      </c>
      <c r="E560" s="73">
        <v>0.29822529999999997</v>
      </c>
      <c r="F560" s="55">
        <v>2.9767658900000002</v>
      </c>
      <c r="G560" s="110">
        <f t="shared" si="36"/>
        <v>-0.89981566874242835</v>
      </c>
      <c r="H560" s="111">
        <v>0.82928287000000001</v>
      </c>
      <c r="I560" s="112">
        <v>2.5977565499999997</v>
      </c>
      <c r="J560" s="79">
        <f t="shared" si="38"/>
        <v>-0.68076959713565155</v>
      </c>
      <c r="K560" s="81">
        <f t="shared" si="37"/>
        <v>2.7807260819253097</v>
      </c>
      <c r="L560" s="62"/>
    </row>
    <row r="561" spans="1:12" x14ac:dyDescent="0.15">
      <c r="A561" s="34" t="s">
        <v>1405</v>
      </c>
      <c r="B561" s="34" t="s">
        <v>1815</v>
      </c>
      <c r="C561" s="34" t="s">
        <v>1309</v>
      </c>
      <c r="D561" s="34" t="s">
        <v>1312</v>
      </c>
      <c r="E561" s="73">
        <v>0.29778627899999999</v>
      </c>
      <c r="F561" s="55">
        <v>1.0180636700000001</v>
      </c>
      <c r="G561" s="110">
        <f t="shared" si="36"/>
        <v>-0.70749739159241387</v>
      </c>
      <c r="H561" s="111">
        <v>2.1054747799999998</v>
      </c>
      <c r="I561" s="112">
        <v>2.18916332</v>
      </c>
      <c r="J561" s="79">
        <f t="shared" si="38"/>
        <v>-3.8228550257273786E-2</v>
      </c>
      <c r="K561" s="81">
        <f t="shared" si="37"/>
        <v>7.0704224085489171</v>
      </c>
      <c r="L561" s="62"/>
    </row>
    <row r="562" spans="1:12" x14ac:dyDescent="0.15">
      <c r="A562" s="34" t="s">
        <v>905</v>
      </c>
      <c r="B562" s="34" t="s">
        <v>21</v>
      </c>
      <c r="C562" s="34" t="s">
        <v>1309</v>
      </c>
      <c r="D562" s="34" t="s">
        <v>1312</v>
      </c>
      <c r="E562" s="73">
        <v>0.29756424999999997</v>
      </c>
      <c r="F562" s="55">
        <v>2.6762479999999998E-2</v>
      </c>
      <c r="G562" s="110">
        <f t="shared" si="36"/>
        <v>10.118709850507127</v>
      </c>
      <c r="H562" s="111">
        <v>0.1967795</v>
      </c>
      <c r="I562" s="112">
        <v>1.85609866</v>
      </c>
      <c r="J562" s="79">
        <f t="shared" si="38"/>
        <v>-0.89398219812302437</v>
      </c>
      <c r="K562" s="81">
        <f t="shared" si="37"/>
        <v>0.66130087871778953</v>
      </c>
      <c r="L562" s="62"/>
    </row>
    <row r="563" spans="1:12" x14ac:dyDescent="0.15">
      <c r="A563" s="34" t="s">
        <v>1955</v>
      </c>
      <c r="B563" s="34" t="s">
        <v>1345</v>
      </c>
      <c r="C563" s="34" t="s">
        <v>1309</v>
      </c>
      <c r="D563" s="34" t="s">
        <v>1312</v>
      </c>
      <c r="E563" s="73">
        <v>0.29415039000000004</v>
      </c>
      <c r="F563" s="55">
        <v>2.10076537</v>
      </c>
      <c r="G563" s="110">
        <f t="shared" si="36"/>
        <v>-0.85997941788235011</v>
      </c>
      <c r="H563" s="111">
        <v>22.663647579999999</v>
      </c>
      <c r="I563" s="112">
        <v>99.850250410000001</v>
      </c>
      <c r="J563" s="79">
        <f t="shared" si="38"/>
        <v>-0.7730236280135534</v>
      </c>
      <c r="K563" s="81">
        <f t="shared" si="37"/>
        <v>77.047824345906861</v>
      </c>
      <c r="L563" s="62"/>
    </row>
    <row r="564" spans="1:12" x14ac:dyDescent="0.15">
      <c r="A564" s="34" t="s">
        <v>1324</v>
      </c>
      <c r="B564" s="34" t="s">
        <v>1325</v>
      </c>
      <c r="C564" s="34" t="s">
        <v>1309</v>
      </c>
      <c r="D564" s="34" t="s">
        <v>1313</v>
      </c>
      <c r="E564" s="73">
        <v>0.28667061300000002</v>
      </c>
      <c r="F564" s="55">
        <v>0.82638318500000008</v>
      </c>
      <c r="G564" s="110">
        <f t="shared" si="36"/>
        <v>-0.65310207394890307</v>
      </c>
      <c r="H564" s="111">
        <v>0.11259</v>
      </c>
      <c r="I564" s="112">
        <v>0.31088399999999999</v>
      </c>
      <c r="J564" s="79">
        <f t="shared" si="38"/>
        <v>-0.63783919404022082</v>
      </c>
      <c r="K564" s="81">
        <f t="shared" si="37"/>
        <v>0.39275040724177745</v>
      </c>
      <c r="L564" s="62"/>
    </row>
    <row r="565" spans="1:12" x14ac:dyDescent="0.15">
      <c r="A565" s="34" t="s">
        <v>770</v>
      </c>
      <c r="B565" s="34" t="s">
        <v>771</v>
      </c>
      <c r="C565" s="34" t="s">
        <v>1309</v>
      </c>
      <c r="D565" s="34" t="s">
        <v>1313</v>
      </c>
      <c r="E565" s="73">
        <v>0.28630434000000005</v>
      </c>
      <c r="F565" s="55">
        <v>0.29753028999999998</v>
      </c>
      <c r="G565" s="110">
        <f t="shared" si="36"/>
        <v>-3.7730444184354894E-2</v>
      </c>
      <c r="H565" s="111">
        <v>1.8868296</v>
      </c>
      <c r="I565" s="112">
        <v>9.6596870000000001E-2</v>
      </c>
      <c r="J565" s="79">
        <f t="shared" si="38"/>
        <v>18.533030418066339</v>
      </c>
      <c r="K565" s="81">
        <f t="shared" si="37"/>
        <v>6.5902933919897952</v>
      </c>
      <c r="L565" s="62"/>
    </row>
    <row r="566" spans="1:12" x14ac:dyDescent="0.15">
      <c r="A566" s="34" t="s">
        <v>1417</v>
      </c>
      <c r="B566" s="34" t="s">
        <v>1825</v>
      </c>
      <c r="C566" s="34" t="s">
        <v>1309</v>
      </c>
      <c r="D566" s="34" t="s">
        <v>1312</v>
      </c>
      <c r="E566" s="73">
        <v>0.28331210100000004</v>
      </c>
      <c r="F566" s="55">
        <v>5.2944020000000001E-3</v>
      </c>
      <c r="G566" s="110">
        <f t="shared" si="36"/>
        <v>52.511633797358044</v>
      </c>
      <c r="H566" s="111">
        <v>0.12727596999999999</v>
      </c>
      <c r="I566" s="112">
        <v>0.19956695000000002</v>
      </c>
      <c r="J566" s="79">
        <f t="shared" si="38"/>
        <v>-0.36223923851118645</v>
      </c>
      <c r="K566" s="81">
        <f t="shared" si="37"/>
        <v>0.44924297109356431</v>
      </c>
      <c r="L566" s="62"/>
    </row>
    <row r="567" spans="1:12" x14ac:dyDescent="0.15">
      <c r="A567" s="34" t="s">
        <v>43</v>
      </c>
      <c r="B567" s="34" t="s">
        <v>44</v>
      </c>
      <c r="C567" s="34" t="s">
        <v>1309</v>
      </c>
      <c r="D567" s="34" t="s">
        <v>1312</v>
      </c>
      <c r="E567" s="73">
        <v>0.27944606</v>
      </c>
      <c r="F567" s="55">
        <v>7.9237304999999996</v>
      </c>
      <c r="G567" s="110">
        <f t="shared" si="36"/>
        <v>-0.96473301811564638</v>
      </c>
      <c r="H567" s="111">
        <v>1.77067734</v>
      </c>
      <c r="I567" s="112">
        <v>2.4117655293375902E-2</v>
      </c>
      <c r="J567" s="79">
        <f t="shared" si="38"/>
        <v>72.418303664300652</v>
      </c>
      <c r="K567" s="81">
        <f t="shared" si="37"/>
        <v>6.3363832719631112</v>
      </c>
      <c r="L567" s="62"/>
    </row>
    <row r="568" spans="1:12" x14ac:dyDescent="0.15">
      <c r="A568" s="34" t="s">
        <v>1191</v>
      </c>
      <c r="B568" s="34" t="s">
        <v>1192</v>
      </c>
      <c r="C568" s="34" t="s">
        <v>1310</v>
      </c>
      <c r="D568" s="34" t="s">
        <v>1312</v>
      </c>
      <c r="E568" s="73">
        <v>0.27798196999999997</v>
      </c>
      <c r="F568" s="55">
        <v>0.16219023999999999</v>
      </c>
      <c r="G568" s="110">
        <f t="shared" si="36"/>
        <v>0.71392538786550896</v>
      </c>
      <c r="H568" s="111">
        <v>0</v>
      </c>
      <c r="I568" s="112">
        <v>0</v>
      </c>
      <c r="J568" s="79" t="str">
        <f t="shared" si="38"/>
        <v/>
      </c>
      <c r="K568" s="81">
        <f t="shared" si="37"/>
        <v>0</v>
      </c>
      <c r="L568" s="62"/>
    </row>
    <row r="569" spans="1:12" x14ac:dyDescent="0.15">
      <c r="A569" s="34" t="s">
        <v>1415</v>
      </c>
      <c r="B569" s="34" t="s">
        <v>1823</v>
      </c>
      <c r="C569" s="34" t="s">
        <v>1309</v>
      </c>
      <c r="D569" s="34" t="s">
        <v>1312</v>
      </c>
      <c r="E569" s="73">
        <v>0.27728595</v>
      </c>
      <c r="F569" s="55">
        <v>0.99981349899999994</v>
      </c>
      <c r="G569" s="110">
        <f t="shared" si="36"/>
        <v>-0.72266232624650728</v>
      </c>
      <c r="H569" s="111">
        <v>7.5367799999999999E-2</v>
      </c>
      <c r="I569" s="112">
        <v>0.32131237000000001</v>
      </c>
      <c r="J569" s="79">
        <f t="shared" si="38"/>
        <v>-0.76543760204439071</v>
      </c>
      <c r="K569" s="81">
        <f t="shared" si="37"/>
        <v>0.27180533308665655</v>
      </c>
      <c r="L569" s="62"/>
    </row>
    <row r="570" spans="1:12" x14ac:dyDescent="0.15">
      <c r="A570" s="34" t="s">
        <v>596</v>
      </c>
      <c r="B570" s="34" t="s">
        <v>1017</v>
      </c>
      <c r="C570" s="34" t="s">
        <v>1309</v>
      </c>
      <c r="D570" s="34" t="s">
        <v>1312</v>
      </c>
      <c r="E570" s="73">
        <v>0.2753892</v>
      </c>
      <c r="F570" s="55">
        <v>0.28981299999999999</v>
      </c>
      <c r="G570" s="110">
        <f t="shared" si="36"/>
        <v>-4.9769334018832767E-2</v>
      </c>
      <c r="H570" s="111">
        <v>0.2753892</v>
      </c>
      <c r="I570" s="112">
        <v>0.293292</v>
      </c>
      <c r="J570" s="79">
        <f t="shared" si="38"/>
        <v>-6.1040873941328067E-2</v>
      </c>
      <c r="K570" s="81">
        <f t="shared" si="37"/>
        <v>1</v>
      </c>
      <c r="L570" s="62"/>
    </row>
    <row r="571" spans="1:12" x14ac:dyDescent="0.15">
      <c r="A571" s="34" t="s">
        <v>57</v>
      </c>
      <c r="B571" s="34" t="s">
        <v>58</v>
      </c>
      <c r="C571" s="34" t="s">
        <v>1309</v>
      </c>
      <c r="D571" s="34" t="s">
        <v>1312</v>
      </c>
      <c r="E571" s="73">
        <v>0.27247300000000002</v>
      </c>
      <c r="F571" s="55">
        <v>1.5343809499999999</v>
      </c>
      <c r="G571" s="110">
        <f t="shared" si="36"/>
        <v>-0.82242154401095757</v>
      </c>
      <c r="H571" s="111">
        <v>0</v>
      </c>
      <c r="I571" s="112">
        <v>0</v>
      </c>
      <c r="J571" s="79" t="str">
        <f t="shared" si="38"/>
        <v/>
      </c>
      <c r="K571" s="81">
        <f t="shared" si="37"/>
        <v>0</v>
      </c>
      <c r="L571" s="62"/>
    </row>
    <row r="572" spans="1:12" x14ac:dyDescent="0.15">
      <c r="A572" s="34" t="s">
        <v>1962</v>
      </c>
      <c r="B572" s="34" t="s">
        <v>1513</v>
      </c>
      <c r="C572" s="34" t="s">
        <v>1309</v>
      </c>
      <c r="D572" s="34" t="s">
        <v>1312</v>
      </c>
      <c r="E572" s="73">
        <v>0.27</v>
      </c>
      <c r="F572" s="55">
        <v>0.111056</v>
      </c>
      <c r="G572" s="110">
        <f t="shared" si="36"/>
        <v>1.4312058781155454</v>
      </c>
      <c r="H572" s="111">
        <v>10.755830400000001</v>
      </c>
      <c r="I572" s="112">
        <v>39.232348600000002</v>
      </c>
      <c r="J572" s="79">
        <f t="shared" si="38"/>
        <v>-0.72584281125601535</v>
      </c>
      <c r="K572" s="81">
        <f t="shared" si="37"/>
        <v>39.83640888888889</v>
      </c>
      <c r="L572" s="62"/>
    </row>
    <row r="573" spans="1:12" x14ac:dyDescent="0.15">
      <c r="A573" s="34" t="s">
        <v>1152</v>
      </c>
      <c r="B573" s="34" t="s">
        <v>1153</v>
      </c>
      <c r="C573" s="34" t="s">
        <v>1309</v>
      </c>
      <c r="D573" s="34" t="s">
        <v>1312</v>
      </c>
      <c r="E573" s="73">
        <v>0.26898168</v>
      </c>
      <c r="F573" s="55">
        <v>5.3092750000000001E-2</v>
      </c>
      <c r="G573" s="110">
        <f t="shared" si="36"/>
        <v>4.066260082591314</v>
      </c>
      <c r="H573" s="111">
        <v>1.7618608</v>
      </c>
      <c r="I573" s="112">
        <v>2.656E-2</v>
      </c>
      <c r="J573" s="79">
        <f t="shared" si="38"/>
        <v>65.335120481927717</v>
      </c>
      <c r="K573" s="81">
        <f t="shared" si="37"/>
        <v>6.550114491068685</v>
      </c>
      <c r="L573" s="62"/>
    </row>
    <row r="574" spans="1:12" x14ac:dyDescent="0.15">
      <c r="A574" s="34" t="s">
        <v>1392</v>
      </c>
      <c r="B574" s="34" t="s">
        <v>71</v>
      </c>
      <c r="C574" s="34" t="s">
        <v>1309</v>
      </c>
      <c r="D574" s="34" t="s">
        <v>1312</v>
      </c>
      <c r="E574" s="73">
        <v>0.2579033</v>
      </c>
      <c r="F574" s="55">
        <v>1.9142136200000002</v>
      </c>
      <c r="G574" s="110">
        <f t="shared" si="36"/>
        <v>-0.86526932140415969</v>
      </c>
      <c r="H574" s="111">
        <v>1.6067884099999998</v>
      </c>
      <c r="I574" s="112">
        <v>3.3445000000000003E-2</v>
      </c>
      <c r="J574" s="79">
        <f t="shared" si="38"/>
        <v>47.042709224099262</v>
      </c>
      <c r="K574" s="81">
        <f t="shared" si="37"/>
        <v>6.2301971708000625</v>
      </c>
      <c r="L574" s="62"/>
    </row>
    <row r="575" spans="1:12" x14ac:dyDescent="0.15">
      <c r="A575" s="34" t="s">
        <v>621</v>
      </c>
      <c r="B575" s="34" t="s">
        <v>622</v>
      </c>
      <c r="C575" s="34" t="s">
        <v>1309</v>
      </c>
      <c r="D575" s="34" t="s">
        <v>1313</v>
      </c>
      <c r="E575" s="73">
        <v>0.24729398000000002</v>
      </c>
      <c r="F575" s="55">
        <v>2.04714785</v>
      </c>
      <c r="G575" s="110">
        <f t="shared" si="36"/>
        <v>-0.87920072309384001</v>
      </c>
      <c r="H575" s="111">
        <v>1.1913447500000001</v>
      </c>
      <c r="I575" s="112">
        <v>1.0956900000000001</v>
      </c>
      <c r="J575" s="79">
        <f t="shared" si="38"/>
        <v>8.7300924531573676E-2</v>
      </c>
      <c r="K575" s="81">
        <f t="shared" si="37"/>
        <v>4.8175242680796355</v>
      </c>
      <c r="L575" s="62"/>
    </row>
    <row r="576" spans="1:12" x14ac:dyDescent="0.15">
      <c r="A576" s="34" t="s">
        <v>580</v>
      </c>
      <c r="B576" s="34" t="s">
        <v>581</v>
      </c>
      <c r="C576" s="34" t="s">
        <v>1309</v>
      </c>
      <c r="D576" s="34" t="s">
        <v>1312</v>
      </c>
      <c r="E576" s="73">
        <v>0.22510432999999999</v>
      </c>
      <c r="F576" s="55">
        <v>0.1512018</v>
      </c>
      <c r="G576" s="110">
        <f t="shared" si="36"/>
        <v>0.48876752789980005</v>
      </c>
      <c r="H576" s="111">
        <v>67.925962380000001</v>
      </c>
      <c r="I576" s="112">
        <v>17.565716350000002</v>
      </c>
      <c r="J576" s="79">
        <f t="shared" si="38"/>
        <v>2.8669622705139486</v>
      </c>
      <c r="K576" s="81">
        <f t="shared" si="37"/>
        <v>301.75324650574248</v>
      </c>
      <c r="L576" s="62"/>
    </row>
    <row r="577" spans="1:12" x14ac:dyDescent="0.15">
      <c r="A577" s="34" t="s">
        <v>605</v>
      </c>
      <c r="B577" s="34" t="s">
        <v>1510</v>
      </c>
      <c r="C577" s="34" t="s">
        <v>1309</v>
      </c>
      <c r="D577" s="34" t="s">
        <v>1312</v>
      </c>
      <c r="E577" s="73">
        <v>0.22463573000000001</v>
      </c>
      <c r="F577" s="55">
        <v>5.8857359999999997E-2</v>
      </c>
      <c r="G577" s="110">
        <f t="shared" si="36"/>
        <v>2.8166123998765831</v>
      </c>
      <c r="H577" s="111">
        <v>0.26164349999999997</v>
      </c>
      <c r="I577" s="112">
        <v>5.7120860000000002E-2</v>
      </c>
      <c r="J577" s="79">
        <f t="shared" si="38"/>
        <v>3.5805245229150957</v>
      </c>
      <c r="K577" s="81">
        <f t="shared" si="37"/>
        <v>1.1647456974008541</v>
      </c>
      <c r="L577" s="62"/>
    </row>
    <row r="578" spans="1:12" x14ac:dyDescent="0.15">
      <c r="A578" s="34" t="s">
        <v>1039</v>
      </c>
      <c r="B578" s="34" t="s">
        <v>1040</v>
      </c>
      <c r="C578" s="34" t="s">
        <v>1310</v>
      </c>
      <c r="D578" s="34" t="s">
        <v>1313</v>
      </c>
      <c r="E578" s="73">
        <v>0.22029707699999998</v>
      </c>
      <c r="F578" s="55">
        <v>0.156625339</v>
      </c>
      <c r="G578" s="110">
        <f t="shared" si="36"/>
        <v>0.40652258699979549</v>
      </c>
      <c r="H578" s="111">
        <v>1.0555E-3</v>
      </c>
      <c r="I578" s="112">
        <v>1.535534E-2</v>
      </c>
      <c r="J578" s="79">
        <f t="shared" si="38"/>
        <v>-0.9312616978849052</v>
      </c>
      <c r="K578" s="81">
        <f t="shared" si="37"/>
        <v>4.7912573982994795E-3</v>
      </c>
      <c r="L578" s="62"/>
    </row>
    <row r="579" spans="1:12" x14ac:dyDescent="0.15">
      <c r="A579" s="34" t="s">
        <v>1046</v>
      </c>
      <c r="B579" s="34" t="s">
        <v>1047</v>
      </c>
      <c r="C579" s="34" t="s">
        <v>1310</v>
      </c>
      <c r="D579" s="34" t="s">
        <v>1313</v>
      </c>
      <c r="E579" s="73">
        <v>0.21582299999999999</v>
      </c>
      <c r="F579" s="55">
        <v>0.11668110000000001</v>
      </c>
      <c r="G579" s="110">
        <f t="shared" si="36"/>
        <v>0.84968259641021526</v>
      </c>
      <c r="H579" s="111">
        <v>2.0154109999999999E-2</v>
      </c>
      <c r="I579" s="112">
        <v>8.9424740000000003E-2</v>
      </c>
      <c r="J579" s="79">
        <f t="shared" si="38"/>
        <v>-0.77462489686858471</v>
      </c>
      <c r="K579" s="81">
        <f t="shared" si="37"/>
        <v>9.3382586656658467E-2</v>
      </c>
      <c r="L579" s="62"/>
    </row>
    <row r="580" spans="1:12" x14ac:dyDescent="0.15">
      <c r="A580" s="34" t="s">
        <v>864</v>
      </c>
      <c r="B580" s="34" t="s">
        <v>865</v>
      </c>
      <c r="C580" s="34" t="s">
        <v>1310</v>
      </c>
      <c r="D580" s="34" t="s">
        <v>1313</v>
      </c>
      <c r="E580" s="73">
        <v>0.21238610999999999</v>
      </c>
      <c r="F580" s="55">
        <v>6.4740880000000001E-2</v>
      </c>
      <c r="G580" s="110">
        <f t="shared" si="36"/>
        <v>2.2805564274072267</v>
      </c>
      <c r="H580" s="111">
        <v>6.0497760000000005E-2</v>
      </c>
      <c r="I580" s="112">
        <v>8.0894999999999995E-3</v>
      </c>
      <c r="J580" s="79">
        <f t="shared" si="38"/>
        <v>6.4785536806972015</v>
      </c>
      <c r="K580" s="81">
        <f t="shared" si="37"/>
        <v>0.28484800630323709</v>
      </c>
      <c r="L580" s="62"/>
    </row>
    <row r="581" spans="1:12" x14ac:dyDescent="0.15">
      <c r="A581" s="34" t="s">
        <v>704</v>
      </c>
      <c r="B581" s="34" t="s">
        <v>624</v>
      </c>
      <c r="C581" s="34" t="s">
        <v>1309</v>
      </c>
      <c r="D581" s="34" t="s">
        <v>1312</v>
      </c>
      <c r="E581" s="73">
        <v>0.20974567600000002</v>
      </c>
      <c r="F581" s="55">
        <v>1.5700535770000001</v>
      </c>
      <c r="G581" s="110">
        <f t="shared" si="36"/>
        <v>-0.86640858689626743</v>
      </c>
      <c r="H581" s="111">
        <v>6.8297677199999995</v>
      </c>
      <c r="I581" s="112">
        <v>5.0546017699999997</v>
      </c>
      <c r="J581" s="79">
        <f t="shared" si="38"/>
        <v>0.35119798369397559</v>
      </c>
      <c r="K581" s="81">
        <f t="shared" si="37"/>
        <v>32.562138348921188</v>
      </c>
      <c r="L581" s="62"/>
    </row>
    <row r="582" spans="1:12" x14ac:dyDescent="0.15">
      <c r="A582" s="34" t="s">
        <v>930</v>
      </c>
      <c r="B582" s="34" t="s">
        <v>942</v>
      </c>
      <c r="C582" s="34" t="s">
        <v>1310</v>
      </c>
      <c r="D582" s="34" t="s">
        <v>1313</v>
      </c>
      <c r="E582" s="73">
        <v>0.20914125</v>
      </c>
      <c r="F582" s="55">
        <v>0.64158086999999997</v>
      </c>
      <c r="G582" s="110">
        <f t="shared" si="36"/>
        <v>-0.67402199819330644</v>
      </c>
      <c r="H582" s="111">
        <v>0</v>
      </c>
      <c r="I582" s="112">
        <v>0</v>
      </c>
      <c r="J582" s="79" t="str">
        <f t="shared" si="38"/>
        <v/>
      </c>
      <c r="K582" s="81">
        <f t="shared" si="37"/>
        <v>0</v>
      </c>
      <c r="L582" s="62"/>
    </row>
    <row r="583" spans="1:12" x14ac:dyDescent="0.15">
      <c r="A583" s="34" t="s">
        <v>1328</v>
      </c>
      <c r="B583" s="34" t="s">
        <v>1329</v>
      </c>
      <c r="C583" s="34" t="s">
        <v>1309</v>
      </c>
      <c r="D583" s="34" t="s">
        <v>1313</v>
      </c>
      <c r="E583" s="73">
        <v>0.20126422899999999</v>
      </c>
      <c r="F583" s="55">
        <v>0.58662810700000001</v>
      </c>
      <c r="G583" s="110">
        <f t="shared" si="36"/>
        <v>-0.65691342334539726</v>
      </c>
      <c r="H583" s="111">
        <v>2.0348770000000002E-2</v>
      </c>
      <c r="I583" s="112">
        <v>0.30243591999999997</v>
      </c>
      <c r="J583" s="79">
        <f t="shared" si="38"/>
        <v>-0.93271708598634717</v>
      </c>
      <c r="K583" s="81">
        <f t="shared" si="37"/>
        <v>0.10110475220114749</v>
      </c>
      <c r="L583" s="62"/>
    </row>
    <row r="584" spans="1:12" x14ac:dyDescent="0.15">
      <c r="A584" s="34" t="s">
        <v>114</v>
      </c>
      <c r="B584" s="34" t="s">
        <v>115</v>
      </c>
      <c r="C584" s="34" t="s">
        <v>1309</v>
      </c>
      <c r="D584" s="34" t="s">
        <v>1312</v>
      </c>
      <c r="E584" s="73">
        <v>0.19879932</v>
      </c>
      <c r="F584" s="55">
        <v>0.9454555</v>
      </c>
      <c r="G584" s="110">
        <f t="shared" ref="G584:G647" si="39">IF(ISERROR(E584/F584-1),"",((E584/F584-1)))</f>
        <v>-0.78973170075164822</v>
      </c>
      <c r="H584" s="111">
        <v>4.3328000000000004E-3</v>
      </c>
      <c r="I584" s="112">
        <v>0.57968036999999994</v>
      </c>
      <c r="J584" s="79">
        <f t="shared" si="38"/>
        <v>-0.99252553609845373</v>
      </c>
      <c r="K584" s="81">
        <f t="shared" si="37"/>
        <v>2.1794843161435363E-2</v>
      </c>
      <c r="L584" s="62"/>
    </row>
    <row r="585" spans="1:12" x14ac:dyDescent="0.15">
      <c r="A585" s="34" t="s">
        <v>1907</v>
      </c>
      <c r="B585" s="34" t="s">
        <v>1020</v>
      </c>
      <c r="C585" s="34" t="s">
        <v>1309</v>
      </c>
      <c r="D585" s="34" t="s">
        <v>1312</v>
      </c>
      <c r="E585" s="73">
        <v>0.19630932999999998</v>
      </c>
      <c r="F585" s="55">
        <v>0.110991058</v>
      </c>
      <c r="G585" s="110">
        <f t="shared" si="39"/>
        <v>0.76869500604273888</v>
      </c>
      <c r="H585" s="111">
        <v>1.6344540000000001E-2</v>
      </c>
      <c r="I585" s="112">
        <v>1.1390200000000001E-2</v>
      </c>
      <c r="J585" s="79">
        <f t="shared" si="38"/>
        <v>0.43496514547593534</v>
      </c>
      <c r="K585" s="81">
        <f t="shared" si="37"/>
        <v>8.325910948807172E-2</v>
      </c>
      <c r="L585" s="62"/>
    </row>
    <row r="586" spans="1:12" x14ac:dyDescent="0.15">
      <c r="A586" s="34" t="s">
        <v>753</v>
      </c>
      <c r="B586" s="34" t="s">
        <v>1275</v>
      </c>
      <c r="C586" s="34" t="s">
        <v>1309</v>
      </c>
      <c r="D586" s="34" t="s">
        <v>1312</v>
      </c>
      <c r="E586" s="73">
        <v>0.1860677</v>
      </c>
      <c r="F586" s="55">
        <v>3.2399369999999997E-2</v>
      </c>
      <c r="G586" s="110">
        <f t="shared" si="39"/>
        <v>4.7429419152285996</v>
      </c>
      <c r="H586" s="111">
        <v>0.18639117000000002</v>
      </c>
      <c r="I586" s="112">
        <v>3.2406730000000002E-2</v>
      </c>
      <c r="J586" s="79">
        <f t="shared" si="38"/>
        <v>4.75161918527417</v>
      </c>
      <c r="K586" s="81">
        <f t="shared" si="37"/>
        <v>1.0017384532619042</v>
      </c>
      <c r="L586" s="62"/>
    </row>
    <row r="587" spans="1:12" x14ac:dyDescent="0.15">
      <c r="A587" s="34" t="s">
        <v>1121</v>
      </c>
      <c r="B587" s="34" t="s">
        <v>1272</v>
      </c>
      <c r="C587" s="34" t="s">
        <v>1310</v>
      </c>
      <c r="D587" s="34" t="s">
        <v>1312</v>
      </c>
      <c r="E587" s="73">
        <v>0.18543442000000002</v>
      </c>
      <c r="F587" s="55">
        <v>1.3063331100000002</v>
      </c>
      <c r="G587" s="110">
        <f t="shared" si="39"/>
        <v>-0.85804966697965734</v>
      </c>
      <c r="H587" s="111">
        <v>46.369119130000001</v>
      </c>
      <c r="I587" s="112">
        <v>75.038130989999999</v>
      </c>
      <c r="J587" s="79">
        <f t="shared" si="38"/>
        <v>-0.38205924750205456</v>
      </c>
      <c r="K587" s="81">
        <f t="shared" si="37"/>
        <v>250.05669999129611</v>
      </c>
      <c r="L587" s="62"/>
    </row>
    <row r="588" spans="1:12" x14ac:dyDescent="0.15">
      <c r="A588" s="34" t="s">
        <v>1122</v>
      </c>
      <c r="B588" s="34" t="s">
        <v>871</v>
      </c>
      <c r="C588" s="34" t="s">
        <v>1310</v>
      </c>
      <c r="D588" s="34" t="s">
        <v>1312</v>
      </c>
      <c r="E588" s="73">
        <v>0.17924973000000002</v>
      </c>
      <c r="F588" s="55">
        <v>2.8982456499999998</v>
      </c>
      <c r="G588" s="110">
        <f t="shared" si="39"/>
        <v>-0.93815233363672945</v>
      </c>
      <c r="H588" s="111">
        <v>0.138571</v>
      </c>
      <c r="I588" s="112">
        <v>1.43766E-2</v>
      </c>
      <c r="J588" s="79">
        <f t="shared" si="38"/>
        <v>8.6386489155989601</v>
      </c>
      <c r="K588" s="81">
        <f t="shared" si="37"/>
        <v>0.77306113654955011</v>
      </c>
      <c r="L588" s="62"/>
    </row>
    <row r="589" spans="1:12" x14ac:dyDescent="0.15">
      <c r="A589" s="34" t="s">
        <v>1117</v>
      </c>
      <c r="B589" s="34" t="s">
        <v>1269</v>
      </c>
      <c r="C589" s="34" t="s">
        <v>1310</v>
      </c>
      <c r="D589" s="34" t="s">
        <v>1312</v>
      </c>
      <c r="E589" s="73">
        <v>0.17831443999999999</v>
      </c>
      <c r="F589" s="55">
        <v>6.0837567799999999</v>
      </c>
      <c r="G589" s="110">
        <f t="shared" si="39"/>
        <v>-0.97069007745572633</v>
      </c>
      <c r="H589" s="111">
        <v>2.58299734676647</v>
      </c>
      <c r="I589" s="112">
        <v>12.702415649364001</v>
      </c>
      <c r="J589" s="79">
        <f t="shared" si="38"/>
        <v>-0.79665306048335793</v>
      </c>
      <c r="K589" s="81">
        <f t="shared" si="37"/>
        <v>14.485631936294503</v>
      </c>
      <c r="L589" s="62"/>
    </row>
    <row r="590" spans="1:12" x14ac:dyDescent="0.15">
      <c r="A590" s="34" t="s">
        <v>1593</v>
      </c>
      <c r="B590" s="34" t="s">
        <v>1606</v>
      </c>
      <c r="C590" s="34" t="s">
        <v>1309</v>
      </c>
      <c r="D590" s="34" t="s">
        <v>1312</v>
      </c>
      <c r="E590" s="73">
        <v>0.17214623999999998</v>
      </c>
      <c r="F590" s="55">
        <v>4.761137E-2</v>
      </c>
      <c r="G590" s="110">
        <f t="shared" si="39"/>
        <v>2.6156539918931125</v>
      </c>
      <c r="H590" s="111">
        <v>0</v>
      </c>
      <c r="I590" s="112">
        <v>0</v>
      </c>
      <c r="J590" s="79" t="str">
        <f t="shared" si="38"/>
        <v/>
      </c>
      <c r="K590" s="81">
        <f t="shared" si="37"/>
        <v>0</v>
      </c>
      <c r="L590" s="62"/>
    </row>
    <row r="591" spans="1:12" x14ac:dyDescent="0.15">
      <c r="A591" s="34" t="s">
        <v>614</v>
      </c>
      <c r="B591" s="34" t="s">
        <v>1042</v>
      </c>
      <c r="C591" s="34" t="s">
        <v>1310</v>
      </c>
      <c r="D591" s="34" t="s">
        <v>1313</v>
      </c>
      <c r="E591" s="73">
        <v>0.17036102</v>
      </c>
      <c r="F591" s="55">
        <v>1.06278615</v>
      </c>
      <c r="G591" s="110">
        <f t="shared" si="39"/>
        <v>-0.83970338717718518</v>
      </c>
      <c r="H591" s="111">
        <v>36.26691211</v>
      </c>
      <c r="I591" s="112">
        <v>6.6775211500000005</v>
      </c>
      <c r="J591" s="79">
        <f t="shared" si="38"/>
        <v>4.4311938959564356</v>
      </c>
      <c r="K591" s="81">
        <f t="shared" si="37"/>
        <v>212.88268942038502</v>
      </c>
      <c r="L591" s="62"/>
    </row>
    <row r="592" spans="1:12" x14ac:dyDescent="0.15">
      <c r="A592" s="34" t="s">
        <v>1588</v>
      </c>
      <c r="B592" s="34" t="s">
        <v>1601</v>
      </c>
      <c r="C592" s="34" t="s">
        <v>1309</v>
      </c>
      <c r="D592" s="34" t="s">
        <v>1312</v>
      </c>
      <c r="E592" s="73">
        <v>0.16732900000000001</v>
      </c>
      <c r="F592" s="55">
        <v>1.2063600000000001E-2</v>
      </c>
      <c r="G592" s="110">
        <f t="shared" si="39"/>
        <v>12.870569315958752</v>
      </c>
      <c r="H592" s="111">
        <v>5.4794500000000003E-2</v>
      </c>
      <c r="I592" s="112">
        <v>9.6176000000000005E-3</v>
      </c>
      <c r="J592" s="79">
        <f t="shared" si="38"/>
        <v>4.6973153385459989</v>
      </c>
      <c r="K592" s="81">
        <f t="shared" si="37"/>
        <v>0.32746565150093532</v>
      </c>
      <c r="L592" s="62"/>
    </row>
    <row r="593" spans="1:12" x14ac:dyDescent="0.15">
      <c r="A593" s="34" t="s">
        <v>1755</v>
      </c>
      <c r="B593" s="34" t="s">
        <v>1756</v>
      </c>
      <c r="C593" s="34" t="s">
        <v>1309</v>
      </c>
      <c r="D593" s="34" t="s">
        <v>1312</v>
      </c>
      <c r="E593" s="73">
        <v>0.16727626999999998</v>
      </c>
      <c r="F593" s="55">
        <v>1.50942</v>
      </c>
      <c r="G593" s="110">
        <f t="shared" si="39"/>
        <v>-0.88917844602562579</v>
      </c>
      <c r="H593" s="111">
        <v>0.60111620999999993</v>
      </c>
      <c r="I593" s="112">
        <v>1.8241860000000001</v>
      </c>
      <c r="J593" s="79">
        <f t="shared" si="38"/>
        <v>-0.6704742772940917</v>
      </c>
      <c r="K593" s="81">
        <f t="shared" si="37"/>
        <v>3.5935534071868056</v>
      </c>
      <c r="L593" s="62"/>
    </row>
    <row r="594" spans="1:12" x14ac:dyDescent="0.15">
      <c r="A594" s="34" t="s">
        <v>928</v>
      </c>
      <c r="B594" s="34" t="s">
        <v>940</v>
      </c>
      <c r="C594" s="34" t="s">
        <v>1310</v>
      </c>
      <c r="D594" s="34" t="s">
        <v>1313</v>
      </c>
      <c r="E594" s="73">
        <v>0.16375738000000001</v>
      </c>
      <c r="F594" s="55">
        <v>2.2588567200000003</v>
      </c>
      <c r="G594" s="110">
        <f t="shared" si="39"/>
        <v>-0.92750430846273424</v>
      </c>
      <c r="H594" s="111">
        <v>0</v>
      </c>
      <c r="I594" s="112">
        <v>0</v>
      </c>
      <c r="J594" s="79" t="str">
        <f t="shared" si="38"/>
        <v/>
      </c>
      <c r="K594" s="81">
        <f t="shared" si="37"/>
        <v>0</v>
      </c>
      <c r="L594" s="62"/>
    </row>
    <row r="595" spans="1:12" x14ac:dyDescent="0.15">
      <c r="A595" s="34" t="s">
        <v>1413</v>
      </c>
      <c r="B595" s="34" t="s">
        <v>1748</v>
      </c>
      <c r="C595" s="34" t="s">
        <v>1309</v>
      </c>
      <c r="D595" s="34" t="s">
        <v>1312</v>
      </c>
      <c r="E595" s="73">
        <v>0.16173089999999998</v>
      </c>
      <c r="F595" s="55">
        <v>8.9354900000000001E-2</v>
      </c>
      <c r="G595" s="110">
        <f t="shared" si="39"/>
        <v>0.80998355993907412</v>
      </c>
      <c r="H595" s="111">
        <v>0</v>
      </c>
      <c r="I595" s="112">
        <v>0</v>
      </c>
      <c r="J595" s="79" t="str">
        <f t="shared" si="38"/>
        <v/>
      </c>
      <c r="K595" s="81">
        <f t="shared" si="37"/>
        <v>0</v>
      </c>
      <c r="L595" s="62"/>
    </row>
    <row r="596" spans="1:12" x14ac:dyDescent="0.15">
      <c r="A596" s="34" t="s">
        <v>776</v>
      </c>
      <c r="B596" s="34" t="s">
        <v>777</v>
      </c>
      <c r="C596" s="34" t="s">
        <v>1310</v>
      </c>
      <c r="D596" s="34" t="s">
        <v>1313</v>
      </c>
      <c r="E596" s="73">
        <v>0.1600849</v>
      </c>
      <c r="F596" s="55">
        <v>0.95754045999999993</v>
      </c>
      <c r="G596" s="110">
        <f t="shared" si="39"/>
        <v>-0.83281656839858231</v>
      </c>
      <c r="H596" s="111">
        <v>1.0250184</v>
      </c>
      <c r="I596" s="112">
        <v>9.5046000000000005E-2</v>
      </c>
      <c r="J596" s="79">
        <f t="shared" si="38"/>
        <v>9.7844454264250995</v>
      </c>
      <c r="K596" s="81">
        <f t="shared" si="37"/>
        <v>6.4029674254098916</v>
      </c>
      <c r="L596" s="62"/>
    </row>
    <row r="597" spans="1:12" x14ac:dyDescent="0.15">
      <c r="A597" s="34" t="s">
        <v>698</v>
      </c>
      <c r="B597" s="34" t="s">
        <v>1842</v>
      </c>
      <c r="C597" s="34" t="s">
        <v>1309</v>
      </c>
      <c r="D597" s="34" t="s">
        <v>1312</v>
      </c>
      <c r="E597" s="73">
        <v>0.15729567999999999</v>
      </c>
      <c r="F597" s="55">
        <v>1.96017525</v>
      </c>
      <c r="G597" s="110">
        <f t="shared" si="39"/>
        <v>-0.91975427707293012</v>
      </c>
      <c r="H597" s="111">
        <v>1.2158635800000002</v>
      </c>
      <c r="I597" s="112">
        <v>5.6037219999999999E-2</v>
      </c>
      <c r="J597" s="79">
        <f t="shared" si="38"/>
        <v>20.697428601918514</v>
      </c>
      <c r="K597" s="81">
        <f t="shared" si="37"/>
        <v>7.7297963936453957</v>
      </c>
      <c r="L597" s="62"/>
    </row>
    <row r="598" spans="1:12" x14ac:dyDescent="0.15">
      <c r="A598" s="34" t="s">
        <v>591</v>
      </c>
      <c r="B598" s="34" t="s">
        <v>592</v>
      </c>
      <c r="C598" s="34" t="s">
        <v>1309</v>
      </c>
      <c r="D598" s="34" t="s">
        <v>1313</v>
      </c>
      <c r="E598" s="73">
        <v>0.1553406</v>
      </c>
      <c r="F598" s="55">
        <v>0.39196929999999996</v>
      </c>
      <c r="G598" s="110">
        <f t="shared" si="39"/>
        <v>-0.60369192179081366</v>
      </c>
      <c r="H598" s="111">
        <v>0</v>
      </c>
      <c r="I598" s="112">
        <v>0</v>
      </c>
      <c r="J598" s="79" t="str">
        <f t="shared" si="38"/>
        <v/>
      </c>
      <c r="K598" s="81">
        <f t="shared" si="37"/>
        <v>0</v>
      </c>
      <c r="L598" s="62"/>
    </row>
    <row r="599" spans="1:12" x14ac:dyDescent="0.15">
      <c r="A599" s="34" t="s">
        <v>1589</v>
      </c>
      <c r="B599" s="34" t="s">
        <v>1602</v>
      </c>
      <c r="C599" s="34" t="s">
        <v>1309</v>
      </c>
      <c r="D599" s="34" t="s">
        <v>1312</v>
      </c>
      <c r="E599" s="73">
        <v>0.15138514</v>
      </c>
      <c r="F599" s="55">
        <v>0.40276955999999997</v>
      </c>
      <c r="G599" s="110">
        <f t="shared" si="39"/>
        <v>-0.62413957003106191</v>
      </c>
      <c r="H599" s="111">
        <v>1.2580417399999999</v>
      </c>
      <c r="I599" s="112">
        <v>2.1304900000000002E-2</v>
      </c>
      <c r="J599" s="79">
        <f t="shared" si="38"/>
        <v>58.049408352069236</v>
      </c>
      <c r="K599" s="81">
        <f t="shared" si="37"/>
        <v>8.3102062725575312</v>
      </c>
      <c r="L599" s="62"/>
    </row>
    <row r="600" spans="1:12" x14ac:dyDescent="0.15">
      <c r="A600" s="34" t="s">
        <v>1939</v>
      </c>
      <c r="B600" s="34" t="s">
        <v>125</v>
      </c>
      <c r="C600" s="34" t="s">
        <v>1309</v>
      </c>
      <c r="D600" s="34" t="s">
        <v>1312</v>
      </c>
      <c r="E600" s="73">
        <v>0.14425099999999999</v>
      </c>
      <c r="F600" s="55">
        <v>1.6149297199999999</v>
      </c>
      <c r="G600" s="110">
        <f t="shared" si="39"/>
        <v>-0.91067660826751029</v>
      </c>
      <c r="H600" s="111">
        <v>1.8667874499999999</v>
      </c>
      <c r="I600" s="112">
        <v>4.0745984999999996</v>
      </c>
      <c r="J600" s="79">
        <f t="shared" si="38"/>
        <v>-0.54184750963806616</v>
      </c>
      <c r="K600" s="81">
        <f t="shared" si="37"/>
        <v>12.941244428114883</v>
      </c>
      <c r="L600" s="62"/>
    </row>
    <row r="601" spans="1:12" x14ac:dyDescent="0.15">
      <c r="A601" s="34" t="s">
        <v>1895</v>
      </c>
      <c r="B601" s="34" t="s">
        <v>1295</v>
      </c>
      <c r="C601" s="34" t="s">
        <v>1309</v>
      </c>
      <c r="D601" s="34" t="s">
        <v>1312</v>
      </c>
      <c r="E601" s="73">
        <v>0.14394000000000001</v>
      </c>
      <c r="F601" s="55">
        <v>2.8548000000000002E-3</v>
      </c>
      <c r="G601" s="110">
        <f t="shared" si="39"/>
        <v>49.420344682639765</v>
      </c>
      <c r="H601" s="111">
        <v>0.14394000000000001</v>
      </c>
      <c r="I601" s="112">
        <v>2.8548000000000002E-3</v>
      </c>
      <c r="J601" s="79">
        <f t="shared" si="38"/>
        <v>49.420344682639765</v>
      </c>
      <c r="K601" s="81">
        <f t="shared" si="37"/>
        <v>1</v>
      </c>
      <c r="L601" s="62"/>
    </row>
    <row r="602" spans="1:12" x14ac:dyDescent="0.15">
      <c r="A602" s="34" t="s">
        <v>1187</v>
      </c>
      <c r="B602" s="34" t="s">
        <v>1188</v>
      </c>
      <c r="C602" s="34" t="s">
        <v>1310</v>
      </c>
      <c r="D602" s="34" t="s">
        <v>1312</v>
      </c>
      <c r="E602" s="73">
        <v>0.14260114999999998</v>
      </c>
      <c r="F602" s="55">
        <v>0.11015</v>
      </c>
      <c r="G602" s="110">
        <f t="shared" si="39"/>
        <v>0.29460871538810696</v>
      </c>
      <c r="H602" s="111">
        <v>0</v>
      </c>
      <c r="I602" s="112">
        <v>0</v>
      </c>
      <c r="J602" s="79" t="str">
        <f t="shared" si="38"/>
        <v/>
      </c>
      <c r="K602" s="81">
        <f t="shared" si="37"/>
        <v>0</v>
      </c>
      <c r="L602" s="62"/>
    </row>
    <row r="603" spans="1:12" x14ac:dyDescent="0.15">
      <c r="A603" s="34" t="s">
        <v>1956</v>
      </c>
      <c r="B603" s="34" t="s">
        <v>1344</v>
      </c>
      <c r="C603" s="34" t="s">
        <v>1309</v>
      </c>
      <c r="D603" s="34" t="s">
        <v>1312</v>
      </c>
      <c r="E603" s="73">
        <v>0.14202681</v>
      </c>
      <c r="F603" s="55">
        <v>1.9662351200000001</v>
      </c>
      <c r="G603" s="110">
        <f t="shared" si="39"/>
        <v>-0.92776712787024174</v>
      </c>
      <c r="H603" s="111">
        <v>206.05272411999999</v>
      </c>
      <c r="I603" s="112">
        <v>254.30192331000001</v>
      </c>
      <c r="J603" s="79">
        <f t="shared" si="38"/>
        <v>-0.18973194760773837</v>
      </c>
      <c r="K603" s="81">
        <f t="shared" si="37"/>
        <v>1450.8016065417507</v>
      </c>
      <c r="L603" s="62"/>
    </row>
    <row r="604" spans="1:12" x14ac:dyDescent="0.15">
      <c r="A604" s="34" t="s">
        <v>811</v>
      </c>
      <c r="B604" s="34" t="s">
        <v>812</v>
      </c>
      <c r="C604" s="34" t="s">
        <v>1309</v>
      </c>
      <c r="D604" s="34" t="s">
        <v>1312</v>
      </c>
      <c r="E604" s="73">
        <v>0.13763520000000001</v>
      </c>
      <c r="F604" s="55">
        <v>0.31938215000000003</v>
      </c>
      <c r="G604" s="110">
        <f t="shared" si="39"/>
        <v>-0.56905794516067976</v>
      </c>
      <c r="H604" s="111">
        <v>0.13909515</v>
      </c>
      <c r="I604" s="112">
        <v>0.83318099999999995</v>
      </c>
      <c r="J604" s="79">
        <f t="shared" si="38"/>
        <v>-0.83305530250929871</v>
      </c>
      <c r="K604" s="81">
        <f t="shared" si="37"/>
        <v>1.0106073882262676</v>
      </c>
      <c r="L604" s="62"/>
    </row>
    <row r="605" spans="1:12" x14ac:dyDescent="0.15">
      <c r="A605" s="34" t="s">
        <v>1397</v>
      </c>
      <c r="B605" s="34" t="s">
        <v>841</v>
      </c>
      <c r="C605" s="34" t="s">
        <v>1309</v>
      </c>
      <c r="D605" s="34" t="s">
        <v>1312</v>
      </c>
      <c r="E605" s="73">
        <v>0.13719055999999999</v>
      </c>
      <c r="F605" s="55">
        <v>5.3351199999999996E-3</v>
      </c>
      <c r="G605" s="110">
        <f t="shared" si="39"/>
        <v>24.714615603772735</v>
      </c>
      <c r="H605" s="111">
        <v>0</v>
      </c>
      <c r="I605" s="112">
        <v>0</v>
      </c>
      <c r="J605" s="79" t="str">
        <f t="shared" si="38"/>
        <v/>
      </c>
      <c r="K605" s="81">
        <f t="shared" si="37"/>
        <v>0</v>
      </c>
      <c r="L605" s="62"/>
    </row>
    <row r="606" spans="1:12" x14ac:dyDescent="0.15">
      <c r="A606" s="34" t="s">
        <v>1703</v>
      </c>
      <c r="B606" s="34" t="s">
        <v>1704</v>
      </c>
      <c r="C606" s="34" t="s">
        <v>1310</v>
      </c>
      <c r="D606" s="34" t="s">
        <v>1312</v>
      </c>
      <c r="E606" s="73">
        <v>0.13696532</v>
      </c>
      <c r="F606" s="55">
        <v>8.5021020000000003E-2</v>
      </c>
      <c r="G606" s="110">
        <f t="shared" si="39"/>
        <v>0.61095832536471573</v>
      </c>
      <c r="H606" s="111">
        <v>1.5814375700000001</v>
      </c>
      <c r="I606" s="112">
        <v>0</v>
      </c>
      <c r="J606" s="79" t="str">
        <f t="shared" si="38"/>
        <v/>
      </c>
      <c r="K606" s="81">
        <f t="shared" si="37"/>
        <v>11.546262732785205</v>
      </c>
      <c r="L606" s="62"/>
    </row>
    <row r="607" spans="1:12" x14ac:dyDescent="0.15">
      <c r="A607" s="34" t="s">
        <v>1127</v>
      </c>
      <c r="B607" s="34" t="s">
        <v>868</v>
      </c>
      <c r="C607" s="34" t="s">
        <v>818</v>
      </c>
      <c r="D607" s="34" t="s">
        <v>1312</v>
      </c>
      <c r="E607" s="73">
        <v>0.1314283</v>
      </c>
      <c r="F607" s="55">
        <v>0.22416</v>
      </c>
      <c r="G607" s="110">
        <f t="shared" si="39"/>
        <v>-0.41368531406138476</v>
      </c>
      <c r="H607" s="111">
        <v>0</v>
      </c>
      <c r="I607" s="112">
        <v>0.7539112</v>
      </c>
      <c r="J607" s="79">
        <f t="shared" si="38"/>
        <v>-1</v>
      </c>
      <c r="K607" s="81">
        <f t="shared" si="37"/>
        <v>0</v>
      </c>
      <c r="L607" s="62"/>
    </row>
    <row r="608" spans="1:12" x14ac:dyDescent="0.15">
      <c r="A608" s="34" t="s">
        <v>1373</v>
      </c>
      <c r="B608" s="34" t="s">
        <v>1374</v>
      </c>
      <c r="C608" s="34" t="s">
        <v>1309</v>
      </c>
      <c r="D608" s="34" t="s">
        <v>1312</v>
      </c>
      <c r="E608" s="73">
        <v>0.13084999999999999</v>
      </c>
      <c r="F608" s="55">
        <v>8.3999999999999995E-3</v>
      </c>
      <c r="G608" s="110">
        <f t="shared" si="39"/>
        <v>14.577380952380953</v>
      </c>
      <c r="H608" s="111">
        <v>0.13320979999999999</v>
      </c>
      <c r="I608" s="112">
        <v>8.4399999999999996E-3</v>
      </c>
      <c r="J608" s="79">
        <f t="shared" si="38"/>
        <v>14.783151658767771</v>
      </c>
      <c r="K608" s="81">
        <f t="shared" ref="K608:K671" si="40">IF(ISERROR(H608/E608),"",(H608/E608))</f>
        <v>1.0180343905235001</v>
      </c>
      <c r="L608" s="62"/>
    </row>
    <row r="609" spans="1:12" x14ac:dyDescent="0.15">
      <c r="A609" s="34" t="s">
        <v>707</v>
      </c>
      <c r="B609" s="34" t="s">
        <v>630</v>
      </c>
      <c r="C609" s="34" t="s">
        <v>1309</v>
      </c>
      <c r="D609" s="34" t="s">
        <v>1312</v>
      </c>
      <c r="E609" s="73">
        <v>0.13034208999999999</v>
      </c>
      <c r="F609" s="55">
        <v>1.2840733999999998</v>
      </c>
      <c r="G609" s="110">
        <f t="shared" si="39"/>
        <v>-0.89849327149055491</v>
      </c>
      <c r="H609" s="111">
        <v>3.72248972</v>
      </c>
      <c r="I609" s="112">
        <v>7.1164375700000004</v>
      </c>
      <c r="J609" s="79">
        <f t="shared" si="38"/>
        <v>-0.47691668993310654</v>
      </c>
      <c r="K609" s="81">
        <f t="shared" si="40"/>
        <v>28.559383388742656</v>
      </c>
      <c r="L609" s="62"/>
    </row>
    <row r="610" spans="1:12" x14ac:dyDescent="0.15">
      <c r="A610" s="34" t="s">
        <v>1690</v>
      </c>
      <c r="B610" s="34" t="s">
        <v>1496</v>
      </c>
      <c r="C610" s="34" t="s">
        <v>1309</v>
      </c>
      <c r="D610" s="34" t="s">
        <v>1313</v>
      </c>
      <c r="E610" s="73">
        <v>0.12716171200000001</v>
      </c>
      <c r="F610" s="55">
        <v>0.265738064</v>
      </c>
      <c r="G610" s="110">
        <f t="shared" si="39"/>
        <v>-0.52147723933143419</v>
      </c>
      <c r="H610" s="111">
        <v>1.4522500000000001E-2</v>
      </c>
      <c r="I610" s="112">
        <v>3.6697930200000002</v>
      </c>
      <c r="J610" s="79">
        <f t="shared" si="38"/>
        <v>-0.99604269234780984</v>
      </c>
      <c r="K610" s="81">
        <f t="shared" si="40"/>
        <v>0.11420497389969081</v>
      </c>
      <c r="L610" s="62"/>
    </row>
    <row r="611" spans="1:12" x14ac:dyDescent="0.15">
      <c r="A611" s="34" t="s">
        <v>1301</v>
      </c>
      <c r="B611" s="34" t="s">
        <v>1302</v>
      </c>
      <c r="C611" s="34" t="s">
        <v>1309</v>
      </c>
      <c r="D611" s="34" t="s">
        <v>1313</v>
      </c>
      <c r="E611" s="73">
        <v>0.12385897</v>
      </c>
      <c r="F611" s="55">
        <v>0.68610008999999994</v>
      </c>
      <c r="G611" s="110">
        <f t="shared" si="39"/>
        <v>-0.81947390503913209</v>
      </c>
      <c r="H611" s="111">
        <v>1.0584E-2</v>
      </c>
      <c r="I611" s="112">
        <v>0</v>
      </c>
      <c r="J611" s="79" t="str">
        <f t="shared" si="38"/>
        <v/>
      </c>
      <c r="K611" s="81">
        <f t="shared" si="40"/>
        <v>8.5452026607358345E-2</v>
      </c>
      <c r="L611" s="62"/>
    </row>
    <row r="612" spans="1:12" x14ac:dyDescent="0.15">
      <c r="A612" s="34" t="s">
        <v>1910</v>
      </c>
      <c r="B612" s="34" t="s">
        <v>836</v>
      </c>
      <c r="C612" s="34" t="s">
        <v>1309</v>
      </c>
      <c r="D612" s="34" t="s">
        <v>1312</v>
      </c>
      <c r="E612" s="73">
        <v>0.11590210000000001</v>
      </c>
      <c r="F612" s="55">
        <v>0.15358545000000001</v>
      </c>
      <c r="G612" s="110">
        <f t="shared" si="39"/>
        <v>-0.24535755177329621</v>
      </c>
      <c r="H612" s="111">
        <v>0.18461454000000002</v>
      </c>
      <c r="I612" s="112">
        <v>0.30709410999999998</v>
      </c>
      <c r="J612" s="79">
        <f t="shared" si="38"/>
        <v>-0.39883399261548835</v>
      </c>
      <c r="K612" s="81">
        <f t="shared" si="40"/>
        <v>1.5928489647728559</v>
      </c>
      <c r="L612" s="62"/>
    </row>
    <row r="613" spans="1:12" x14ac:dyDescent="0.15">
      <c r="A613" s="34" t="s">
        <v>190</v>
      </c>
      <c r="B613" s="34" t="s">
        <v>183</v>
      </c>
      <c r="C613" s="34" t="s">
        <v>1309</v>
      </c>
      <c r="D613" s="34" t="s">
        <v>1313</v>
      </c>
      <c r="E613" s="73">
        <v>0.1153575</v>
      </c>
      <c r="F613" s="55">
        <v>0.11495214999999999</v>
      </c>
      <c r="G613" s="110">
        <f t="shared" si="39"/>
        <v>3.5262498352577332E-3</v>
      </c>
      <c r="H613" s="111">
        <v>0</v>
      </c>
      <c r="I613" s="112">
        <v>0</v>
      </c>
      <c r="J613" s="79" t="str">
        <f t="shared" si="38"/>
        <v/>
      </c>
      <c r="K613" s="81">
        <f t="shared" si="40"/>
        <v>0</v>
      </c>
      <c r="L613" s="62"/>
    </row>
    <row r="614" spans="1:12" x14ac:dyDescent="0.15">
      <c r="A614" s="34" t="s">
        <v>563</v>
      </c>
      <c r="B614" s="34" t="s">
        <v>564</v>
      </c>
      <c r="C614" s="34" t="s">
        <v>1309</v>
      </c>
      <c r="D614" s="34" t="s">
        <v>1312</v>
      </c>
      <c r="E614" s="73">
        <v>0.10997014999999999</v>
      </c>
      <c r="F614" s="55">
        <v>2.8339E-2</v>
      </c>
      <c r="G614" s="110">
        <f t="shared" si="39"/>
        <v>2.8805233071032847</v>
      </c>
      <c r="H614" s="111">
        <v>9.7316639999999996E-2</v>
      </c>
      <c r="I614" s="112">
        <v>0</v>
      </c>
      <c r="J614" s="79" t="str">
        <f t="shared" si="38"/>
        <v/>
      </c>
      <c r="K614" s="81">
        <f t="shared" si="40"/>
        <v>0.88493686695889751</v>
      </c>
      <c r="L614" s="62"/>
    </row>
    <row r="615" spans="1:12" x14ac:dyDescent="0.15">
      <c r="A615" s="34" t="s">
        <v>723</v>
      </c>
      <c r="B615" s="34" t="s">
        <v>1636</v>
      </c>
      <c r="C615" s="34" t="s">
        <v>1309</v>
      </c>
      <c r="D615" s="34" t="s">
        <v>1312</v>
      </c>
      <c r="E615" s="73">
        <v>0.10810562</v>
      </c>
      <c r="F615" s="55">
        <v>0.14053028000000001</v>
      </c>
      <c r="G615" s="110">
        <f t="shared" si="39"/>
        <v>-0.23073077204428827</v>
      </c>
      <c r="H615" s="111">
        <v>0</v>
      </c>
      <c r="I615" s="112">
        <v>2.4261919999999999E-2</v>
      </c>
      <c r="J615" s="79">
        <f t="shared" ref="J615:J678" si="41">IF(ISERROR(H615/I615-1),"",((H615/I615-1)))</f>
        <v>-1</v>
      </c>
      <c r="K615" s="81">
        <f t="shared" si="40"/>
        <v>0</v>
      </c>
      <c r="L615" s="62"/>
    </row>
    <row r="616" spans="1:12" x14ac:dyDescent="0.15">
      <c r="A616" s="34" t="s">
        <v>1461</v>
      </c>
      <c r="B616" s="34" t="s">
        <v>1462</v>
      </c>
      <c r="C616" s="34" t="s">
        <v>1310</v>
      </c>
      <c r="D616" s="34" t="s">
        <v>1313</v>
      </c>
      <c r="E616" s="73">
        <v>0.10698023</v>
      </c>
      <c r="F616" s="55">
        <v>5.6249999999999998E-5</v>
      </c>
      <c r="G616" s="110">
        <f t="shared" si="39"/>
        <v>1900.8707555555554</v>
      </c>
      <c r="H616" s="111">
        <v>0</v>
      </c>
      <c r="I616" s="112">
        <v>0</v>
      </c>
      <c r="J616" s="79" t="str">
        <f t="shared" si="41"/>
        <v/>
      </c>
      <c r="K616" s="81">
        <f t="shared" si="40"/>
        <v>0</v>
      </c>
      <c r="L616" s="62"/>
    </row>
    <row r="617" spans="1:12" x14ac:dyDescent="0.15">
      <c r="A617" s="34" t="s">
        <v>1031</v>
      </c>
      <c r="B617" s="34" t="s">
        <v>1032</v>
      </c>
      <c r="C617" s="34" t="s">
        <v>1310</v>
      </c>
      <c r="D617" s="34" t="s">
        <v>1313</v>
      </c>
      <c r="E617" s="73">
        <v>0.106288772</v>
      </c>
      <c r="F617" s="55">
        <v>6.6828000000000005E-5</v>
      </c>
      <c r="G617" s="110">
        <f t="shared" si="39"/>
        <v>1589.4826120787693</v>
      </c>
      <c r="H617" s="111">
        <v>0.98002926000000001</v>
      </c>
      <c r="I617" s="112">
        <v>0</v>
      </c>
      <c r="J617" s="79" t="str">
        <f t="shared" si="41"/>
        <v/>
      </c>
      <c r="K617" s="81">
        <f t="shared" si="40"/>
        <v>9.2204401420688153</v>
      </c>
      <c r="L617" s="62"/>
    </row>
    <row r="618" spans="1:12" x14ac:dyDescent="0.15">
      <c r="A618" s="34" t="s">
        <v>655</v>
      </c>
      <c r="B618" s="34" t="s">
        <v>656</v>
      </c>
      <c r="C618" s="34" t="s">
        <v>1310</v>
      </c>
      <c r="D618" s="34" t="s">
        <v>1313</v>
      </c>
      <c r="E618" s="73">
        <v>0.1015027</v>
      </c>
      <c r="F618" s="55">
        <v>1.8164707390000001</v>
      </c>
      <c r="G618" s="110">
        <f t="shared" si="39"/>
        <v>-0.94412092756535182</v>
      </c>
      <c r="H618" s="111">
        <v>1.23112702</v>
      </c>
      <c r="I618" s="112">
        <v>1.7537170200000001</v>
      </c>
      <c r="J618" s="79">
        <f t="shared" si="41"/>
        <v>-0.29798992314050765</v>
      </c>
      <c r="K618" s="81">
        <f t="shared" si="40"/>
        <v>12.129007602753424</v>
      </c>
      <c r="L618" s="62"/>
    </row>
    <row r="619" spans="1:12" x14ac:dyDescent="0.15">
      <c r="A619" s="34" t="s">
        <v>1299</v>
      </c>
      <c r="B619" s="34" t="s">
        <v>1300</v>
      </c>
      <c r="C619" s="34" t="s">
        <v>1309</v>
      </c>
      <c r="D619" s="34" t="s">
        <v>1313</v>
      </c>
      <c r="E619" s="73">
        <v>0.10069228</v>
      </c>
      <c r="F619" s="55">
        <v>0.31711871000000003</v>
      </c>
      <c r="G619" s="110">
        <f t="shared" si="39"/>
        <v>-0.6824776437820399</v>
      </c>
      <c r="H619" s="111">
        <v>2.818741E-2</v>
      </c>
      <c r="I619" s="112">
        <v>5.575041E-2</v>
      </c>
      <c r="J619" s="79">
        <f t="shared" si="41"/>
        <v>-0.49439995149811455</v>
      </c>
      <c r="K619" s="81">
        <f t="shared" si="40"/>
        <v>0.27993615796563553</v>
      </c>
      <c r="L619" s="62"/>
    </row>
    <row r="620" spans="1:12" x14ac:dyDescent="0.15">
      <c r="A620" s="34" t="s">
        <v>931</v>
      </c>
      <c r="B620" s="34" t="s">
        <v>943</v>
      </c>
      <c r="C620" s="34" t="s">
        <v>1310</v>
      </c>
      <c r="D620" s="34" t="s">
        <v>1313</v>
      </c>
      <c r="E620" s="73">
        <v>0.10058519</v>
      </c>
      <c r="F620" s="55">
        <v>1.67194E-3</v>
      </c>
      <c r="G620" s="110">
        <f t="shared" si="39"/>
        <v>59.160765338469083</v>
      </c>
      <c r="H620" s="111">
        <v>0</v>
      </c>
      <c r="I620" s="112">
        <v>0</v>
      </c>
      <c r="J620" s="79" t="str">
        <f t="shared" si="41"/>
        <v/>
      </c>
      <c r="K620" s="81">
        <f t="shared" si="40"/>
        <v>0</v>
      </c>
      <c r="L620" s="62"/>
    </row>
    <row r="621" spans="1:12" x14ac:dyDescent="0.15">
      <c r="A621" s="34" t="s">
        <v>1260</v>
      </c>
      <c r="B621" s="34" t="s">
        <v>1261</v>
      </c>
      <c r="C621" s="34" t="s">
        <v>1310</v>
      </c>
      <c r="D621" s="34" t="s">
        <v>1312</v>
      </c>
      <c r="E621" s="73">
        <v>9.8775500000000002E-2</v>
      </c>
      <c r="F621" s="55">
        <v>0.15102705999999999</v>
      </c>
      <c r="G621" s="110">
        <f t="shared" si="39"/>
        <v>-0.34597482067120944</v>
      </c>
      <c r="H621" s="111">
        <v>1.50364049</v>
      </c>
      <c r="I621" s="112">
        <v>1.35941394</v>
      </c>
      <c r="J621" s="79">
        <f t="shared" si="41"/>
        <v>0.10609465281781638</v>
      </c>
      <c r="K621" s="81">
        <f t="shared" si="40"/>
        <v>15.222808186240515</v>
      </c>
      <c r="L621" s="62"/>
    </row>
    <row r="622" spans="1:12" x14ac:dyDescent="0.15">
      <c r="A622" s="34" t="s">
        <v>1220</v>
      </c>
      <c r="B622" s="34" t="s">
        <v>1221</v>
      </c>
      <c r="C622" s="34" t="s">
        <v>1309</v>
      </c>
      <c r="D622" s="34" t="s">
        <v>1313</v>
      </c>
      <c r="E622" s="73">
        <v>9.3224782999999992E-2</v>
      </c>
      <c r="F622" s="55">
        <v>4.9521840999999997E-2</v>
      </c>
      <c r="G622" s="110">
        <f t="shared" si="39"/>
        <v>0.88249833038315351</v>
      </c>
      <c r="H622" s="111">
        <v>0</v>
      </c>
      <c r="I622" s="112">
        <v>0</v>
      </c>
      <c r="J622" s="79" t="str">
        <f t="shared" si="41"/>
        <v/>
      </c>
      <c r="K622" s="81">
        <f t="shared" si="40"/>
        <v>0</v>
      </c>
      <c r="L622" s="62"/>
    </row>
    <row r="623" spans="1:12" x14ac:dyDescent="0.15">
      <c r="A623" s="34" t="s">
        <v>1173</v>
      </c>
      <c r="B623" s="34" t="s">
        <v>1174</v>
      </c>
      <c r="C623" s="34" t="s">
        <v>1310</v>
      </c>
      <c r="D623" s="34" t="s">
        <v>1312</v>
      </c>
      <c r="E623" s="73">
        <v>9.1603970000000007E-2</v>
      </c>
      <c r="F623" s="55">
        <v>0.2004879</v>
      </c>
      <c r="G623" s="110">
        <f t="shared" si="39"/>
        <v>-0.54309477030783393</v>
      </c>
      <c r="H623" s="111">
        <v>0</v>
      </c>
      <c r="I623" s="112">
        <v>0.20016712</v>
      </c>
      <c r="J623" s="79">
        <f t="shared" si="41"/>
        <v>-1</v>
      </c>
      <c r="K623" s="81">
        <f t="shared" si="40"/>
        <v>0</v>
      </c>
      <c r="L623" s="62"/>
    </row>
    <row r="624" spans="1:12" x14ac:dyDescent="0.15">
      <c r="A624" s="34" t="s">
        <v>45</v>
      </c>
      <c r="B624" s="34" t="s">
        <v>46</v>
      </c>
      <c r="C624" s="34" t="s">
        <v>1309</v>
      </c>
      <c r="D624" s="34" t="s">
        <v>1312</v>
      </c>
      <c r="E624" s="73">
        <v>8.2994310000000002E-2</v>
      </c>
      <c r="F624" s="55">
        <v>2.59670603</v>
      </c>
      <c r="G624" s="110">
        <f t="shared" si="39"/>
        <v>-0.96803861929646307</v>
      </c>
      <c r="H624" s="111">
        <v>1.5905497099999999</v>
      </c>
      <c r="I624" s="112">
        <v>0.17128099999999999</v>
      </c>
      <c r="J624" s="79">
        <f t="shared" si="41"/>
        <v>8.2862005126079374</v>
      </c>
      <c r="K624" s="81">
        <f t="shared" si="40"/>
        <v>19.164563329702961</v>
      </c>
      <c r="L624" s="62"/>
    </row>
    <row r="625" spans="1:12" x14ac:dyDescent="0.15">
      <c r="A625" s="34" t="s">
        <v>1027</v>
      </c>
      <c r="B625" s="34" t="s">
        <v>1028</v>
      </c>
      <c r="C625" s="34" t="s">
        <v>1310</v>
      </c>
      <c r="D625" s="34" t="s">
        <v>1313</v>
      </c>
      <c r="E625" s="73">
        <v>8.0735414999999991E-2</v>
      </c>
      <c r="F625" s="55">
        <v>2.1782225499999996</v>
      </c>
      <c r="G625" s="110">
        <f t="shared" si="39"/>
        <v>-0.96293518538773737</v>
      </c>
      <c r="H625" s="111">
        <v>0</v>
      </c>
      <c r="I625" s="112">
        <v>0</v>
      </c>
      <c r="J625" s="79" t="str">
        <f t="shared" si="41"/>
        <v/>
      </c>
      <c r="K625" s="81">
        <f t="shared" si="40"/>
        <v>0</v>
      </c>
      <c r="L625" s="62"/>
    </row>
    <row r="626" spans="1:12" x14ac:dyDescent="0.15">
      <c r="A626" s="34" t="s">
        <v>63</v>
      </c>
      <c r="B626" s="34" t="s">
        <v>64</v>
      </c>
      <c r="C626" s="34" t="s">
        <v>1309</v>
      </c>
      <c r="D626" s="34" t="s">
        <v>1312</v>
      </c>
      <c r="E626" s="73">
        <v>7.8566449999999996E-2</v>
      </c>
      <c r="F626" s="55">
        <v>6.1810900000000002E-3</v>
      </c>
      <c r="G626" s="110">
        <f t="shared" si="39"/>
        <v>11.710775931106001</v>
      </c>
      <c r="H626" s="111">
        <v>0</v>
      </c>
      <c r="I626" s="112">
        <v>0</v>
      </c>
      <c r="J626" s="79" t="str">
        <f t="shared" si="41"/>
        <v/>
      </c>
      <c r="K626" s="81">
        <f t="shared" si="40"/>
        <v>0</v>
      </c>
      <c r="L626" s="62"/>
    </row>
    <row r="627" spans="1:12" x14ac:dyDescent="0.15">
      <c r="A627" s="34" t="s">
        <v>1130</v>
      </c>
      <c r="B627" s="34" t="s">
        <v>870</v>
      </c>
      <c r="C627" s="34" t="s">
        <v>818</v>
      </c>
      <c r="D627" s="34" t="s">
        <v>1312</v>
      </c>
      <c r="E627" s="73">
        <v>7.4398000000000006E-2</v>
      </c>
      <c r="F627" s="55">
        <v>1.0585318400000001</v>
      </c>
      <c r="G627" s="110">
        <f t="shared" si="39"/>
        <v>-0.92971586003497064</v>
      </c>
      <c r="H627" s="111">
        <v>1.2045848014141101</v>
      </c>
      <c r="I627" s="112">
        <v>9.2596972569295009</v>
      </c>
      <c r="J627" s="79">
        <f t="shared" si="41"/>
        <v>-0.86991099514482961</v>
      </c>
      <c r="K627" s="81">
        <f t="shared" si="40"/>
        <v>16.191091177371838</v>
      </c>
      <c r="L627" s="62"/>
    </row>
    <row r="628" spans="1:12" x14ac:dyDescent="0.15">
      <c r="A628" s="34" t="s">
        <v>1717</v>
      </c>
      <c r="B628" s="34" t="s">
        <v>1720</v>
      </c>
      <c r="C628" s="34" t="s">
        <v>1309</v>
      </c>
      <c r="D628" s="34" t="s">
        <v>1312</v>
      </c>
      <c r="E628" s="73">
        <v>7.2432270000000007E-2</v>
      </c>
      <c r="F628" s="55">
        <v>4.7709889999999998E-2</v>
      </c>
      <c r="G628" s="110">
        <f t="shared" si="39"/>
        <v>0.51818145042883157</v>
      </c>
      <c r="H628" s="111">
        <v>2.8265060000000002E-2</v>
      </c>
      <c r="I628" s="112">
        <v>2.9977499999999999</v>
      </c>
      <c r="J628" s="79">
        <f t="shared" si="41"/>
        <v>-0.99057124176465683</v>
      </c>
      <c r="K628" s="81">
        <f t="shared" si="40"/>
        <v>0.39022744972648238</v>
      </c>
      <c r="L628" s="62"/>
    </row>
    <row r="629" spans="1:12" x14ac:dyDescent="0.15">
      <c r="A629" s="34" t="s">
        <v>1229</v>
      </c>
      <c r="B629" s="34" t="s">
        <v>866</v>
      </c>
      <c r="C629" s="34" t="s">
        <v>1310</v>
      </c>
      <c r="D629" s="34" t="s">
        <v>1313</v>
      </c>
      <c r="E629" s="73">
        <v>6.9267860000000001E-2</v>
      </c>
      <c r="F629" s="55">
        <v>6.3617700000000001E-3</v>
      </c>
      <c r="G629" s="110">
        <f t="shared" si="39"/>
        <v>9.8881427652995946</v>
      </c>
      <c r="H629" s="111">
        <v>3.0762830000000001E-2</v>
      </c>
      <c r="I629" s="112">
        <v>0</v>
      </c>
      <c r="J629" s="79" t="str">
        <f t="shared" si="41"/>
        <v/>
      </c>
      <c r="K629" s="81">
        <f t="shared" si="40"/>
        <v>0.44411405231805923</v>
      </c>
      <c r="L629" s="62"/>
    </row>
    <row r="630" spans="1:12" x14ac:dyDescent="0.15">
      <c r="A630" s="34" t="s">
        <v>587</v>
      </c>
      <c r="B630" s="34" t="s">
        <v>588</v>
      </c>
      <c r="C630" s="34" t="s">
        <v>1309</v>
      </c>
      <c r="D630" s="34" t="s">
        <v>1313</v>
      </c>
      <c r="E630" s="73">
        <v>6.8958190000000003E-2</v>
      </c>
      <c r="F630" s="55">
        <v>1.7684942299999999</v>
      </c>
      <c r="G630" s="110">
        <f t="shared" si="39"/>
        <v>-0.96100739893281983</v>
      </c>
      <c r="H630" s="111">
        <v>0.10410487</v>
      </c>
      <c r="I630" s="112">
        <v>8.6032000000000003E-4</v>
      </c>
      <c r="J630" s="79">
        <f t="shared" si="41"/>
        <v>120.00714850288264</v>
      </c>
      <c r="K630" s="81">
        <f t="shared" si="40"/>
        <v>1.50968101105902</v>
      </c>
      <c r="L630" s="62"/>
    </row>
    <row r="631" spans="1:12" x14ac:dyDescent="0.15">
      <c r="A631" s="34" t="s">
        <v>963</v>
      </c>
      <c r="B631" s="34" t="s">
        <v>964</v>
      </c>
      <c r="C631" s="34" t="s">
        <v>1310</v>
      </c>
      <c r="D631" s="34" t="s">
        <v>1313</v>
      </c>
      <c r="E631" s="73">
        <v>6.8448814999999996E-2</v>
      </c>
      <c r="F631" s="55">
        <v>5.2842170000000001E-2</v>
      </c>
      <c r="G631" s="110">
        <f t="shared" si="39"/>
        <v>0.29534451367156178</v>
      </c>
      <c r="H631" s="111">
        <v>0</v>
      </c>
      <c r="I631" s="112">
        <v>3.0592749999999998E-2</v>
      </c>
      <c r="J631" s="79">
        <f t="shared" si="41"/>
        <v>-1</v>
      </c>
      <c r="K631" s="81">
        <f t="shared" si="40"/>
        <v>0</v>
      </c>
      <c r="L631" s="62"/>
    </row>
    <row r="632" spans="1:12" x14ac:dyDescent="0.15">
      <c r="A632" s="34" t="s">
        <v>955</v>
      </c>
      <c r="B632" s="34" t="s">
        <v>956</v>
      </c>
      <c r="C632" s="34" t="s">
        <v>1310</v>
      </c>
      <c r="D632" s="34" t="s">
        <v>1313</v>
      </c>
      <c r="E632" s="73">
        <v>6.6807074999999994E-2</v>
      </c>
      <c r="F632" s="55">
        <v>3.3993355000000003E-2</v>
      </c>
      <c r="G632" s="110">
        <f t="shared" si="39"/>
        <v>0.96529807075529872</v>
      </c>
      <c r="H632" s="111">
        <v>4.0236440000000005E-2</v>
      </c>
      <c r="I632" s="112">
        <v>0</v>
      </c>
      <c r="J632" s="79" t="str">
        <f t="shared" si="41"/>
        <v/>
      </c>
      <c r="K632" s="81">
        <f t="shared" si="40"/>
        <v>0.60227812697981475</v>
      </c>
      <c r="L632" s="62"/>
    </row>
    <row r="633" spans="1:12" x14ac:dyDescent="0.15">
      <c r="A633" s="34" t="s">
        <v>1834</v>
      </c>
      <c r="B633" s="34" t="s">
        <v>1835</v>
      </c>
      <c r="C633" s="34" t="s">
        <v>1309</v>
      </c>
      <c r="D633" s="34" t="s">
        <v>1312</v>
      </c>
      <c r="E633" s="73">
        <v>6.391680000000001E-2</v>
      </c>
      <c r="F633" s="55">
        <v>0.57414399999999999</v>
      </c>
      <c r="G633" s="110">
        <f t="shared" si="39"/>
        <v>-0.88867461821424587</v>
      </c>
      <c r="H633" s="111">
        <v>0</v>
      </c>
      <c r="I633" s="112">
        <v>0</v>
      </c>
      <c r="J633" s="79" t="str">
        <f t="shared" si="41"/>
        <v/>
      </c>
      <c r="K633" s="81">
        <f t="shared" si="40"/>
        <v>0</v>
      </c>
      <c r="L633" s="62"/>
    </row>
    <row r="634" spans="1:12" x14ac:dyDescent="0.15">
      <c r="A634" s="34" t="s">
        <v>726</v>
      </c>
      <c r="B634" s="34" t="s">
        <v>1653</v>
      </c>
      <c r="C634" s="34" t="s">
        <v>1310</v>
      </c>
      <c r="D634" s="34" t="s">
        <v>1313</v>
      </c>
      <c r="E634" s="73">
        <v>6.3760999999999998E-2</v>
      </c>
      <c r="F634" s="55">
        <v>8.7195799999999993E-3</v>
      </c>
      <c r="G634" s="110">
        <f t="shared" si="39"/>
        <v>6.3123934868422564</v>
      </c>
      <c r="H634" s="111">
        <v>0</v>
      </c>
      <c r="I634" s="112">
        <v>0</v>
      </c>
      <c r="J634" s="79" t="str">
        <f t="shared" si="41"/>
        <v/>
      </c>
      <c r="K634" s="81">
        <f t="shared" si="40"/>
        <v>0</v>
      </c>
      <c r="L634" s="62"/>
    </row>
    <row r="635" spans="1:12" x14ac:dyDescent="0.15">
      <c r="A635" s="34" t="s">
        <v>1236</v>
      </c>
      <c r="B635" s="34" t="s">
        <v>1235</v>
      </c>
      <c r="C635" s="34" t="s">
        <v>1310</v>
      </c>
      <c r="D635" s="34" t="s">
        <v>1313</v>
      </c>
      <c r="E635" s="73">
        <v>6.3314999999999996E-2</v>
      </c>
      <c r="F635" s="55">
        <v>0.15850939999999999</v>
      </c>
      <c r="G635" s="110">
        <f t="shared" si="39"/>
        <v>-0.60055996679061308</v>
      </c>
      <c r="H635" s="111">
        <v>0</v>
      </c>
      <c r="I635" s="112">
        <v>0</v>
      </c>
      <c r="J635" s="79" t="str">
        <f t="shared" si="41"/>
        <v/>
      </c>
      <c r="K635" s="81">
        <f t="shared" si="40"/>
        <v>0</v>
      </c>
      <c r="L635" s="62"/>
    </row>
    <row r="636" spans="1:12" x14ac:dyDescent="0.15">
      <c r="A636" s="34" t="s">
        <v>1023</v>
      </c>
      <c r="B636" s="34" t="s">
        <v>1024</v>
      </c>
      <c r="C636" s="34" t="s">
        <v>1310</v>
      </c>
      <c r="D636" s="34" t="s">
        <v>1313</v>
      </c>
      <c r="E636" s="73">
        <v>6.1188960000000001E-2</v>
      </c>
      <c r="F636" s="55">
        <v>1.2214999999999999E-5</v>
      </c>
      <c r="G636" s="110">
        <f t="shared" si="39"/>
        <v>5008.3295128939835</v>
      </c>
      <c r="H636" s="111">
        <v>4.0083500000000001E-2</v>
      </c>
      <c r="I636" s="112">
        <v>0</v>
      </c>
      <c r="J636" s="79" t="str">
        <f t="shared" si="41"/>
        <v/>
      </c>
      <c r="K636" s="81">
        <f t="shared" si="40"/>
        <v>0.65507732113766926</v>
      </c>
      <c r="L636" s="62"/>
    </row>
    <row r="637" spans="1:12" x14ac:dyDescent="0.15">
      <c r="A637" s="34" t="s">
        <v>1179</v>
      </c>
      <c r="B637" s="34" t="s">
        <v>1180</v>
      </c>
      <c r="C637" s="34" t="s">
        <v>1310</v>
      </c>
      <c r="D637" s="34" t="s">
        <v>1312</v>
      </c>
      <c r="E637" s="73">
        <v>5.948233E-2</v>
      </c>
      <c r="F637" s="55">
        <v>0.17951429000000002</v>
      </c>
      <c r="G637" s="110">
        <f t="shared" si="39"/>
        <v>-0.66864849589411524</v>
      </c>
      <c r="H637" s="111">
        <v>0.33637642000000001</v>
      </c>
      <c r="I637" s="112">
        <v>0.14133461</v>
      </c>
      <c r="J637" s="79">
        <f t="shared" si="41"/>
        <v>1.3800003410346555</v>
      </c>
      <c r="K637" s="81">
        <f t="shared" si="40"/>
        <v>5.655064621712028</v>
      </c>
      <c r="L637" s="62"/>
    </row>
    <row r="638" spans="1:12" x14ac:dyDescent="0.15">
      <c r="A638" s="34" t="s">
        <v>738</v>
      </c>
      <c r="B638" s="34" t="s">
        <v>1338</v>
      </c>
      <c r="C638" s="34" t="s">
        <v>1309</v>
      </c>
      <c r="D638" s="34" t="s">
        <v>1312</v>
      </c>
      <c r="E638" s="73">
        <v>5.918578E-2</v>
      </c>
      <c r="F638" s="55">
        <v>3.0096532000000003</v>
      </c>
      <c r="G638" s="110">
        <f t="shared" si="39"/>
        <v>-0.98033468440815708</v>
      </c>
      <c r="H638" s="111">
        <v>3.06656898</v>
      </c>
      <c r="I638" s="112">
        <v>0</v>
      </c>
      <c r="J638" s="79" t="str">
        <f t="shared" si="41"/>
        <v/>
      </c>
      <c r="K638" s="81">
        <f t="shared" si="40"/>
        <v>51.812597215074298</v>
      </c>
      <c r="L638" s="62"/>
    </row>
    <row r="639" spans="1:12" x14ac:dyDescent="0.15">
      <c r="A639" s="34" t="s">
        <v>1123</v>
      </c>
      <c r="B639" s="34" t="s">
        <v>872</v>
      </c>
      <c r="C639" s="34" t="s">
        <v>818</v>
      </c>
      <c r="D639" s="34" t="s">
        <v>1312</v>
      </c>
      <c r="E639" s="73">
        <v>5.6155969999999999E-2</v>
      </c>
      <c r="F639" s="55">
        <v>0.79525223999999994</v>
      </c>
      <c r="G639" s="110">
        <f t="shared" si="39"/>
        <v>-0.92938596438282273</v>
      </c>
      <c r="H639" s="111">
        <v>5.4779620000000001E-2</v>
      </c>
      <c r="I639" s="112">
        <v>7.1546499999999994E-3</v>
      </c>
      <c r="J639" s="79">
        <f t="shared" si="41"/>
        <v>6.6565059087446636</v>
      </c>
      <c r="K639" s="81">
        <f t="shared" si="40"/>
        <v>0.97549058452734416</v>
      </c>
      <c r="L639" s="62"/>
    </row>
    <row r="640" spans="1:12" x14ac:dyDescent="0.15">
      <c r="A640" s="34" t="s">
        <v>589</v>
      </c>
      <c r="B640" s="34" t="s">
        <v>590</v>
      </c>
      <c r="C640" s="34" t="s">
        <v>1309</v>
      </c>
      <c r="D640" s="34" t="s">
        <v>1313</v>
      </c>
      <c r="E640" s="73">
        <v>5.6040730000000004E-2</v>
      </c>
      <c r="F640" s="55">
        <v>0.29392848999999999</v>
      </c>
      <c r="G640" s="110">
        <f t="shared" si="39"/>
        <v>-0.80933889736241627</v>
      </c>
      <c r="H640" s="111">
        <v>30.676214050000002</v>
      </c>
      <c r="I640" s="112">
        <v>28.737992890000001</v>
      </c>
      <c r="J640" s="79">
        <f t="shared" si="41"/>
        <v>6.7444555624288194E-2</v>
      </c>
      <c r="K640" s="81">
        <f t="shared" si="40"/>
        <v>547.39140710693812</v>
      </c>
      <c r="L640" s="62"/>
    </row>
    <row r="641" spans="1:12" x14ac:dyDescent="0.15">
      <c r="A641" s="34" t="s">
        <v>1569</v>
      </c>
      <c r="B641" s="34" t="s">
        <v>1570</v>
      </c>
      <c r="C641" s="34" t="s">
        <v>1309</v>
      </c>
      <c r="D641" s="34" t="s">
        <v>1312</v>
      </c>
      <c r="E641" s="73">
        <v>5.4178999999999998E-2</v>
      </c>
      <c r="F641" s="55">
        <v>8.1790000000000005E-3</v>
      </c>
      <c r="G641" s="110">
        <f t="shared" si="39"/>
        <v>5.6241594326934825</v>
      </c>
      <c r="H641" s="111">
        <v>5.8266999999999999E-2</v>
      </c>
      <c r="I641" s="112">
        <v>8.182E-3</v>
      </c>
      <c r="J641" s="79">
        <f t="shared" si="41"/>
        <v>6.1213639696895621</v>
      </c>
      <c r="K641" s="81">
        <f t="shared" si="40"/>
        <v>1.0754535890289596</v>
      </c>
      <c r="L641" s="62"/>
    </row>
    <row r="642" spans="1:12" x14ac:dyDescent="0.15">
      <c r="A642" s="34" t="s">
        <v>1375</v>
      </c>
      <c r="B642" s="34" t="s">
        <v>1376</v>
      </c>
      <c r="C642" s="34" t="s">
        <v>1309</v>
      </c>
      <c r="D642" s="34" t="s">
        <v>1312</v>
      </c>
      <c r="E642" s="73">
        <v>5.3039000000000003E-2</v>
      </c>
      <c r="F642" s="55">
        <v>0</v>
      </c>
      <c r="G642" s="110" t="str">
        <f t="shared" si="39"/>
        <v/>
      </c>
      <c r="H642" s="111">
        <v>0.12005992</v>
      </c>
      <c r="I642" s="112">
        <v>3.0894999999999998E-3</v>
      </c>
      <c r="J642" s="79">
        <f t="shared" si="41"/>
        <v>37.860631170092248</v>
      </c>
      <c r="K642" s="81">
        <f t="shared" si="40"/>
        <v>2.2636158298610454</v>
      </c>
      <c r="L642" s="62"/>
    </row>
    <row r="643" spans="1:12" x14ac:dyDescent="0.15">
      <c r="A643" s="34" t="s">
        <v>1420</v>
      </c>
      <c r="B643" s="34" t="s">
        <v>1263</v>
      </c>
      <c r="C643" s="34" t="s">
        <v>1310</v>
      </c>
      <c r="D643" s="34" t="s">
        <v>1312</v>
      </c>
      <c r="E643" s="73">
        <v>5.0942599999999998E-2</v>
      </c>
      <c r="F643" s="55">
        <v>3.0144400000000002E-2</v>
      </c>
      <c r="G643" s="110">
        <f t="shared" si="39"/>
        <v>0.68995236262788429</v>
      </c>
      <c r="H643" s="111">
        <v>1.132449E-2</v>
      </c>
      <c r="I643" s="112">
        <v>3.9530396975425299</v>
      </c>
      <c r="J643" s="79">
        <f t="shared" si="41"/>
        <v>-0.99713524506039242</v>
      </c>
      <c r="K643" s="81">
        <f t="shared" si="40"/>
        <v>0.22229901889577683</v>
      </c>
      <c r="L643" s="62"/>
    </row>
    <row r="644" spans="1:12" x14ac:dyDescent="0.15">
      <c r="A644" s="34" t="s">
        <v>1158</v>
      </c>
      <c r="B644" s="34" t="s">
        <v>1166</v>
      </c>
      <c r="C644" s="34" t="s">
        <v>1309</v>
      </c>
      <c r="D644" s="34" t="s">
        <v>1312</v>
      </c>
      <c r="E644" s="73">
        <v>5.0896209999999997E-2</v>
      </c>
      <c r="F644" s="55"/>
      <c r="G644" s="110" t="str">
        <f t="shared" si="39"/>
        <v/>
      </c>
      <c r="H644" s="111">
        <v>0</v>
      </c>
      <c r="I644" s="112">
        <v>0</v>
      </c>
      <c r="J644" s="79" t="str">
        <f t="shared" si="41"/>
        <v/>
      </c>
      <c r="K644" s="81">
        <f t="shared" si="40"/>
        <v>0</v>
      </c>
      <c r="L644" s="62"/>
    </row>
    <row r="645" spans="1:12" x14ac:dyDescent="0.15">
      <c r="A645" s="34" t="s">
        <v>1057</v>
      </c>
      <c r="B645" s="34" t="s">
        <v>1058</v>
      </c>
      <c r="C645" s="34" t="s">
        <v>1309</v>
      </c>
      <c r="D645" s="34" t="s">
        <v>1312</v>
      </c>
      <c r="E645" s="73">
        <v>4.8736359999999999E-2</v>
      </c>
      <c r="F645" s="55">
        <v>5.0442460000000001E-2</v>
      </c>
      <c r="G645" s="110">
        <f t="shared" si="39"/>
        <v>-3.3822696196815216E-2</v>
      </c>
      <c r="H645" s="111">
        <v>3.4255480000000005E-2</v>
      </c>
      <c r="I645" s="112">
        <v>0</v>
      </c>
      <c r="J645" s="79" t="str">
        <f t="shared" si="41"/>
        <v/>
      </c>
      <c r="K645" s="81">
        <f t="shared" si="40"/>
        <v>0.70287317312987685</v>
      </c>
      <c r="L645" s="62"/>
    </row>
    <row r="646" spans="1:12" x14ac:dyDescent="0.15">
      <c r="A646" s="34" t="s">
        <v>1433</v>
      </c>
      <c r="B646" s="34" t="s">
        <v>1679</v>
      </c>
      <c r="C646" s="34" t="s">
        <v>1309</v>
      </c>
      <c r="D646" s="34" t="s">
        <v>1313</v>
      </c>
      <c r="E646" s="73">
        <v>4.6445140000000003E-2</v>
      </c>
      <c r="F646" s="55">
        <v>5.2636620000000002E-2</v>
      </c>
      <c r="G646" s="110">
        <f t="shared" si="39"/>
        <v>-0.11762685369995263</v>
      </c>
      <c r="H646" s="111">
        <v>0</v>
      </c>
      <c r="I646" s="112">
        <v>0</v>
      </c>
      <c r="J646" s="79" t="str">
        <f t="shared" si="41"/>
        <v/>
      </c>
      <c r="K646" s="81">
        <f t="shared" si="40"/>
        <v>0</v>
      </c>
      <c r="L646" s="62"/>
    </row>
    <row r="647" spans="1:12" x14ac:dyDescent="0.15">
      <c r="A647" s="34" t="s">
        <v>1033</v>
      </c>
      <c r="B647" s="34" t="s">
        <v>1034</v>
      </c>
      <c r="C647" s="34" t="s">
        <v>1310</v>
      </c>
      <c r="D647" s="34" t="s">
        <v>1313</v>
      </c>
      <c r="E647" s="73">
        <v>4.4244100000000001E-2</v>
      </c>
      <c r="F647" s="55">
        <v>2.6288499999999999E-3</v>
      </c>
      <c r="G647" s="110">
        <f t="shared" si="39"/>
        <v>15.830210928733099</v>
      </c>
      <c r="H647" s="111">
        <v>0</v>
      </c>
      <c r="I647" s="112">
        <v>0</v>
      </c>
      <c r="J647" s="79" t="str">
        <f t="shared" si="41"/>
        <v/>
      </c>
      <c r="K647" s="81">
        <f t="shared" si="40"/>
        <v>0</v>
      </c>
      <c r="L647" s="62"/>
    </row>
    <row r="648" spans="1:12" x14ac:dyDescent="0.15">
      <c r="A648" s="34" t="s">
        <v>1011</v>
      </c>
      <c r="B648" s="34" t="s">
        <v>1012</v>
      </c>
      <c r="C648" s="34" t="s">
        <v>1309</v>
      </c>
      <c r="D648" s="34" t="s">
        <v>1312</v>
      </c>
      <c r="E648" s="73">
        <v>3.8093399999999999E-2</v>
      </c>
      <c r="F648" s="55">
        <v>1.1299999999999999E-2</v>
      </c>
      <c r="G648" s="110">
        <f t="shared" ref="G648:G711" si="42">IF(ISERROR(E648/F648-1),"",((E648/F648-1)))</f>
        <v>2.3710973451327435</v>
      </c>
      <c r="H648" s="111">
        <v>3.8093399999999999E-2</v>
      </c>
      <c r="I648" s="112">
        <v>6.4253480500000002</v>
      </c>
      <c r="J648" s="79">
        <f t="shared" si="41"/>
        <v>-0.99407138730796074</v>
      </c>
      <c r="K648" s="81">
        <f t="shared" si="40"/>
        <v>1</v>
      </c>
      <c r="L648" s="62"/>
    </row>
    <row r="649" spans="1:12" x14ac:dyDescent="0.15">
      <c r="A649" s="34" t="s">
        <v>898</v>
      </c>
      <c r="B649" s="34" t="s">
        <v>23</v>
      </c>
      <c r="C649" s="34" t="s">
        <v>1309</v>
      </c>
      <c r="D649" s="34" t="s">
        <v>1312</v>
      </c>
      <c r="E649" s="73">
        <v>3.6878730000000005E-2</v>
      </c>
      <c r="F649" s="55">
        <v>0.30375660999999998</v>
      </c>
      <c r="G649" s="110">
        <f t="shared" si="42"/>
        <v>-0.8785911852255659</v>
      </c>
      <c r="H649" s="111">
        <v>0</v>
      </c>
      <c r="I649" s="112">
        <v>0.27595206</v>
      </c>
      <c r="J649" s="79">
        <f t="shared" si="41"/>
        <v>-1</v>
      </c>
      <c r="K649" s="81">
        <f t="shared" si="40"/>
        <v>0</v>
      </c>
      <c r="L649" s="62"/>
    </row>
    <row r="650" spans="1:12" x14ac:dyDescent="0.15">
      <c r="A650" s="34" t="s">
        <v>1953</v>
      </c>
      <c r="B650" s="34" t="s">
        <v>1346</v>
      </c>
      <c r="C650" s="34" t="s">
        <v>1309</v>
      </c>
      <c r="D650" s="34" t="s">
        <v>1312</v>
      </c>
      <c r="E650" s="73">
        <v>3.5280989999999998E-2</v>
      </c>
      <c r="F650" s="55">
        <v>1.2289594500000001</v>
      </c>
      <c r="G650" s="110">
        <f t="shared" si="42"/>
        <v>-0.97129198200965861</v>
      </c>
      <c r="H650" s="111">
        <v>277.69557624000004</v>
      </c>
      <c r="I650" s="112">
        <v>227.01545731000002</v>
      </c>
      <c r="J650" s="79">
        <f t="shared" si="41"/>
        <v>0.22324523418153852</v>
      </c>
      <c r="K650" s="81">
        <f t="shared" si="40"/>
        <v>7870.9689336948895</v>
      </c>
      <c r="L650" s="62"/>
    </row>
    <row r="651" spans="1:12" x14ac:dyDescent="0.15">
      <c r="A651" s="34" t="s">
        <v>1247</v>
      </c>
      <c r="B651" s="34" t="s">
        <v>1021</v>
      </c>
      <c r="C651" s="34" t="s">
        <v>1310</v>
      </c>
      <c r="D651" s="34" t="s">
        <v>1313</v>
      </c>
      <c r="E651" s="73">
        <v>3.5125042000000002E-2</v>
      </c>
      <c r="F651" s="55">
        <v>6.8097499999999998E-3</v>
      </c>
      <c r="G651" s="110">
        <f t="shared" si="42"/>
        <v>4.1580516171665627</v>
      </c>
      <c r="H651" s="111">
        <v>0</v>
      </c>
      <c r="I651" s="112">
        <v>3.0065999999999999E-3</v>
      </c>
      <c r="J651" s="79">
        <f t="shared" si="41"/>
        <v>-1</v>
      </c>
      <c r="K651" s="81">
        <f t="shared" si="40"/>
        <v>0</v>
      </c>
      <c r="L651" s="62"/>
    </row>
    <row r="652" spans="1:12" x14ac:dyDescent="0.15">
      <c r="A652" s="34" t="s">
        <v>808</v>
      </c>
      <c r="B652" s="34" t="s">
        <v>809</v>
      </c>
      <c r="C652" s="34" t="s">
        <v>1309</v>
      </c>
      <c r="D652" s="34" t="s">
        <v>1312</v>
      </c>
      <c r="E652" s="73">
        <v>3.4538050000000001E-2</v>
      </c>
      <c r="F652" s="55">
        <v>1.200885E-2</v>
      </c>
      <c r="G652" s="110">
        <f t="shared" si="42"/>
        <v>1.8760497466451826</v>
      </c>
      <c r="H652" s="111">
        <v>3.11845E-2</v>
      </c>
      <c r="I652" s="112">
        <v>1.200648E-2</v>
      </c>
      <c r="J652" s="79">
        <f t="shared" si="41"/>
        <v>1.5973057882077013</v>
      </c>
      <c r="K652" s="81">
        <f t="shared" si="40"/>
        <v>0.90290274060058395</v>
      </c>
      <c r="L652" s="62"/>
    </row>
    <row r="653" spans="1:12" x14ac:dyDescent="0.15">
      <c r="A653" s="34" t="s">
        <v>137</v>
      </c>
      <c r="B653" s="34" t="s">
        <v>138</v>
      </c>
      <c r="C653" s="34" t="s">
        <v>1309</v>
      </c>
      <c r="D653" s="34" t="s">
        <v>1313</v>
      </c>
      <c r="E653" s="73">
        <v>3.229721E-2</v>
      </c>
      <c r="F653" s="55">
        <v>3.2003314999999997E-2</v>
      </c>
      <c r="G653" s="110">
        <f t="shared" si="42"/>
        <v>9.1832674208907061E-3</v>
      </c>
      <c r="H653" s="111">
        <v>0</v>
      </c>
      <c r="I653" s="112">
        <v>4.0707E-3</v>
      </c>
      <c r="J653" s="79">
        <f t="shared" si="41"/>
        <v>-1</v>
      </c>
      <c r="K653" s="81">
        <f t="shared" si="40"/>
        <v>0</v>
      </c>
      <c r="L653" s="62"/>
    </row>
    <row r="654" spans="1:12" x14ac:dyDescent="0.15">
      <c r="A654" s="34" t="s">
        <v>742</v>
      </c>
      <c r="B654" s="34" t="s">
        <v>1752</v>
      </c>
      <c r="C654" s="34" t="s">
        <v>1309</v>
      </c>
      <c r="D654" s="34" t="s">
        <v>1312</v>
      </c>
      <c r="E654" s="73">
        <v>3.1173509999999998E-2</v>
      </c>
      <c r="F654" s="55">
        <v>1.5754E-3</v>
      </c>
      <c r="G654" s="110">
        <f t="shared" si="42"/>
        <v>18.787679319537894</v>
      </c>
      <c r="H654" s="111">
        <v>0</v>
      </c>
      <c r="I654" s="112">
        <v>0</v>
      </c>
      <c r="J654" s="79" t="str">
        <f t="shared" si="41"/>
        <v/>
      </c>
      <c r="K654" s="81">
        <f t="shared" si="40"/>
        <v>0</v>
      </c>
      <c r="L654" s="62"/>
    </row>
    <row r="655" spans="1:12" x14ac:dyDescent="0.15">
      <c r="A655" s="34" t="s">
        <v>1316</v>
      </c>
      <c r="B655" s="34" t="s">
        <v>1317</v>
      </c>
      <c r="C655" s="34" t="s">
        <v>1309</v>
      </c>
      <c r="D655" s="34" t="s">
        <v>1312</v>
      </c>
      <c r="E655" s="73">
        <v>3.0329999999999999E-2</v>
      </c>
      <c r="F655" s="55">
        <v>0.29505471999999999</v>
      </c>
      <c r="G655" s="110">
        <f t="shared" si="42"/>
        <v>-0.89720550818505806</v>
      </c>
      <c r="H655" s="111">
        <v>0</v>
      </c>
      <c r="I655" s="112">
        <v>0</v>
      </c>
      <c r="J655" s="79" t="str">
        <f t="shared" si="41"/>
        <v/>
      </c>
      <c r="K655" s="81">
        <f t="shared" si="40"/>
        <v>0</v>
      </c>
      <c r="L655" s="62"/>
    </row>
    <row r="656" spans="1:12" x14ac:dyDescent="0.15">
      <c r="A656" s="34" t="s">
        <v>1037</v>
      </c>
      <c r="B656" s="34" t="s">
        <v>1038</v>
      </c>
      <c r="C656" s="34" t="s">
        <v>1310</v>
      </c>
      <c r="D656" s="34" t="s">
        <v>1313</v>
      </c>
      <c r="E656" s="73">
        <v>3.0313365000000002E-2</v>
      </c>
      <c r="F656" s="55">
        <v>4.0534644999999994E-2</v>
      </c>
      <c r="G656" s="110">
        <f t="shared" si="42"/>
        <v>-0.25216157684370977</v>
      </c>
      <c r="H656" s="111">
        <v>1.85590704</v>
      </c>
      <c r="I656" s="112">
        <v>1.16898876</v>
      </c>
      <c r="J656" s="79">
        <f t="shared" si="41"/>
        <v>0.58761752337122553</v>
      </c>
      <c r="K656" s="81">
        <f t="shared" si="40"/>
        <v>61.224052163130018</v>
      </c>
      <c r="L656" s="62"/>
    </row>
    <row r="657" spans="1:12" x14ac:dyDescent="0.15">
      <c r="A657" s="34" t="s">
        <v>1911</v>
      </c>
      <c r="B657" s="34" t="s">
        <v>837</v>
      </c>
      <c r="C657" s="34" t="s">
        <v>1309</v>
      </c>
      <c r="D657" s="34" t="s">
        <v>1312</v>
      </c>
      <c r="E657" s="73">
        <v>3.0196669999999998E-2</v>
      </c>
      <c r="F657" s="55">
        <v>1.8496229999999999E-2</v>
      </c>
      <c r="G657" s="110">
        <f t="shared" si="42"/>
        <v>0.63258512680692225</v>
      </c>
      <c r="H657" s="111">
        <v>3.0196669999999998E-2</v>
      </c>
      <c r="I657" s="112">
        <v>2.485623E-2</v>
      </c>
      <c r="J657" s="79">
        <f t="shared" si="41"/>
        <v>0.21485317765405276</v>
      </c>
      <c r="K657" s="81">
        <f t="shared" si="40"/>
        <v>1</v>
      </c>
      <c r="L657" s="62"/>
    </row>
    <row r="658" spans="1:12" x14ac:dyDescent="0.15">
      <c r="A658" s="34" t="s">
        <v>1371</v>
      </c>
      <c r="B658" s="34" t="s">
        <v>1372</v>
      </c>
      <c r="C658" s="34" t="s">
        <v>1309</v>
      </c>
      <c r="D658" s="34" t="s">
        <v>1312</v>
      </c>
      <c r="E658" s="73">
        <v>3.015E-2</v>
      </c>
      <c r="F658" s="55">
        <v>9.0892000000000001E-2</v>
      </c>
      <c r="G658" s="110">
        <f t="shared" si="42"/>
        <v>-0.66828763807595837</v>
      </c>
      <c r="H658" s="111">
        <v>2.6125680000000002E-2</v>
      </c>
      <c r="I658" s="112">
        <v>0.1478959</v>
      </c>
      <c r="J658" s="79">
        <f t="shared" si="41"/>
        <v>-0.82335088396635736</v>
      </c>
      <c r="K658" s="81">
        <f t="shared" si="40"/>
        <v>0.86652338308457721</v>
      </c>
      <c r="L658" s="62"/>
    </row>
    <row r="659" spans="1:12" x14ac:dyDescent="0.15">
      <c r="A659" s="34" t="s">
        <v>1882</v>
      </c>
      <c r="B659" s="34" t="s">
        <v>805</v>
      </c>
      <c r="C659" s="34" t="s">
        <v>1309</v>
      </c>
      <c r="D659" s="34" t="s">
        <v>1312</v>
      </c>
      <c r="E659" s="73">
        <v>3.0087909999999999E-2</v>
      </c>
      <c r="F659" s="55">
        <v>1.32705E-3</v>
      </c>
      <c r="G659" s="110">
        <f t="shared" si="42"/>
        <v>21.672777966165555</v>
      </c>
      <c r="H659" s="111">
        <v>3.0087909999999999E-2</v>
      </c>
      <c r="I659" s="112">
        <v>1.32705E-3</v>
      </c>
      <c r="J659" s="79">
        <f t="shared" si="41"/>
        <v>21.672777966165555</v>
      </c>
      <c r="K659" s="81">
        <f t="shared" si="40"/>
        <v>1</v>
      </c>
      <c r="L659" s="62"/>
    </row>
    <row r="660" spans="1:12" x14ac:dyDescent="0.15">
      <c r="A660" s="34" t="s">
        <v>1129</v>
      </c>
      <c r="B660" s="34" t="s">
        <v>869</v>
      </c>
      <c r="C660" s="34" t="s">
        <v>1310</v>
      </c>
      <c r="D660" s="34" t="s">
        <v>1312</v>
      </c>
      <c r="E660" s="73">
        <v>2.9254499999999999E-2</v>
      </c>
      <c r="F660" s="55">
        <v>0.1192232</v>
      </c>
      <c r="G660" s="110">
        <f t="shared" si="42"/>
        <v>-0.75462410000738112</v>
      </c>
      <c r="H660" s="111">
        <v>1.8016361999999999</v>
      </c>
      <c r="I660" s="112">
        <v>0</v>
      </c>
      <c r="J660" s="79" t="str">
        <f t="shared" si="41"/>
        <v/>
      </c>
      <c r="K660" s="81">
        <f t="shared" si="40"/>
        <v>61.584925396092906</v>
      </c>
      <c r="L660" s="62"/>
    </row>
    <row r="661" spans="1:12" x14ac:dyDescent="0.15">
      <c r="A661" s="34" t="s">
        <v>1489</v>
      </c>
      <c r="B661" s="34" t="s">
        <v>1490</v>
      </c>
      <c r="C661" s="34" t="s">
        <v>1309</v>
      </c>
      <c r="D661" s="34" t="s">
        <v>1312</v>
      </c>
      <c r="E661" s="73">
        <v>2.906218E-2</v>
      </c>
      <c r="F661" s="55">
        <v>3.9655389999999999E-2</v>
      </c>
      <c r="G661" s="110">
        <f t="shared" si="42"/>
        <v>-0.26713165599934841</v>
      </c>
      <c r="H661" s="111">
        <v>2.906218E-2</v>
      </c>
      <c r="I661" s="112">
        <v>3.9655389999999999E-2</v>
      </c>
      <c r="J661" s="79">
        <f t="shared" si="41"/>
        <v>-0.26713165599934841</v>
      </c>
      <c r="K661" s="81">
        <f t="shared" si="40"/>
        <v>1</v>
      </c>
      <c r="L661" s="62"/>
    </row>
    <row r="662" spans="1:12" x14ac:dyDescent="0.15">
      <c r="A662" s="34" t="s">
        <v>1189</v>
      </c>
      <c r="B662" s="34" t="s">
        <v>1190</v>
      </c>
      <c r="C662" s="34" t="s">
        <v>1310</v>
      </c>
      <c r="D662" s="34" t="s">
        <v>1312</v>
      </c>
      <c r="E662" s="73">
        <v>2.7089999999999999E-2</v>
      </c>
      <c r="F662" s="55">
        <v>2.6890000000000001E-2</v>
      </c>
      <c r="G662" s="110">
        <f t="shared" si="42"/>
        <v>7.437709185570851E-3</v>
      </c>
      <c r="H662" s="111">
        <v>0</v>
      </c>
      <c r="I662" s="112">
        <v>0</v>
      </c>
      <c r="J662" s="79" t="str">
        <f t="shared" si="41"/>
        <v/>
      </c>
      <c r="K662" s="81">
        <f t="shared" si="40"/>
        <v>0</v>
      </c>
      <c r="L662" s="62"/>
    </row>
    <row r="663" spans="1:12" x14ac:dyDescent="0.15">
      <c r="A663" s="34" t="s">
        <v>593</v>
      </c>
      <c r="B663" s="34" t="s">
        <v>616</v>
      </c>
      <c r="C663" s="34" t="s">
        <v>1309</v>
      </c>
      <c r="D663" s="34" t="s">
        <v>1313</v>
      </c>
      <c r="E663" s="73">
        <v>2.6959500000000001E-2</v>
      </c>
      <c r="F663" s="55">
        <v>1.3427059999999999E-2</v>
      </c>
      <c r="G663" s="110">
        <f t="shared" si="42"/>
        <v>1.0078483301631187</v>
      </c>
      <c r="H663" s="111">
        <v>0</v>
      </c>
      <c r="I663" s="112">
        <v>0</v>
      </c>
      <c r="J663" s="79" t="str">
        <f t="shared" si="41"/>
        <v/>
      </c>
      <c r="K663" s="81">
        <f t="shared" si="40"/>
        <v>0</v>
      </c>
      <c r="L663" s="62"/>
    </row>
    <row r="664" spans="1:12" x14ac:dyDescent="0.15">
      <c r="A664" s="34" t="s">
        <v>1185</v>
      </c>
      <c r="B664" s="34" t="s">
        <v>1186</v>
      </c>
      <c r="C664" s="34" t="s">
        <v>1310</v>
      </c>
      <c r="D664" s="34" t="s">
        <v>1312</v>
      </c>
      <c r="E664" s="73">
        <v>2.3181709999999998E-2</v>
      </c>
      <c r="F664" s="55">
        <v>1.6931999999999999E-2</v>
      </c>
      <c r="G664" s="110">
        <f t="shared" si="42"/>
        <v>0.36910642570281116</v>
      </c>
      <c r="H664" s="111">
        <v>0</v>
      </c>
      <c r="I664" s="112">
        <v>0</v>
      </c>
      <c r="J664" s="79" t="str">
        <f t="shared" si="41"/>
        <v/>
      </c>
      <c r="K664" s="81">
        <f t="shared" si="40"/>
        <v>0</v>
      </c>
      <c r="L664" s="62"/>
    </row>
    <row r="665" spans="1:12" x14ac:dyDescent="0.15">
      <c r="A665" s="34" t="s">
        <v>1918</v>
      </c>
      <c r="B665" s="34" t="s">
        <v>840</v>
      </c>
      <c r="C665" s="34" t="s">
        <v>1309</v>
      </c>
      <c r="D665" s="34" t="s">
        <v>1312</v>
      </c>
      <c r="E665" s="73">
        <v>2.1347939999999999E-2</v>
      </c>
      <c r="F665" s="55">
        <v>2.9605500000000002E-3</v>
      </c>
      <c r="G665" s="110">
        <f t="shared" si="42"/>
        <v>6.2108020469169576</v>
      </c>
      <c r="H665" s="111">
        <v>0</v>
      </c>
      <c r="I665" s="112">
        <v>0</v>
      </c>
      <c r="J665" s="79" t="str">
        <f t="shared" si="41"/>
        <v/>
      </c>
      <c r="K665" s="81">
        <f t="shared" si="40"/>
        <v>0</v>
      </c>
      <c r="L665" s="62"/>
    </row>
    <row r="666" spans="1:12" x14ac:dyDescent="0.15">
      <c r="A666" s="34" t="s">
        <v>1586</v>
      </c>
      <c r="B666" s="34" t="s">
        <v>1599</v>
      </c>
      <c r="C666" s="34" t="s">
        <v>1309</v>
      </c>
      <c r="D666" s="34" t="s">
        <v>1312</v>
      </c>
      <c r="E666" s="73">
        <v>2.124011E-2</v>
      </c>
      <c r="F666" s="55">
        <v>2.55068E-3</v>
      </c>
      <c r="G666" s="110">
        <f t="shared" si="42"/>
        <v>7.3272343061458116</v>
      </c>
      <c r="H666" s="111">
        <v>1.002011E-2</v>
      </c>
      <c r="I666" s="112">
        <v>0</v>
      </c>
      <c r="J666" s="79" t="str">
        <f t="shared" si="41"/>
        <v/>
      </c>
      <c r="K666" s="81">
        <f t="shared" si="40"/>
        <v>0.47175414816589933</v>
      </c>
      <c r="L666" s="62"/>
    </row>
    <row r="667" spans="1:12" x14ac:dyDescent="0.15">
      <c r="A667" s="34" t="s">
        <v>1112</v>
      </c>
      <c r="B667" s="34" t="s">
        <v>881</v>
      </c>
      <c r="C667" s="34" t="s">
        <v>1310</v>
      </c>
      <c r="D667" s="34" t="s">
        <v>1312</v>
      </c>
      <c r="E667" s="73">
        <v>2.0368250000000001E-2</v>
      </c>
      <c r="F667" s="55">
        <v>0.24794182000000001</v>
      </c>
      <c r="G667" s="110">
        <f t="shared" si="42"/>
        <v>-0.91785068771375478</v>
      </c>
      <c r="H667" s="111">
        <v>7.3276999999999995E-3</v>
      </c>
      <c r="I667" s="112">
        <v>0</v>
      </c>
      <c r="J667" s="79" t="str">
        <f t="shared" si="41"/>
        <v/>
      </c>
      <c r="K667" s="81">
        <f t="shared" si="40"/>
        <v>0.3597609023848391</v>
      </c>
      <c r="L667" s="62"/>
    </row>
    <row r="668" spans="1:12" x14ac:dyDescent="0.15">
      <c r="A668" s="34" t="s">
        <v>1735</v>
      </c>
      <c r="B668" s="34" t="s">
        <v>1736</v>
      </c>
      <c r="C668" s="34" t="s">
        <v>1309</v>
      </c>
      <c r="D668" s="34" t="s">
        <v>1312</v>
      </c>
      <c r="E668" s="73">
        <v>1.99387E-2</v>
      </c>
      <c r="F668" s="55">
        <v>3.5262699999999994E-2</v>
      </c>
      <c r="G668" s="110">
        <f t="shared" si="42"/>
        <v>-0.43456683691265829</v>
      </c>
      <c r="H668" s="111">
        <v>5.8822600000000003E-3</v>
      </c>
      <c r="I668" s="112">
        <v>9.9645400000000009E-3</v>
      </c>
      <c r="J668" s="79">
        <f t="shared" si="41"/>
        <v>-0.40968072786099508</v>
      </c>
      <c r="K668" s="81">
        <f t="shared" si="40"/>
        <v>0.29501722780321687</v>
      </c>
      <c r="L668" s="62"/>
    </row>
    <row r="669" spans="1:12" x14ac:dyDescent="0.15">
      <c r="A669" s="34" t="s">
        <v>1177</v>
      </c>
      <c r="B669" s="34" t="s">
        <v>1178</v>
      </c>
      <c r="C669" s="34" t="s">
        <v>1310</v>
      </c>
      <c r="D669" s="34" t="s">
        <v>1312</v>
      </c>
      <c r="E669" s="73">
        <v>1.98184E-2</v>
      </c>
      <c r="F669" s="55">
        <v>0.27910000000000001</v>
      </c>
      <c r="G669" s="110">
        <f t="shared" si="42"/>
        <v>-0.9289917592260839</v>
      </c>
      <c r="H669" s="111">
        <v>0</v>
      </c>
      <c r="I669" s="112">
        <v>0</v>
      </c>
      <c r="J669" s="79" t="str">
        <f t="shared" si="41"/>
        <v/>
      </c>
      <c r="K669" s="81">
        <f t="shared" si="40"/>
        <v>0</v>
      </c>
      <c r="L669" s="62"/>
    </row>
    <row r="670" spans="1:12" x14ac:dyDescent="0.15">
      <c r="A670" s="34" t="s">
        <v>959</v>
      </c>
      <c r="B670" s="34" t="s">
        <v>960</v>
      </c>
      <c r="C670" s="34" t="s">
        <v>1310</v>
      </c>
      <c r="D670" s="34" t="s">
        <v>1313</v>
      </c>
      <c r="E670" s="73">
        <v>1.8978540000000002E-2</v>
      </c>
      <c r="F670" s="55">
        <v>6.2387600000000003E-3</v>
      </c>
      <c r="G670" s="110">
        <f t="shared" si="42"/>
        <v>2.0420371996999407</v>
      </c>
      <c r="H670" s="111">
        <v>0</v>
      </c>
      <c r="I670" s="112">
        <v>0</v>
      </c>
      <c r="J670" s="79" t="str">
        <f t="shared" si="41"/>
        <v/>
      </c>
      <c r="K670" s="81">
        <f t="shared" si="40"/>
        <v>0</v>
      </c>
      <c r="L670" s="62"/>
    </row>
    <row r="671" spans="1:12" x14ac:dyDescent="0.15">
      <c r="A671" s="34" t="s">
        <v>705</v>
      </c>
      <c r="B671" s="34" t="s">
        <v>626</v>
      </c>
      <c r="C671" s="34" t="s">
        <v>1309</v>
      </c>
      <c r="D671" s="34" t="s">
        <v>1312</v>
      </c>
      <c r="E671" s="73">
        <v>1.881387E-2</v>
      </c>
      <c r="F671" s="55">
        <v>0.94534857999999999</v>
      </c>
      <c r="G671" s="110">
        <f t="shared" si="42"/>
        <v>-0.98009848388411391</v>
      </c>
      <c r="H671" s="111">
        <v>5.2519695899999999</v>
      </c>
      <c r="I671" s="112">
        <v>2.15509218</v>
      </c>
      <c r="J671" s="79">
        <f t="shared" si="41"/>
        <v>1.4370046157375969</v>
      </c>
      <c r="K671" s="81">
        <f t="shared" si="40"/>
        <v>279.15413415740619</v>
      </c>
      <c r="L671" s="62"/>
    </row>
    <row r="672" spans="1:12" x14ac:dyDescent="0.15">
      <c r="A672" s="34" t="s">
        <v>725</v>
      </c>
      <c r="B672" s="34" t="s">
        <v>1655</v>
      </c>
      <c r="C672" s="34" t="s">
        <v>1310</v>
      </c>
      <c r="D672" s="34" t="s">
        <v>1313</v>
      </c>
      <c r="E672" s="73">
        <v>1.8195970000000002E-2</v>
      </c>
      <c r="F672" s="55">
        <v>0.57159450000000001</v>
      </c>
      <c r="G672" s="110">
        <f t="shared" si="42"/>
        <v>-0.96816629621173755</v>
      </c>
      <c r="H672" s="111">
        <v>0</v>
      </c>
      <c r="I672" s="112">
        <v>4.3349299999999999E-3</v>
      </c>
      <c r="J672" s="79">
        <f t="shared" si="41"/>
        <v>-1</v>
      </c>
      <c r="K672" s="81">
        <f t="shared" ref="K672:K734" si="43">IF(ISERROR(H672/E672),"",(H672/E672))</f>
        <v>0</v>
      </c>
      <c r="L672" s="62"/>
    </row>
    <row r="673" spans="1:12" x14ac:dyDescent="0.15">
      <c r="A673" s="34" t="s">
        <v>1535</v>
      </c>
      <c r="B673" s="34" t="s">
        <v>1536</v>
      </c>
      <c r="C673" s="34" t="s">
        <v>1309</v>
      </c>
      <c r="D673" s="34" t="s">
        <v>1312</v>
      </c>
      <c r="E673" s="73">
        <v>1.755143E-2</v>
      </c>
      <c r="F673" s="55">
        <v>0</v>
      </c>
      <c r="G673" s="110" t="str">
        <f t="shared" si="42"/>
        <v/>
      </c>
      <c r="H673" s="111">
        <v>0</v>
      </c>
      <c r="I673" s="112">
        <v>0</v>
      </c>
      <c r="J673" s="79" t="str">
        <f t="shared" si="41"/>
        <v/>
      </c>
      <c r="K673" s="81">
        <f t="shared" si="43"/>
        <v>0</v>
      </c>
      <c r="L673" s="62"/>
    </row>
    <row r="674" spans="1:12" x14ac:dyDescent="0.15">
      <c r="A674" s="34" t="s">
        <v>1175</v>
      </c>
      <c r="B674" s="34" t="s">
        <v>1176</v>
      </c>
      <c r="C674" s="34" t="s">
        <v>1202</v>
      </c>
      <c r="D674" s="34" t="s">
        <v>1312</v>
      </c>
      <c r="E674" s="73">
        <v>1.676033E-2</v>
      </c>
      <c r="F674" s="55">
        <v>7.4050000000000001E-3</v>
      </c>
      <c r="G674" s="110">
        <f t="shared" si="42"/>
        <v>1.2633801485482783</v>
      </c>
      <c r="H674" s="111">
        <v>1.0530930000000001E-2</v>
      </c>
      <c r="I674" s="112">
        <v>0</v>
      </c>
      <c r="J674" s="79" t="str">
        <f t="shared" si="41"/>
        <v/>
      </c>
      <c r="K674" s="81">
        <f t="shared" si="43"/>
        <v>0.62832474062264887</v>
      </c>
      <c r="L674" s="62"/>
    </row>
    <row r="675" spans="1:12" x14ac:dyDescent="0.15">
      <c r="A675" s="34" t="s">
        <v>1197</v>
      </c>
      <c r="B675" s="34" t="s">
        <v>1198</v>
      </c>
      <c r="C675" s="34" t="s">
        <v>1309</v>
      </c>
      <c r="D675" s="34" t="s">
        <v>1312</v>
      </c>
      <c r="E675" s="73">
        <v>1.59971E-2</v>
      </c>
      <c r="F675" s="55">
        <v>1.005E-3</v>
      </c>
      <c r="G675" s="110">
        <f t="shared" si="42"/>
        <v>14.917512437810945</v>
      </c>
      <c r="H675" s="111">
        <v>0.10226113000000001</v>
      </c>
      <c r="I675" s="112">
        <v>10</v>
      </c>
      <c r="J675" s="79">
        <f t="shared" si="41"/>
        <v>-0.98977388700000002</v>
      </c>
      <c r="K675" s="81">
        <f t="shared" si="43"/>
        <v>6.3924792618662138</v>
      </c>
      <c r="L675" s="62"/>
    </row>
    <row r="676" spans="1:12" x14ac:dyDescent="0.15">
      <c r="A676" s="34" t="s">
        <v>1699</v>
      </c>
      <c r="B676" s="34" t="s">
        <v>1700</v>
      </c>
      <c r="C676" s="34" t="s">
        <v>1310</v>
      </c>
      <c r="D676" s="34" t="s">
        <v>1312</v>
      </c>
      <c r="E676" s="73">
        <v>1.5295E-2</v>
      </c>
      <c r="F676" s="55">
        <v>0</v>
      </c>
      <c r="G676" s="110" t="str">
        <f t="shared" si="42"/>
        <v/>
      </c>
      <c r="H676" s="111">
        <v>0</v>
      </c>
      <c r="I676" s="112">
        <v>0</v>
      </c>
      <c r="J676" s="79" t="str">
        <f t="shared" si="41"/>
        <v/>
      </c>
      <c r="K676" s="81">
        <f t="shared" si="43"/>
        <v>0</v>
      </c>
      <c r="L676" s="62"/>
    </row>
    <row r="677" spans="1:12" x14ac:dyDescent="0.15">
      <c r="A677" s="34" t="s">
        <v>1487</v>
      </c>
      <c r="B677" s="34" t="s">
        <v>1488</v>
      </c>
      <c r="C677" s="34" t="s">
        <v>1309</v>
      </c>
      <c r="D677" s="34" t="s">
        <v>1312</v>
      </c>
      <c r="E677" s="73">
        <v>1.5093299999999999E-2</v>
      </c>
      <c r="F677" s="55">
        <v>2.4794839999999999E-2</v>
      </c>
      <c r="G677" s="110">
        <f t="shared" si="42"/>
        <v>-0.39127253896375214</v>
      </c>
      <c r="H677" s="111">
        <v>1.5093299999999999E-2</v>
      </c>
      <c r="I677" s="112">
        <v>3.0989200000000001E-2</v>
      </c>
      <c r="J677" s="79">
        <f t="shared" si="41"/>
        <v>-0.51294967278922987</v>
      </c>
      <c r="K677" s="81">
        <f t="shared" si="43"/>
        <v>1</v>
      </c>
      <c r="L677" s="62"/>
    </row>
    <row r="678" spans="1:12" x14ac:dyDescent="0.15">
      <c r="A678" s="34" t="s">
        <v>991</v>
      </c>
      <c r="B678" s="34" t="s">
        <v>992</v>
      </c>
      <c r="C678" s="34" t="s">
        <v>1309</v>
      </c>
      <c r="D678" s="34" t="s">
        <v>1312</v>
      </c>
      <c r="E678" s="73">
        <v>1.503414E-2</v>
      </c>
      <c r="F678" s="55">
        <v>3.93481814</v>
      </c>
      <c r="G678" s="110">
        <f t="shared" si="42"/>
        <v>-0.99617920334178389</v>
      </c>
      <c r="H678" s="111">
        <v>1.503414E-2</v>
      </c>
      <c r="I678" s="112">
        <v>4.3458981400000001</v>
      </c>
      <c r="J678" s="79">
        <f t="shared" si="41"/>
        <v>-0.99654061381199333</v>
      </c>
      <c r="K678" s="81">
        <f t="shared" si="43"/>
        <v>1</v>
      </c>
      <c r="L678" s="62"/>
    </row>
    <row r="679" spans="1:12" x14ac:dyDescent="0.15">
      <c r="A679" s="34" t="s">
        <v>1473</v>
      </c>
      <c r="B679" s="34" t="s">
        <v>1474</v>
      </c>
      <c r="C679" s="34" t="s">
        <v>1309</v>
      </c>
      <c r="D679" s="34" t="s">
        <v>1312</v>
      </c>
      <c r="E679" s="73">
        <v>1.4880000000000001E-2</v>
      </c>
      <c r="F679" s="55">
        <v>1.703E-2</v>
      </c>
      <c r="G679" s="110">
        <f t="shared" si="42"/>
        <v>-0.12624779800352315</v>
      </c>
      <c r="H679" s="111">
        <v>0</v>
      </c>
      <c r="I679" s="112">
        <v>0</v>
      </c>
      <c r="J679" s="79" t="str">
        <f t="shared" ref="J679:J741" si="44">IF(ISERROR(H679/I679-1),"",((H679/I679-1)))</f>
        <v/>
      </c>
      <c r="K679" s="81">
        <f t="shared" si="43"/>
        <v>0</v>
      </c>
      <c r="L679" s="62"/>
    </row>
    <row r="680" spans="1:12" x14ac:dyDescent="0.15">
      <c r="A680" s="34" t="s">
        <v>1575</v>
      </c>
      <c r="B680" s="34" t="s">
        <v>1576</v>
      </c>
      <c r="C680" s="34" t="s">
        <v>1309</v>
      </c>
      <c r="D680" s="34" t="s">
        <v>1312</v>
      </c>
      <c r="E680" s="73">
        <v>1.399793E-2</v>
      </c>
      <c r="F680" s="55">
        <v>0.16250289000000001</v>
      </c>
      <c r="G680" s="110">
        <f t="shared" si="42"/>
        <v>-0.91386042426691616</v>
      </c>
      <c r="H680" s="111">
        <v>1.0315469900000001</v>
      </c>
      <c r="I680" s="112">
        <v>0</v>
      </c>
      <c r="J680" s="79" t="str">
        <f t="shared" si="44"/>
        <v/>
      </c>
      <c r="K680" s="81">
        <f t="shared" si="43"/>
        <v>73.692823867528986</v>
      </c>
      <c r="L680" s="62"/>
    </row>
    <row r="681" spans="1:12" x14ac:dyDescent="0.15">
      <c r="A681" s="34" t="s">
        <v>1469</v>
      </c>
      <c r="B681" s="34" t="s">
        <v>1470</v>
      </c>
      <c r="C681" s="34" t="s">
        <v>1309</v>
      </c>
      <c r="D681" s="34" t="s">
        <v>1312</v>
      </c>
      <c r="E681" s="73">
        <v>1.237601E-2</v>
      </c>
      <c r="F681" s="55">
        <v>0.21539074999999999</v>
      </c>
      <c r="G681" s="110">
        <f t="shared" si="42"/>
        <v>-0.94254159011006744</v>
      </c>
      <c r="H681" s="111">
        <v>3.4726450099999999</v>
      </c>
      <c r="I681" s="112">
        <v>5.7632901299999997</v>
      </c>
      <c r="J681" s="79">
        <f t="shared" si="44"/>
        <v>-0.39745441723927233</v>
      </c>
      <c r="K681" s="81">
        <f t="shared" si="43"/>
        <v>280.59487750898717</v>
      </c>
      <c r="L681" s="62"/>
    </row>
    <row r="682" spans="1:12" x14ac:dyDescent="0.15">
      <c r="A682" s="34" t="s">
        <v>1234</v>
      </c>
      <c r="B682" s="34" t="s">
        <v>1022</v>
      </c>
      <c r="C682" s="34" t="s">
        <v>1310</v>
      </c>
      <c r="D682" s="34" t="s">
        <v>1313</v>
      </c>
      <c r="E682" s="73">
        <v>1.2234200000000001E-2</v>
      </c>
      <c r="F682" s="55">
        <v>2.04725E-4</v>
      </c>
      <c r="G682" s="110">
        <f t="shared" si="42"/>
        <v>58.75918915618513</v>
      </c>
      <c r="H682" s="111">
        <v>0</v>
      </c>
      <c r="I682" s="112">
        <v>0</v>
      </c>
      <c r="J682" s="79" t="str">
        <f t="shared" si="44"/>
        <v/>
      </c>
      <c r="K682" s="81">
        <f t="shared" si="43"/>
        <v>0</v>
      </c>
      <c r="L682" s="62"/>
    </row>
    <row r="683" spans="1:12" x14ac:dyDescent="0.15">
      <c r="A683" s="34" t="s">
        <v>1890</v>
      </c>
      <c r="B683" s="34" t="s">
        <v>1290</v>
      </c>
      <c r="C683" s="34" t="s">
        <v>1309</v>
      </c>
      <c r="D683" s="34" t="s">
        <v>1312</v>
      </c>
      <c r="E683" s="73">
        <v>1.1622450000000001E-2</v>
      </c>
      <c r="F683" s="55">
        <v>0</v>
      </c>
      <c r="G683" s="110" t="str">
        <f t="shared" si="42"/>
        <v/>
      </c>
      <c r="H683" s="111">
        <v>2.3250659999999999E-2</v>
      </c>
      <c r="I683" s="112">
        <v>0</v>
      </c>
      <c r="J683" s="79" t="str">
        <f t="shared" si="44"/>
        <v/>
      </c>
      <c r="K683" s="81">
        <f t="shared" si="43"/>
        <v>2.0004955925815984</v>
      </c>
      <c r="L683" s="62"/>
    </row>
    <row r="684" spans="1:12" x14ac:dyDescent="0.15">
      <c r="A684" s="34" t="s">
        <v>1483</v>
      </c>
      <c r="B684" s="34" t="s">
        <v>1484</v>
      </c>
      <c r="C684" s="34" t="s">
        <v>1309</v>
      </c>
      <c r="D684" s="34" t="s">
        <v>1312</v>
      </c>
      <c r="E684" s="73">
        <v>1.0798799999999999E-2</v>
      </c>
      <c r="F684" s="55">
        <v>0</v>
      </c>
      <c r="G684" s="110" t="str">
        <f t="shared" si="42"/>
        <v/>
      </c>
      <c r="H684" s="111">
        <v>0</v>
      </c>
      <c r="I684" s="112">
        <v>0</v>
      </c>
      <c r="J684" s="79" t="str">
        <f t="shared" si="44"/>
        <v/>
      </c>
      <c r="K684" s="81">
        <f t="shared" si="43"/>
        <v>0</v>
      </c>
      <c r="L684" s="62"/>
    </row>
    <row r="685" spans="1:12" x14ac:dyDescent="0.15">
      <c r="A685" s="34" t="s">
        <v>1369</v>
      </c>
      <c r="B685" s="34" t="s">
        <v>1370</v>
      </c>
      <c r="C685" s="34" t="s">
        <v>1309</v>
      </c>
      <c r="D685" s="34" t="s">
        <v>1312</v>
      </c>
      <c r="E685" s="73">
        <v>1.07834E-2</v>
      </c>
      <c r="F685" s="55">
        <v>0.11878133900000001</v>
      </c>
      <c r="G685" s="110">
        <f t="shared" si="42"/>
        <v>-0.90921637951900847</v>
      </c>
      <c r="H685" s="111">
        <v>5.6557650000000001E-2</v>
      </c>
      <c r="I685" s="112">
        <v>0.23512347</v>
      </c>
      <c r="J685" s="79">
        <f t="shared" si="44"/>
        <v>-0.75945553202323868</v>
      </c>
      <c r="K685" s="81">
        <f t="shared" si="43"/>
        <v>5.2448810208283101</v>
      </c>
      <c r="L685" s="62"/>
    </row>
    <row r="686" spans="1:12" x14ac:dyDescent="0.15">
      <c r="A686" s="34" t="s">
        <v>1590</v>
      </c>
      <c r="B686" s="93" t="s">
        <v>1603</v>
      </c>
      <c r="C686" s="34" t="s">
        <v>1309</v>
      </c>
      <c r="D686" s="34" t="s">
        <v>1312</v>
      </c>
      <c r="E686" s="73">
        <v>9.2314599999999986E-3</v>
      </c>
      <c r="F686" s="55">
        <v>4.1830000000000001E-3</v>
      </c>
      <c r="G686" s="110">
        <f t="shared" si="42"/>
        <v>1.2068993545302411</v>
      </c>
      <c r="H686" s="111">
        <v>0</v>
      </c>
      <c r="I686" s="112">
        <v>0</v>
      </c>
      <c r="J686" s="79" t="str">
        <f t="shared" si="44"/>
        <v/>
      </c>
      <c r="K686" s="81">
        <f t="shared" si="43"/>
        <v>0</v>
      </c>
      <c r="L686" s="62"/>
    </row>
    <row r="687" spans="1:12" x14ac:dyDescent="0.15">
      <c r="A687" s="34" t="s">
        <v>1573</v>
      </c>
      <c r="B687" s="34" t="s">
        <v>1574</v>
      </c>
      <c r="C687" s="34" t="s">
        <v>1309</v>
      </c>
      <c r="D687" s="34" t="s">
        <v>1312</v>
      </c>
      <c r="E687" s="73">
        <v>6.6873900000000005E-3</v>
      </c>
      <c r="F687" s="55">
        <v>2.5142100000000002E-3</v>
      </c>
      <c r="G687" s="110">
        <f t="shared" si="42"/>
        <v>1.6598374837424079</v>
      </c>
      <c r="H687" s="111">
        <v>0</v>
      </c>
      <c r="I687" s="112">
        <v>0</v>
      </c>
      <c r="J687" s="79" t="str">
        <f t="shared" si="44"/>
        <v/>
      </c>
      <c r="K687" s="81">
        <f t="shared" si="43"/>
        <v>0</v>
      </c>
      <c r="L687" s="62"/>
    </row>
    <row r="688" spans="1:12" x14ac:dyDescent="0.15">
      <c r="A688" s="34" t="s">
        <v>1964</v>
      </c>
      <c r="B688" s="34" t="s">
        <v>1673</v>
      </c>
      <c r="C688" s="34" t="s">
        <v>1309</v>
      </c>
      <c r="D688" s="34" t="s">
        <v>1312</v>
      </c>
      <c r="E688" s="73">
        <v>6.6854999999999996E-3</v>
      </c>
      <c r="F688" s="55">
        <v>1.49508E-3</v>
      </c>
      <c r="G688" s="110">
        <f t="shared" si="42"/>
        <v>3.4716670679829837</v>
      </c>
      <c r="H688" s="111">
        <v>0</v>
      </c>
      <c r="I688" s="112">
        <v>0</v>
      </c>
      <c r="J688" s="79" t="str">
        <f t="shared" si="44"/>
        <v/>
      </c>
      <c r="K688" s="81">
        <f t="shared" si="43"/>
        <v>0</v>
      </c>
      <c r="L688" s="62"/>
    </row>
    <row r="689" spans="1:12" x14ac:dyDescent="0.15">
      <c r="A689" s="34" t="s">
        <v>1195</v>
      </c>
      <c r="B689" s="34" t="s">
        <v>1196</v>
      </c>
      <c r="C689" s="34" t="s">
        <v>1310</v>
      </c>
      <c r="D689" s="34" t="s">
        <v>1312</v>
      </c>
      <c r="E689" s="73">
        <v>6.1510000000000002E-3</v>
      </c>
      <c r="F689" s="55">
        <v>0.38433415000000004</v>
      </c>
      <c r="G689" s="110">
        <f t="shared" si="42"/>
        <v>-0.98399569749396454</v>
      </c>
      <c r="H689" s="111">
        <v>0</v>
      </c>
      <c r="I689" s="112">
        <v>1.5084498799999999</v>
      </c>
      <c r="J689" s="79">
        <f t="shared" si="44"/>
        <v>-1</v>
      </c>
      <c r="K689" s="81">
        <f t="shared" si="43"/>
        <v>0</v>
      </c>
      <c r="L689" s="62"/>
    </row>
    <row r="690" spans="1:12" x14ac:dyDescent="0.15">
      <c r="A690" s="34" t="s">
        <v>1885</v>
      </c>
      <c r="B690" s="34" t="s">
        <v>1286</v>
      </c>
      <c r="C690" s="34" t="s">
        <v>1309</v>
      </c>
      <c r="D690" s="34" t="s">
        <v>1312</v>
      </c>
      <c r="E690" s="73">
        <v>5.6605200000000005E-3</v>
      </c>
      <c r="F690" s="55">
        <v>1.8870099999999999E-3</v>
      </c>
      <c r="G690" s="110">
        <f t="shared" si="42"/>
        <v>1.9997297311619975</v>
      </c>
      <c r="H690" s="111">
        <v>9.6064400000000008E-3</v>
      </c>
      <c r="I690" s="112">
        <v>1.8870099999999999E-3</v>
      </c>
      <c r="J690" s="79">
        <f t="shared" si="44"/>
        <v>4.0908262277359428</v>
      </c>
      <c r="K690" s="81">
        <f t="shared" si="43"/>
        <v>1.6970949665401764</v>
      </c>
      <c r="L690" s="62"/>
    </row>
    <row r="691" spans="1:12" x14ac:dyDescent="0.15">
      <c r="A691" s="34" t="s">
        <v>900</v>
      </c>
      <c r="B691" s="34" t="s">
        <v>24</v>
      </c>
      <c r="C691" s="34" t="s">
        <v>1309</v>
      </c>
      <c r="D691" s="34" t="s">
        <v>1312</v>
      </c>
      <c r="E691" s="73">
        <v>5.3400000000000001E-3</v>
      </c>
      <c r="F691" s="55">
        <v>1.9694999999999999E-3</v>
      </c>
      <c r="G691" s="110">
        <f t="shared" si="42"/>
        <v>1.7113480578827116</v>
      </c>
      <c r="H691" s="111">
        <v>0</v>
      </c>
      <c r="I691" s="112">
        <v>0</v>
      </c>
      <c r="J691" s="79" t="str">
        <f t="shared" si="44"/>
        <v/>
      </c>
      <c r="K691" s="81">
        <f t="shared" si="43"/>
        <v>0</v>
      </c>
      <c r="L691" s="62"/>
    </row>
    <row r="692" spans="1:12" x14ac:dyDescent="0.15">
      <c r="A692" s="34" t="s">
        <v>1871</v>
      </c>
      <c r="B692" s="34" t="s">
        <v>830</v>
      </c>
      <c r="C692" s="34" t="s">
        <v>1309</v>
      </c>
      <c r="D692" s="34" t="s">
        <v>1312</v>
      </c>
      <c r="E692" s="73">
        <v>5.0450219066324195E-3</v>
      </c>
      <c r="F692" s="55">
        <v>0</v>
      </c>
      <c r="G692" s="110" t="str">
        <f t="shared" si="42"/>
        <v/>
      </c>
      <c r="H692" s="111">
        <v>0</v>
      </c>
      <c r="I692" s="112">
        <v>0</v>
      </c>
      <c r="J692" s="79" t="str">
        <f t="shared" si="44"/>
        <v/>
      </c>
      <c r="K692" s="81">
        <f t="shared" si="43"/>
        <v>0</v>
      </c>
      <c r="L692" s="62"/>
    </row>
    <row r="693" spans="1:12" x14ac:dyDescent="0.15">
      <c r="A693" s="34" t="s">
        <v>561</v>
      </c>
      <c r="B693" s="34" t="s">
        <v>562</v>
      </c>
      <c r="C693" s="34" t="s">
        <v>1309</v>
      </c>
      <c r="D693" s="34" t="s">
        <v>1312</v>
      </c>
      <c r="E693" s="73">
        <v>4.9262500000000001E-3</v>
      </c>
      <c r="F693" s="55">
        <v>1.3846499999999999E-2</v>
      </c>
      <c r="G693" s="110">
        <f t="shared" si="42"/>
        <v>-0.64422417217347339</v>
      </c>
      <c r="H693" s="111">
        <v>0</v>
      </c>
      <c r="I693" s="112">
        <v>0</v>
      </c>
      <c r="J693" s="79" t="str">
        <f t="shared" si="44"/>
        <v/>
      </c>
      <c r="K693" s="81">
        <f t="shared" si="43"/>
        <v>0</v>
      </c>
      <c r="L693" s="62"/>
    </row>
    <row r="694" spans="1:12" x14ac:dyDescent="0.15">
      <c r="A694" s="34" t="s">
        <v>1909</v>
      </c>
      <c r="B694" s="34" t="s">
        <v>816</v>
      </c>
      <c r="C694" s="34" t="s">
        <v>1309</v>
      </c>
      <c r="D694" s="34" t="s">
        <v>1312</v>
      </c>
      <c r="E694" s="73">
        <v>4.7984899999999999E-3</v>
      </c>
      <c r="F694" s="55">
        <v>1.3442899999999999E-3</v>
      </c>
      <c r="G694" s="110">
        <f t="shared" si="42"/>
        <v>2.56953484739156</v>
      </c>
      <c r="H694" s="111">
        <v>4.7984899999999999E-3</v>
      </c>
      <c r="I694" s="112">
        <v>15.679962489999999</v>
      </c>
      <c r="J694" s="79">
        <f t="shared" si="44"/>
        <v>-0.99969397311995734</v>
      </c>
      <c r="K694" s="81">
        <f t="shared" si="43"/>
        <v>1</v>
      </c>
      <c r="L694" s="62"/>
    </row>
    <row r="695" spans="1:12" x14ac:dyDescent="0.15">
      <c r="A695" s="34" t="s">
        <v>858</v>
      </c>
      <c r="B695" s="34" t="s">
        <v>859</v>
      </c>
      <c r="C695" s="34" t="s">
        <v>1310</v>
      </c>
      <c r="D695" s="34" t="s">
        <v>1313</v>
      </c>
      <c r="E695" s="73">
        <v>4.1038000000000003E-3</v>
      </c>
      <c r="F695" s="55">
        <v>2.2069060000000001E-2</v>
      </c>
      <c r="G695" s="110">
        <f t="shared" si="42"/>
        <v>-0.81404735860974597</v>
      </c>
      <c r="H695" s="111">
        <v>4.1038000000000003E-3</v>
      </c>
      <c r="I695" s="112">
        <v>0</v>
      </c>
      <c r="J695" s="79" t="str">
        <f t="shared" si="44"/>
        <v/>
      </c>
      <c r="K695" s="81">
        <f t="shared" si="43"/>
        <v>1</v>
      </c>
      <c r="L695" s="62"/>
    </row>
    <row r="696" spans="1:12" x14ac:dyDescent="0.15">
      <c r="A696" s="34" t="s">
        <v>1471</v>
      </c>
      <c r="B696" s="34" t="s">
        <v>1472</v>
      </c>
      <c r="C696" s="34" t="s">
        <v>1309</v>
      </c>
      <c r="D696" s="34" t="s">
        <v>1312</v>
      </c>
      <c r="E696" s="73">
        <v>3.9421999999999999E-3</v>
      </c>
      <c r="F696" s="55">
        <v>3.3804999999999998E-3</v>
      </c>
      <c r="G696" s="110">
        <f t="shared" si="42"/>
        <v>0.16615885224079285</v>
      </c>
      <c r="H696" s="111">
        <v>0</v>
      </c>
      <c r="I696" s="112">
        <v>0</v>
      </c>
      <c r="J696" s="79" t="str">
        <f t="shared" si="44"/>
        <v/>
      </c>
      <c r="K696" s="81">
        <f t="shared" si="43"/>
        <v>0</v>
      </c>
      <c r="L696" s="62"/>
    </row>
    <row r="697" spans="1:12" x14ac:dyDescent="0.15">
      <c r="A697" s="34" t="s">
        <v>2036</v>
      </c>
      <c r="B697" s="34" t="s">
        <v>2037</v>
      </c>
      <c r="C697" s="34" t="s">
        <v>1310</v>
      </c>
      <c r="D697" s="34" t="s">
        <v>1313</v>
      </c>
      <c r="E697" s="73">
        <v>3.5260000000000001E-3</v>
      </c>
      <c r="F697" s="55">
        <v>1.683E-5</v>
      </c>
      <c r="G697" s="110">
        <f t="shared" si="42"/>
        <v>208.50683303624481</v>
      </c>
      <c r="H697" s="111">
        <v>8.292017190000001</v>
      </c>
      <c r="I697" s="112">
        <v>0.58312671999999999</v>
      </c>
      <c r="J697" s="79">
        <f t="shared" si="44"/>
        <v>13.219923226978866</v>
      </c>
      <c r="K697" s="81">
        <f t="shared" si="43"/>
        <v>2351.678159387408</v>
      </c>
      <c r="L697" s="62"/>
    </row>
    <row r="698" spans="1:12" x14ac:dyDescent="0.15">
      <c r="A698" s="34" t="s">
        <v>1159</v>
      </c>
      <c r="B698" s="34" t="s">
        <v>1167</v>
      </c>
      <c r="C698" s="34" t="s">
        <v>1310</v>
      </c>
      <c r="D698" s="34" t="s">
        <v>1313</v>
      </c>
      <c r="E698" s="73">
        <v>3.2979699999999999E-3</v>
      </c>
      <c r="F698" s="55"/>
      <c r="G698" s="110" t="str">
        <f t="shared" si="42"/>
        <v/>
      </c>
      <c r="H698" s="111">
        <v>3.2979699999999999E-3</v>
      </c>
      <c r="I698" s="112">
        <v>0</v>
      </c>
      <c r="J698" s="79" t="str">
        <f t="shared" si="44"/>
        <v/>
      </c>
      <c r="K698" s="81">
        <f t="shared" si="43"/>
        <v>1</v>
      </c>
      <c r="L698" s="62"/>
    </row>
    <row r="699" spans="1:12" x14ac:dyDescent="0.15">
      <c r="A699" s="34" t="s">
        <v>576</v>
      </c>
      <c r="B699" s="34" t="s">
        <v>577</v>
      </c>
      <c r="C699" s="34" t="s">
        <v>1309</v>
      </c>
      <c r="D699" s="34" t="s">
        <v>1312</v>
      </c>
      <c r="E699" s="73">
        <v>3.1354899999999999E-3</v>
      </c>
      <c r="F699" s="55">
        <v>0.12465445</v>
      </c>
      <c r="G699" s="110">
        <f t="shared" si="42"/>
        <v>-0.97484654579118513</v>
      </c>
      <c r="H699" s="111">
        <v>2.04855E-2</v>
      </c>
      <c r="I699" s="112">
        <v>0.31201844000000001</v>
      </c>
      <c r="J699" s="79">
        <f t="shared" si="44"/>
        <v>-0.93434522651930441</v>
      </c>
      <c r="K699" s="81">
        <f t="shared" si="43"/>
        <v>6.5334285869194293</v>
      </c>
      <c r="L699" s="62"/>
    </row>
    <row r="700" spans="1:12" x14ac:dyDescent="0.15">
      <c r="A700" s="34" t="s">
        <v>1963</v>
      </c>
      <c r="B700" s="34" t="s">
        <v>1504</v>
      </c>
      <c r="C700" s="34" t="s">
        <v>1309</v>
      </c>
      <c r="D700" s="34" t="s">
        <v>1312</v>
      </c>
      <c r="E700" s="73">
        <v>2.885E-3</v>
      </c>
      <c r="F700" s="55">
        <v>0</v>
      </c>
      <c r="G700" s="110" t="str">
        <f t="shared" si="42"/>
        <v/>
      </c>
      <c r="H700" s="111">
        <v>2.8653200000000001</v>
      </c>
      <c r="I700" s="112">
        <v>0</v>
      </c>
      <c r="J700" s="79" t="str">
        <f t="shared" si="44"/>
        <v/>
      </c>
      <c r="K700" s="81">
        <f t="shared" si="43"/>
        <v>993.17850953206244</v>
      </c>
      <c r="L700" s="62"/>
    </row>
    <row r="701" spans="1:12" x14ac:dyDescent="0.15">
      <c r="A701" s="34" t="s">
        <v>1893</v>
      </c>
      <c r="B701" s="34" t="s">
        <v>1293</v>
      </c>
      <c r="C701" s="34" t="s">
        <v>1309</v>
      </c>
      <c r="D701" s="34" t="s">
        <v>1312</v>
      </c>
      <c r="E701" s="73">
        <v>2.7809000000000002E-3</v>
      </c>
      <c r="F701" s="55">
        <v>6.8554799999999997E-3</v>
      </c>
      <c r="G701" s="110">
        <f t="shared" si="42"/>
        <v>-0.59435371410900473</v>
      </c>
      <c r="H701" s="111">
        <v>2.7809000000000002E-3</v>
      </c>
      <c r="I701" s="112">
        <v>6.8554799999999997E-3</v>
      </c>
      <c r="J701" s="79">
        <f t="shared" si="44"/>
        <v>-0.59435371410900473</v>
      </c>
      <c r="K701" s="81">
        <f t="shared" si="43"/>
        <v>1</v>
      </c>
      <c r="L701" s="62"/>
    </row>
    <row r="702" spans="1:12" x14ac:dyDescent="0.15">
      <c r="A702" s="34" t="s">
        <v>606</v>
      </c>
      <c r="B702" s="34" t="s">
        <v>1753</v>
      </c>
      <c r="C702" s="34" t="s">
        <v>1309</v>
      </c>
      <c r="D702" s="34" t="s">
        <v>1312</v>
      </c>
      <c r="E702" s="73">
        <v>2.774E-3</v>
      </c>
      <c r="F702" s="55">
        <v>0</v>
      </c>
      <c r="G702" s="110" t="str">
        <f t="shared" si="42"/>
        <v/>
      </c>
      <c r="H702" s="111">
        <v>0</v>
      </c>
      <c r="I702" s="112">
        <v>0</v>
      </c>
      <c r="J702" s="79" t="str">
        <f t="shared" si="44"/>
        <v/>
      </c>
      <c r="K702" s="81">
        <f t="shared" si="43"/>
        <v>0</v>
      </c>
      <c r="L702" s="62"/>
    </row>
    <row r="703" spans="1:12" x14ac:dyDescent="0.15">
      <c r="A703" s="34" t="s">
        <v>1592</v>
      </c>
      <c r="B703" s="34" t="s">
        <v>1605</v>
      </c>
      <c r="C703" s="34" t="s">
        <v>1309</v>
      </c>
      <c r="D703" s="34" t="s">
        <v>1312</v>
      </c>
      <c r="E703" s="73">
        <v>2.5777299999999999E-3</v>
      </c>
      <c r="F703" s="55">
        <v>2.5146000000000001E-3</v>
      </c>
      <c r="G703" s="110">
        <f t="shared" si="42"/>
        <v>2.5105384554203303E-2</v>
      </c>
      <c r="H703" s="111">
        <v>0</v>
      </c>
      <c r="I703" s="112">
        <v>0</v>
      </c>
      <c r="J703" s="79" t="str">
        <f t="shared" si="44"/>
        <v/>
      </c>
      <c r="K703" s="81">
        <f t="shared" si="43"/>
        <v>0</v>
      </c>
      <c r="L703" s="62"/>
    </row>
    <row r="704" spans="1:12" x14ac:dyDescent="0.15">
      <c r="A704" s="34" t="s">
        <v>1912</v>
      </c>
      <c r="B704" s="34" t="s">
        <v>824</v>
      </c>
      <c r="C704" s="34" t="s">
        <v>1309</v>
      </c>
      <c r="D704" s="34" t="s">
        <v>1312</v>
      </c>
      <c r="E704" s="73">
        <v>2.54528E-3</v>
      </c>
      <c r="F704" s="55">
        <v>2.5205399999999999E-3</v>
      </c>
      <c r="G704" s="110">
        <f t="shared" si="42"/>
        <v>9.8153570266690249E-3</v>
      </c>
      <c r="H704" s="111">
        <v>2.54528E-3</v>
      </c>
      <c r="I704" s="112">
        <v>2.5205399999999999E-3</v>
      </c>
      <c r="J704" s="79">
        <f t="shared" si="44"/>
        <v>9.8153570266690249E-3</v>
      </c>
      <c r="K704" s="81">
        <f t="shared" si="43"/>
        <v>1</v>
      </c>
      <c r="L704" s="62"/>
    </row>
    <row r="705" spans="1:12" x14ac:dyDescent="0.15">
      <c r="A705" s="34" t="s">
        <v>1155</v>
      </c>
      <c r="B705" s="34" t="s">
        <v>1204</v>
      </c>
      <c r="C705" s="34" t="s">
        <v>1309</v>
      </c>
      <c r="D705" s="34" t="s">
        <v>1312</v>
      </c>
      <c r="E705" s="73">
        <v>2.3341500000000001E-3</v>
      </c>
      <c r="F705" s="55">
        <v>1.0099549999999999E-2</v>
      </c>
      <c r="G705" s="110">
        <f t="shared" si="42"/>
        <v>-0.76888574243406882</v>
      </c>
      <c r="H705" s="111">
        <v>2.3341500000000001E-3</v>
      </c>
      <c r="I705" s="112">
        <v>5.0559999999999997E-3</v>
      </c>
      <c r="J705" s="79">
        <f t="shared" si="44"/>
        <v>-0.53834058544303787</v>
      </c>
      <c r="K705" s="81">
        <f t="shared" si="43"/>
        <v>1</v>
      </c>
      <c r="L705" s="62"/>
    </row>
    <row r="706" spans="1:12" x14ac:dyDescent="0.15">
      <c r="A706" s="34" t="s">
        <v>901</v>
      </c>
      <c r="B706" s="34" t="s">
        <v>1647</v>
      </c>
      <c r="C706" s="34" t="s">
        <v>1309</v>
      </c>
      <c r="D706" s="34" t="s">
        <v>1312</v>
      </c>
      <c r="E706" s="73">
        <v>2.2079999999999999E-3</v>
      </c>
      <c r="F706" s="55">
        <v>0</v>
      </c>
      <c r="G706" s="110" t="str">
        <f t="shared" si="42"/>
        <v/>
      </c>
      <c r="H706" s="111">
        <v>0</v>
      </c>
      <c r="I706" s="112">
        <v>0</v>
      </c>
      <c r="J706" s="79" t="str">
        <f t="shared" si="44"/>
        <v/>
      </c>
      <c r="K706" s="81">
        <f t="shared" si="43"/>
        <v>0</v>
      </c>
      <c r="L706" s="62"/>
    </row>
    <row r="707" spans="1:12" x14ac:dyDescent="0.15">
      <c r="A707" s="34" t="s">
        <v>1916</v>
      </c>
      <c r="B707" s="34" t="s">
        <v>839</v>
      </c>
      <c r="C707" s="34" t="s">
        <v>1309</v>
      </c>
      <c r="D707" s="34" t="s">
        <v>1312</v>
      </c>
      <c r="E707" s="73">
        <v>1.6051099999999999E-3</v>
      </c>
      <c r="F707" s="55">
        <v>4.9360000000000003E-3</v>
      </c>
      <c r="G707" s="110">
        <f t="shared" si="42"/>
        <v>-0.67481564019448959</v>
      </c>
      <c r="H707" s="111">
        <v>0</v>
      </c>
      <c r="I707" s="112">
        <v>0</v>
      </c>
      <c r="J707" s="79" t="str">
        <f t="shared" si="44"/>
        <v/>
      </c>
      <c r="K707" s="81">
        <f t="shared" si="43"/>
        <v>0</v>
      </c>
      <c r="L707" s="62"/>
    </row>
    <row r="708" spans="1:12" x14ac:dyDescent="0.15">
      <c r="A708" s="34" t="s">
        <v>1160</v>
      </c>
      <c r="B708" s="34" t="s">
        <v>1168</v>
      </c>
      <c r="C708" s="34" t="s">
        <v>1309</v>
      </c>
      <c r="D708" s="34" t="s">
        <v>1312</v>
      </c>
      <c r="E708" s="73">
        <v>1.59695E-3</v>
      </c>
      <c r="F708" s="55"/>
      <c r="G708" s="110" t="str">
        <f t="shared" si="42"/>
        <v/>
      </c>
      <c r="H708" s="111">
        <v>0</v>
      </c>
      <c r="I708" s="112">
        <v>0</v>
      </c>
      <c r="J708" s="79" t="str">
        <f t="shared" si="44"/>
        <v/>
      </c>
      <c r="K708" s="81">
        <f t="shared" si="43"/>
        <v>0</v>
      </c>
      <c r="L708" s="62"/>
    </row>
    <row r="709" spans="1:12" x14ac:dyDescent="0.15">
      <c r="A709" s="34" t="s">
        <v>1913</v>
      </c>
      <c r="B709" s="34" t="s">
        <v>838</v>
      </c>
      <c r="C709" s="34" t="s">
        <v>1309</v>
      </c>
      <c r="D709" s="34" t="s">
        <v>1312</v>
      </c>
      <c r="E709" s="73">
        <v>1.0970399999999999E-3</v>
      </c>
      <c r="F709" s="55">
        <v>2.643E-3</v>
      </c>
      <c r="G709" s="110">
        <f t="shared" si="42"/>
        <v>-0.58492622020431329</v>
      </c>
      <c r="H709" s="111">
        <v>3.74004E-3</v>
      </c>
      <c r="I709" s="112">
        <v>5.6261999999999996E-3</v>
      </c>
      <c r="J709" s="79">
        <f t="shared" si="44"/>
        <v>-0.33524581422629829</v>
      </c>
      <c r="K709" s="81">
        <f t="shared" si="43"/>
        <v>3.4092102384598562</v>
      </c>
      <c r="L709" s="62"/>
    </row>
    <row r="710" spans="1:12" x14ac:dyDescent="0.15">
      <c r="A710" s="34" t="s">
        <v>1883</v>
      </c>
      <c r="B710" s="34" t="s">
        <v>1284</v>
      </c>
      <c r="C710" s="34" t="s">
        <v>1309</v>
      </c>
      <c r="D710" s="34" t="s">
        <v>1312</v>
      </c>
      <c r="E710" s="73">
        <v>9.4035000000000006E-4</v>
      </c>
      <c r="F710" s="55">
        <v>0.75294000000000005</v>
      </c>
      <c r="G710" s="110">
        <f t="shared" si="42"/>
        <v>-0.998751095704837</v>
      </c>
      <c r="H710" s="111">
        <v>9.4035000000000006E-4</v>
      </c>
      <c r="I710" s="112">
        <v>0.75294000000000005</v>
      </c>
      <c r="J710" s="79">
        <f t="shared" si="44"/>
        <v>-0.998751095704837</v>
      </c>
      <c r="K710" s="81">
        <f t="shared" si="43"/>
        <v>1</v>
      </c>
      <c r="L710" s="62"/>
    </row>
    <row r="711" spans="1:12" x14ac:dyDescent="0.15">
      <c r="A711" s="34" t="s">
        <v>1125</v>
      </c>
      <c r="B711" s="34" t="s">
        <v>1270</v>
      </c>
      <c r="C711" s="34" t="s">
        <v>1310</v>
      </c>
      <c r="D711" s="34" t="s">
        <v>1312</v>
      </c>
      <c r="E711" s="73">
        <v>4.6506E-4</v>
      </c>
      <c r="F711" s="55">
        <v>0</v>
      </c>
      <c r="G711" s="110" t="str">
        <f t="shared" si="42"/>
        <v/>
      </c>
      <c r="H711" s="111">
        <v>0</v>
      </c>
      <c r="I711" s="112">
        <v>0</v>
      </c>
      <c r="J711" s="79" t="str">
        <f t="shared" si="44"/>
        <v/>
      </c>
      <c r="K711" s="81">
        <f t="shared" si="43"/>
        <v>0</v>
      </c>
      <c r="L711" s="62"/>
    </row>
    <row r="712" spans="1:12" x14ac:dyDescent="0.15">
      <c r="A712" s="34" t="s">
        <v>897</v>
      </c>
      <c r="B712" s="34" t="s">
        <v>1749</v>
      </c>
      <c r="C712" s="34" t="s">
        <v>1309</v>
      </c>
      <c r="D712" s="34" t="s">
        <v>1312</v>
      </c>
      <c r="E712" s="73">
        <v>1.0959999999999999E-4</v>
      </c>
      <c r="F712" s="55">
        <v>0</v>
      </c>
      <c r="G712" s="110" t="str">
        <f t="shared" ref="G712:G743" si="45">IF(ISERROR(E712/F712-1),"",((E712/F712-1)))</f>
        <v/>
      </c>
      <c r="H712" s="111">
        <v>1.0959999999999999E-4</v>
      </c>
      <c r="I712" s="112">
        <v>0</v>
      </c>
      <c r="J712" s="79" t="str">
        <f t="shared" si="44"/>
        <v/>
      </c>
      <c r="K712" s="81">
        <f t="shared" si="43"/>
        <v>1</v>
      </c>
      <c r="L712" s="62"/>
    </row>
    <row r="713" spans="1:12" x14ac:dyDescent="0.15">
      <c r="A713" s="34" t="s">
        <v>1533</v>
      </c>
      <c r="B713" s="34" t="s">
        <v>1534</v>
      </c>
      <c r="C713" s="34" t="s">
        <v>1309</v>
      </c>
      <c r="D713" s="34" t="s">
        <v>1312</v>
      </c>
      <c r="E713" s="73">
        <v>7.3969999999999998E-5</v>
      </c>
      <c r="F713" s="55">
        <v>0</v>
      </c>
      <c r="G713" s="110" t="str">
        <f t="shared" si="45"/>
        <v/>
      </c>
      <c r="H713" s="111">
        <v>0</v>
      </c>
      <c r="I713" s="112">
        <v>0</v>
      </c>
      <c r="J713" s="79" t="str">
        <f t="shared" si="44"/>
        <v/>
      </c>
      <c r="K713" s="81">
        <f t="shared" si="43"/>
        <v>0</v>
      </c>
      <c r="L713" s="62"/>
    </row>
    <row r="714" spans="1:12" x14ac:dyDescent="0.15">
      <c r="A714" s="34" t="s">
        <v>1881</v>
      </c>
      <c r="B714" s="34" t="s">
        <v>834</v>
      </c>
      <c r="C714" s="34" t="s">
        <v>1309</v>
      </c>
      <c r="D714" s="34" t="s">
        <v>1312</v>
      </c>
      <c r="E714" s="73">
        <v>0</v>
      </c>
      <c r="F714" s="55">
        <v>2.8384541408524298</v>
      </c>
      <c r="G714" s="110">
        <f t="shared" si="45"/>
        <v>-1</v>
      </c>
      <c r="H714" s="111">
        <v>0</v>
      </c>
      <c r="I714" s="112">
        <v>5.4396881325436498E-2</v>
      </c>
      <c r="J714" s="79">
        <f t="shared" si="44"/>
        <v>-1</v>
      </c>
      <c r="K714" s="81" t="str">
        <f t="shared" si="43"/>
        <v/>
      </c>
      <c r="L714" s="62"/>
    </row>
    <row r="715" spans="1:12" x14ac:dyDescent="0.15">
      <c r="A715" s="34" t="s">
        <v>1193</v>
      </c>
      <c r="B715" s="34" t="s">
        <v>1194</v>
      </c>
      <c r="C715" s="34" t="s">
        <v>1310</v>
      </c>
      <c r="D715" s="34" t="s">
        <v>1312</v>
      </c>
      <c r="E715" s="73">
        <v>0</v>
      </c>
      <c r="F715" s="55">
        <v>2.1677373199999996</v>
      </c>
      <c r="G715" s="110">
        <f t="shared" si="45"/>
        <v>-1</v>
      </c>
      <c r="H715" s="111">
        <v>0</v>
      </c>
      <c r="I715" s="112">
        <v>4.3457289100000001</v>
      </c>
      <c r="J715" s="79">
        <f t="shared" si="44"/>
        <v>-1</v>
      </c>
      <c r="K715" s="81" t="str">
        <f t="shared" si="43"/>
        <v/>
      </c>
      <c r="L715" s="62"/>
    </row>
    <row r="716" spans="1:12" x14ac:dyDescent="0.15">
      <c r="A716" s="34" t="s">
        <v>1874</v>
      </c>
      <c r="B716" s="34" t="s">
        <v>1283</v>
      </c>
      <c r="C716" s="34" t="s">
        <v>1309</v>
      </c>
      <c r="D716" s="34" t="s">
        <v>1312</v>
      </c>
      <c r="E716" s="73">
        <v>0</v>
      </c>
      <c r="F716" s="55">
        <v>1.7745500000000001</v>
      </c>
      <c r="G716" s="110">
        <f t="shared" si="45"/>
        <v>-1</v>
      </c>
      <c r="H716" s="111">
        <v>0</v>
      </c>
      <c r="I716" s="112">
        <v>0</v>
      </c>
      <c r="J716" s="79" t="str">
        <f t="shared" si="44"/>
        <v/>
      </c>
      <c r="K716" s="81" t="str">
        <f t="shared" si="43"/>
        <v/>
      </c>
      <c r="L716" s="62"/>
    </row>
    <row r="717" spans="1:12" x14ac:dyDescent="0.15">
      <c r="A717" s="34" t="s">
        <v>1232</v>
      </c>
      <c r="B717" s="34" t="s">
        <v>1233</v>
      </c>
      <c r="C717" s="34" t="s">
        <v>1310</v>
      </c>
      <c r="D717" s="34" t="s">
        <v>1313</v>
      </c>
      <c r="E717" s="73">
        <v>0</v>
      </c>
      <c r="F717" s="55">
        <v>1.4282845500000001</v>
      </c>
      <c r="G717" s="110">
        <f t="shared" si="45"/>
        <v>-1</v>
      </c>
      <c r="H717" s="111">
        <v>0</v>
      </c>
      <c r="I717" s="112">
        <v>0</v>
      </c>
      <c r="J717" s="79" t="str">
        <f t="shared" si="44"/>
        <v/>
      </c>
      <c r="K717" s="81" t="str">
        <f t="shared" si="43"/>
        <v/>
      </c>
      <c r="L717" s="62"/>
    </row>
    <row r="718" spans="1:12" x14ac:dyDescent="0.15">
      <c r="A718" s="34" t="s">
        <v>926</v>
      </c>
      <c r="B718" s="34" t="s">
        <v>938</v>
      </c>
      <c r="C718" s="34" t="s">
        <v>1310</v>
      </c>
      <c r="D718" s="34" t="s">
        <v>1313</v>
      </c>
      <c r="E718" s="73">
        <v>0</v>
      </c>
      <c r="F718" s="55">
        <v>0.99409999999999998</v>
      </c>
      <c r="G718" s="110">
        <f t="shared" si="45"/>
        <v>-1</v>
      </c>
      <c r="H718" s="111">
        <v>0</v>
      </c>
      <c r="I718" s="112">
        <v>0</v>
      </c>
      <c r="J718" s="79" t="str">
        <f t="shared" si="44"/>
        <v/>
      </c>
      <c r="K718" s="81" t="str">
        <f t="shared" si="43"/>
        <v/>
      </c>
      <c r="L718" s="62"/>
    </row>
    <row r="719" spans="1:12" x14ac:dyDescent="0.15">
      <c r="A719" s="34" t="s">
        <v>1873</v>
      </c>
      <c r="B719" s="34" t="s">
        <v>819</v>
      </c>
      <c r="C719" s="34" t="s">
        <v>1309</v>
      </c>
      <c r="D719" s="34" t="s">
        <v>1312</v>
      </c>
      <c r="E719" s="73">
        <v>0</v>
      </c>
      <c r="F719" s="55">
        <v>0.48110000000000003</v>
      </c>
      <c r="G719" s="110">
        <f t="shared" si="45"/>
        <v>-1</v>
      </c>
      <c r="H719" s="111">
        <v>0</v>
      </c>
      <c r="I719" s="112">
        <v>0.25459999999999999</v>
      </c>
      <c r="J719" s="79">
        <f t="shared" si="44"/>
        <v>-1</v>
      </c>
      <c r="K719" s="81" t="str">
        <f t="shared" si="43"/>
        <v/>
      </c>
      <c r="L719" s="62"/>
    </row>
    <row r="720" spans="1:12" x14ac:dyDescent="0.15">
      <c r="A720" s="34" t="s">
        <v>1889</v>
      </c>
      <c r="B720" s="34" t="s">
        <v>1289</v>
      </c>
      <c r="C720" s="34" t="s">
        <v>1309</v>
      </c>
      <c r="D720" s="34" t="s">
        <v>1312</v>
      </c>
      <c r="E720" s="73">
        <v>0</v>
      </c>
      <c r="F720" s="55">
        <v>0.40098</v>
      </c>
      <c r="G720" s="110">
        <f t="shared" si="45"/>
        <v>-1</v>
      </c>
      <c r="H720" s="111">
        <v>0</v>
      </c>
      <c r="I720" s="112">
        <v>0.40098</v>
      </c>
      <c r="J720" s="79">
        <f t="shared" si="44"/>
        <v>-1</v>
      </c>
      <c r="K720" s="81" t="str">
        <f t="shared" si="43"/>
        <v/>
      </c>
      <c r="L720" s="62"/>
    </row>
    <row r="721" spans="1:12" x14ac:dyDescent="0.15">
      <c r="A721" s="34" t="s">
        <v>1183</v>
      </c>
      <c r="B721" s="34" t="s">
        <v>1184</v>
      </c>
      <c r="C721" s="34" t="s">
        <v>1310</v>
      </c>
      <c r="D721" s="34" t="s">
        <v>1312</v>
      </c>
      <c r="E721" s="73">
        <v>0</v>
      </c>
      <c r="F721" s="55">
        <v>0.27082941999999999</v>
      </c>
      <c r="G721" s="110">
        <f t="shared" si="45"/>
        <v>-1</v>
      </c>
      <c r="H721" s="111">
        <v>1.5137200000000001E-3</v>
      </c>
      <c r="I721" s="112">
        <v>2.5257632400000003</v>
      </c>
      <c r="J721" s="79">
        <f t="shared" si="44"/>
        <v>-0.99940068808666327</v>
      </c>
      <c r="K721" s="81" t="str">
        <f t="shared" si="43"/>
        <v/>
      </c>
      <c r="L721" s="62"/>
    </row>
    <row r="722" spans="1:12" x14ac:dyDescent="0.15">
      <c r="A722" s="34" t="s">
        <v>1554</v>
      </c>
      <c r="B722" s="34" t="s">
        <v>1556</v>
      </c>
      <c r="C722" s="34" t="s">
        <v>1309</v>
      </c>
      <c r="D722" s="34" t="s">
        <v>1312</v>
      </c>
      <c r="E722" s="73">
        <v>0</v>
      </c>
      <c r="F722" s="55">
        <v>0.23547758999999999</v>
      </c>
      <c r="G722" s="110">
        <f t="shared" si="45"/>
        <v>-1</v>
      </c>
      <c r="H722" s="111">
        <v>0</v>
      </c>
      <c r="I722" s="112">
        <v>0.45961816</v>
      </c>
      <c r="J722" s="79">
        <f t="shared" si="44"/>
        <v>-1</v>
      </c>
      <c r="K722" s="81" t="str">
        <f t="shared" si="43"/>
        <v/>
      </c>
      <c r="L722" s="62"/>
    </row>
    <row r="723" spans="1:12" x14ac:dyDescent="0.15">
      <c r="A723" s="34" t="s">
        <v>397</v>
      </c>
      <c r="B723" s="34" t="s">
        <v>401</v>
      </c>
      <c r="C723" s="34" t="s">
        <v>1309</v>
      </c>
      <c r="D723" s="34" t="s">
        <v>1313</v>
      </c>
      <c r="E723" s="73">
        <v>0</v>
      </c>
      <c r="F723" s="55">
        <v>0.109761</v>
      </c>
      <c r="G723" s="110">
        <f t="shared" si="45"/>
        <v>-1</v>
      </c>
      <c r="H723" s="111">
        <v>0</v>
      </c>
      <c r="I723" s="112">
        <v>0</v>
      </c>
      <c r="J723" s="79" t="str">
        <f t="shared" si="44"/>
        <v/>
      </c>
      <c r="K723" s="81" t="str">
        <f t="shared" si="43"/>
        <v/>
      </c>
      <c r="L723" s="62"/>
    </row>
    <row r="724" spans="1:12" x14ac:dyDescent="0.15">
      <c r="A724" s="34" t="s">
        <v>1114</v>
      </c>
      <c r="B724" s="34" t="s">
        <v>875</v>
      </c>
      <c r="C724" s="34" t="s">
        <v>818</v>
      </c>
      <c r="D724" s="34" t="s">
        <v>1312</v>
      </c>
      <c r="E724" s="73">
        <v>0</v>
      </c>
      <c r="F724" s="55">
        <v>7.9060749676863398E-2</v>
      </c>
      <c r="G724" s="110">
        <f t="shared" si="45"/>
        <v>-1</v>
      </c>
      <c r="H724" s="111">
        <v>14.787851042081401</v>
      </c>
      <c r="I724" s="112">
        <v>0</v>
      </c>
      <c r="J724" s="79" t="str">
        <f t="shared" si="44"/>
        <v/>
      </c>
      <c r="K724" s="81" t="str">
        <f t="shared" si="43"/>
        <v/>
      </c>
      <c r="L724" s="62"/>
    </row>
    <row r="725" spans="1:12" x14ac:dyDescent="0.15">
      <c r="A725" s="34" t="s">
        <v>1113</v>
      </c>
      <c r="B725" s="34" t="s">
        <v>874</v>
      </c>
      <c r="C725" s="34" t="s">
        <v>818</v>
      </c>
      <c r="D725" s="34" t="s">
        <v>1312</v>
      </c>
      <c r="E725" s="73">
        <v>0</v>
      </c>
      <c r="F725" s="55">
        <v>7.3854660347551393E-2</v>
      </c>
      <c r="G725" s="110">
        <f t="shared" si="45"/>
        <v>-1</v>
      </c>
      <c r="H725" s="111">
        <v>1.5699357011635</v>
      </c>
      <c r="I725" s="112">
        <v>0</v>
      </c>
      <c r="J725" s="79" t="str">
        <f t="shared" si="44"/>
        <v/>
      </c>
      <c r="K725" s="81" t="str">
        <f t="shared" si="43"/>
        <v/>
      </c>
      <c r="L725" s="62"/>
    </row>
    <row r="726" spans="1:12" x14ac:dyDescent="0.15">
      <c r="A726" s="34" t="s">
        <v>607</v>
      </c>
      <c r="B726" s="34" t="s">
        <v>225</v>
      </c>
      <c r="C726" s="34" t="s">
        <v>1309</v>
      </c>
      <c r="D726" s="34" t="s">
        <v>1312</v>
      </c>
      <c r="E726" s="73">
        <v>0</v>
      </c>
      <c r="F726" s="55">
        <v>5.9799999999999999E-2</v>
      </c>
      <c r="G726" s="110">
        <f t="shared" si="45"/>
        <v>-1</v>
      </c>
      <c r="H726" s="111">
        <v>9.6659999999999992E-3</v>
      </c>
      <c r="I726" s="112">
        <v>0</v>
      </c>
      <c r="J726" s="79" t="str">
        <f t="shared" si="44"/>
        <v/>
      </c>
      <c r="K726" s="81" t="str">
        <f t="shared" si="43"/>
        <v/>
      </c>
      <c r="L726" s="62"/>
    </row>
    <row r="727" spans="1:12" x14ac:dyDescent="0.15">
      <c r="A727" s="34" t="s">
        <v>1398</v>
      </c>
      <c r="B727" s="34" t="s">
        <v>180</v>
      </c>
      <c r="C727" s="34" t="s">
        <v>1309</v>
      </c>
      <c r="D727" s="34" t="s">
        <v>1312</v>
      </c>
      <c r="E727" s="73">
        <v>0</v>
      </c>
      <c r="F727" s="55">
        <v>4.3614E-2</v>
      </c>
      <c r="G727" s="110">
        <f t="shared" si="45"/>
        <v>-1</v>
      </c>
      <c r="H727" s="111">
        <v>0</v>
      </c>
      <c r="I727" s="112">
        <v>0</v>
      </c>
      <c r="J727" s="79" t="str">
        <f t="shared" si="44"/>
        <v/>
      </c>
      <c r="K727" s="81" t="str">
        <f t="shared" si="43"/>
        <v/>
      </c>
      <c r="L727" s="62"/>
    </row>
    <row r="728" spans="1:12" x14ac:dyDescent="0.15">
      <c r="A728" s="34" t="s">
        <v>1691</v>
      </c>
      <c r="B728" s="34" t="s">
        <v>1692</v>
      </c>
      <c r="C728" s="34" t="s">
        <v>1310</v>
      </c>
      <c r="D728" s="34" t="s">
        <v>1313</v>
      </c>
      <c r="E728" s="73">
        <v>0</v>
      </c>
      <c r="F728" s="55">
        <v>2.3546000000000001E-2</v>
      </c>
      <c r="G728" s="110">
        <f t="shared" si="45"/>
        <v>-1</v>
      </c>
      <c r="H728" s="111">
        <v>7.5398414333605004</v>
      </c>
      <c r="I728" s="112">
        <v>0.55122915000000006</v>
      </c>
      <c r="J728" s="79">
        <f t="shared" si="44"/>
        <v>12.678234239536316</v>
      </c>
      <c r="K728" s="81" t="str">
        <f t="shared" si="43"/>
        <v/>
      </c>
      <c r="L728" s="62"/>
    </row>
    <row r="729" spans="1:12" x14ac:dyDescent="0.15">
      <c r="A729" s="34" t="s">
        <v>565</v>
      </c>
      <c r="B729" s="34" t="s">
        <v>566</v>
      </c>
      <c r="C729" s="34" t="s">
        <v>1309</v>
      </c>
      <c r="D729" s="34" t="s">
        <v>1312</v>
      </c>
      <c r="E729" s="73">
        <v>0</v>
      </c>
      <c r="F729" s="55">
        <v>1.1535999999999999E-2</v>
      </c>
      <c r="G729" s="110">
        <f t="shared" si="45"/>
        <v>-1</v>
      </c>
      <c r="H729" s="111">
        <v>0.14734301</v>
      </c>
      <c r="I729" s="112">
        <v>0.15048698999999999</v>
      </c>
      <c r="J729" s="79">
        <f t="shared" si="44"/>
        <v>-2.0892038574231497E-2</v>
      </c>
      <c r="K729" s="81" t="str">
        <f t="shared" si="43"/>
        <v/>
      </c>
      <c r="L729" s="62"/>
    </row>
    <row r="730" spans="1:12" x14ac:dyDescent="0.15">
      <c r="A730" s="34" t="s">
        <v>1917</v>
      </c>
      <c r="B730" s="34" t="s">
        <v>822</v>
      </c>
      <c r="C730" s="34" t="s">
        <v>1309</v>
      </c>
      <c r="D730" s="34" t="s">
        <v>1312</v>
      </c>
      <c r="E730" s="73">
        <v>0</v>
      </c>
      <c r="F730" s="55">
        <v>5.66425E-3</v>
      </c>
      <c r="G730" s="110">
        <f t="shared" si="45"/>
        <v>-1</v>
      </c>
      <c r="H730" s="111">
        <v>0</v>
      </c>
      <c r="I730" s="112">
        <v>0</v>
      </c>
      <c r="J730" s="79" t="str">
        <f t="shared" si="44"/>
        <v/>
      </c>
      <c r="K730" s="81" t="str">
        <f t="shared" si="43"/>
        <v/>
      </c>
      <c r="L730" s="62"/>
    </row>
    <row r="731" spans="1:12" x14ac:dyDescent="0.15">
      <c r="A731" s="34" t="s">
        <v>1892</v>
      </c>
      <c r="B731" s="34" t="s">
        <v>1292</v>
      </c>
      <c r="C731" s="34" t="s">
        <v>1309</v>
      </c>
      <c r="D731" s="34" t="s">
        <v>1312</v>
      </c>
      <c r="E731" s="73">
        <v>0</v>
      </c>
      <c r="F731" s="55">
        <v>1.7715999999999999E-3</v>
      </c>
      <c r="G731" s="110">
        <f t="shared" si="45"/>
        <v>-1</v>
      </c>
      <c r="H731" s="111">
        <v>0</v>
      </c>
      <c r="I731" s="112">
        <v>1.7715999999999999E-3</v>
      </c>
      <c r="J731" s="79">
        <f t="shared" si="44"/>
        <v>-1</v>
      </c>
      <c r="K731" s="81" t="str">
        <f t="shared" si="43"/>
        <v/>
      </c>
      <c r="L731" s="62"/>
    </row>
    <row r="732" spans="1:12" x14ac:dyDescent="0.15">
      <c r="A732" s="34" t="s">
        <v>1727</v>
      </c>
      <c r="B732" s="34" t="s">
        <v>1728</v>
      </c>
      <c r="C732" s="34" t="s">
        <v>1309</v>
      </c>
      <c r="D732" s="34" t="s">
        <v>1312</v>
      </c>
      <c r="E732" s="73">
        <v>0</v>
      </c>
      <c r="F732" s="55">
        <v>1.3923599999999998E-3</v>
      </c>
      <c r="G732" s="110">
        <f t="shared" si="45"/>
        <v>-1</v>
      </c>
      <c r="H732" s="111">
        <v>0</v>
      </c>
      <c r="I732" s="112">
        <v>0</v>
      </c>
      <c r="J732" s="79" t="str">
        <f t="shared" si="44"/>
        <v/>
      </c>
      <c r="K732" s="81" t="str">
        <f t="shared" si="43"/>
        <v/>
      </c>
      <c r="L732" s="62"/>
    </row>
    <row r="733" spans="1:12" x14ac:dyDescent="0.15">
      <c r="A733" s="34" t="s">
        <v>1583</v>
      </c>
      <c r="B733" s="34" t="s">
        <v>1595</v>
      </c>
      <c r="C733" s="34" t="s">
        <v>1309</v>
      </c>
      <c r="D733" s="34" t="s">
        <v>1312</v>
      </c>
      <c r="E733" s="73">
        <v>0</v>
      </c>
      <c r="F733" s="55">
        <v>1.07296E-3</v>
      </c>
      <c r="G733" s="110">
        <f t="shared" si="45"/>
        <v>-1</v>
      </c>
      <c r="H733" s="111">
        <v>0</v>
      </c>
      <c r="I733" s="112">
        <v>0</v>
      </c>
      <c r="J733" s="79" t="str">
        <f t="shared" si="44"/>
        <v/>
      </c>
      <c r="K733" s="81" t="str">
        <f t="shared" si="43"/>
        <v/>
      </c>
      <c r="L733" s="62"/>
    </row>
    <row r="734" spans="1:12" x14ac:dyDescent="0.15">
      <c r="A734" s="34" t="s">
        <v>997</v>
      </c>
      <c r="B734" s="34" t="s">
        <v>998</v>
      </c>
      <c r="C734" s="34" t="s">
        <v>1309</v>
      </c>
      <c r="D734" s="34" t="s">
        <v>1312</v>
      </c>
      <c r="E734" s="73">
        <v>0</v>
      </c>
      <c r="F734" s="55">
        <v>4.6360999999999999E-4</v>
      </c>
      <c r="G734" s="110">
        <f t="shared" si="45"/>
        <v>-1</v>
      </c>
      <c r="H734" s="111">
        <v>0</v>
      </c>
      <c r="I734" s="112">
        <v>181.18193633999999</v>
      </c>
      <c r="J734" s="79">
        <f t="shared" si="44"/>
        <v>-1</v>
      </c>
      <c r="K734" s="81" t="str">
        <f t="shared" si="43"/>
        <v/>
      </c>
      <c r="L734" s="62"/>
    </row>
    <row r="735" spans="1:12" x14ac:dyDescent="0.15">
      <c r="A735" s="34" t="s">
        <v>820</v>
      </c>
      <c r="B735" s="34" t="s">
        <v>821</v>
      </c>
      <c r="C735" s="34" t="s">
        <v>1309</v>
      </c>
      <c r="D735" s="34" t="s">
        <v>1312</v>
      </c>
      <c r="E735" s="73">
        <v>0</v>
      </c>
      <c r="F735" s="55">
        <v>0</v>
      </c>
      <c r="G735" s="110" t="str">
        <f t="shared" si="45"/>
        <v/>
      </c>
      <c r="H735" s="111">
        <v>3.3840295299999998</v>
      </c>
      <c r="I735" s="112">
        <v>12.17114445</v>
      </c>
      <c r="J735" s="79">
        <f t="shared" si="44"/>
        <v>-0.72196291450636751</v>
      </c>
      <c r="K735" s="81" t="str">
        <f t="shared" ref="K735:K755" si="46">IF(ISERROR(H735/E735),"",(H735/E735))</f>
        <v/>
      </c>
      <c r="L735" s="62"/>
    </row>
    <row r="736" spans="1:12" x14ac:dyDescent="0.15">
      <c r="A736" s="34" t="s">
        <v>129</v>
      </c>
      <c r="B736" s="34" t="s">
        <v>226</v>
      </c>
      <c r="C736" s="34" t="s">
        <v>1309</v>
      </c>
      <c r="D736" s="34" t="s">
        <v>1312</v>
      </c>
      <c r="E736" s="73">
        <v>0</v>
      </c>
      <c r="F736" s="55">
        <v>0</v>
      </c>
      <c r="G736" s="110" t="str">
        <f t="shared" si="45"/>
        <v/>
      </c>
      <c r="H736" s="111">
        <v>0</v>
      </c>
      <c r="I736" s="112">
        <v>0</v>
      </c>
      <c r="J736" s="79" t="str">
        <f t="shared" si="44"/>
        <v/>
      </c>
      <c r="K736" s="81" t="str">
        <f t="shared" si="46"/>
        <v/>
      </c>
      <c r="L736" s="62"/>
    </row>
    <row r="737" spans="1:12" x14ac:dyDescent="0.15">
      <c r="A737" s="34" t="s">
        <v>128</v>
      </c>
      <c r="B737" s="34" t="s">
        <v>1754</v>
      </c>
      <c r="C737" s="34" t="s">
        <v>1309</v>
      </c>
      <c r="D737" s="34" t="s">
        <v>1312</v>
      </c>
      <c r="E737" s="73">
        <v>0</v>
      </c>
      <c r="F737" s="55">
        <v>0</v>
      </c>
      <c r="G737" s="110" t="str">
        <f t="shared" si="45"/>
        <v/>
      </c>
      <c r="H737" s="111">
        <v>0</v>
      </c>
      <c r="I737" s="112">
        <v>0</v>
      </c>
      <c r="J737" s="79" t="str">
        <f t="shared" si="44"/>
        <v/>
      </c>
      <c r="K737" s="81" t="str">
        <f t="shared" si="46"/>
        <v/>
      </c>
      <c r="L737" s="62"/>
    </row>
    <row r="738" spans="1:12" x14ac:dyDescent="0.15">
      <c r="A738" s="34" t="s">
        <v>1878</v>
      </c>
      <c r="B738" s="34" t="s">
        <v>1280</v>
      </c>
      <c r="C738" s="34" t="s">
        <v>1309</v>
      </c>
      <c r="D738" s="34" t="s">
        <v>1312</v>
      </c>
      <c r="E738" s="73">
        <v>0</v>
      </c>
      <c r="F738" s="55">
        <v>0</v>
      </c>
      <c r="G738" s="110" t="str">
        <f t="shared" si="45"/>
        <v/>
      </c>
      <c r="H738" s="111">
        <v>0</v>
      </c>
      <c r="I738" s="112">
        <v>0</v>
      </c>
      <c r="J738" s="79" t="str">
        <f t="shared" si="44"/>
        <v/>
      </c>
      <c r="K738" s="81" t="str">
        <f t="shared" si="46"/>
        <v/>
      </c>
      <c r="L738" s="62"/>
    </row>
    <row r="739" spans="1:12" x14ac:dyDescent="0.15">
      <c r="A739" s="34" t="s">
        <v>1230</v>
      </c>
      <c r="B739" s="34" t="s">
        <v>1231</v>
      </c>
      <c r="C739" s="34" t="s">
        <v>1310</v>
      </c>
      <c r="D739" s="34" t="s">
        <v>1313</v>
      </c>
      <c r="E739" s="73">
        <v>0</v>
      </c>
      <c r="F739" s="55">
        <v>0</v>
      </c>
      <c r="G739" s="110" t="str">
        <f t="shared" si="45"/>
        <v/>
      </c>
      <c r="H739" s="111">
        <v>38.067012890000001</v>
      </c>
      <c r="I739" s="112">
        <v>2.3769408300000001</v>
      </c>
      <c r="J739" s="79">
        <f t="shared" si="44"/>
        <v>15.015128525517397</v>
      </c>
      <c r="K739" s="81" t="str">
        <f t="shared" si="46"/>
        <v/>
      </c>
      <c r="L739" s="62"/>
    </row>
    <row r="740" spans="1:12" x14ac:dyDescent="0.15">
      <c r="A740" s="34" t="s">
        <v>854</v>
      </c>
      <c r="B740" s="34" t="s">
        <v>855</v>
      </c>
      <c r="C740" s="34" t="s">
        <v>1310</v>
      </c>
      <c r="D740" s="34" t="s">
        <v>1313</v>
      </c>
      <c r="E740" s="73">
        <v>0</v>
      </c>
      <c r="F740" s="55">
        <v>0</v>
      </c>
      <c r="G740" s="110" t="str">
        <f t="shared" si="45"/>
        <v/>
      </c>
      <c r="H740" s="111">
        <v>0</v>
      </c>
      <c r="I740" s="112">
        <v>0</v>
      </c>
      <c r="J740" s="79" t="str">
        <f t="shared" si="44"/>
        <v/>
      </c>
      <c r="K740" s="81" t="str">
        <f t="shared" si="46"/>
        <v/>
      </c>
      <c r="L740" s="62"/>
    </row>
    <row r="741" spans="1:12" x14ac:dyDescent="0.15">
      <c r="A741" s="34" t="s">
        <v>1877</v>
      </c>
      <c r="B741" s="34" t="s">
        <v>1279</v>
      </c>
      <c r="C741" s="34" t="s">
        <v>1309</v>
      </c>
      <c r="D741" s="34" t="s">
        <v>1312</v>
      </c>
      <c r="E741" s="73">
        <v>0</v>
      </c>
      <c r="F741" s="55">
        <v>0</v>
      </c>
      <c r="G741" s="110" t="str">
        <f t="shared" si="45"/>
        <v/>
      </c>
      <c r="H741" s="111">
        <v>0</v>
      </c>
      <c r="I741" s="112">
        <v>0</v>
      </c>
      <c r="J741" s="79" t="str">
        <f t="shared" si="44"/>
        <v/>
      </c>
      <c r="K741" s="81" t="str">
        <f t="shared" si="46"/>
        <v/>
      </c>
      <c r="L741" s="62"/>
    </row>
    <row r="742" spans="1:12" x14ac:dyDescent="0.15">
      <c r="A742" s="34" t="s">
        <v>1884</v>
      </c>
      <c r="B742" s="34" t="s">
        <v>1285</v>
      </c>
      <c r="C742" s="34" t="s">
        <v>1309</v>
      </c>
      <c r="D742" s="34" t="s">
        <v>1312</v>
      </c>
      <c r="E742" s="73">
        <v>0</v>
      </c>
      <c r="F742" s="55">
        <v>0</v>
      </c>
      <c r="G742" s="110" t="str">
        <f t="shared" si="45"/>
        <v/>
      </c>
      <c r="H742" s="111">
        <v>0</v>
      </c>
      <c r="I742" s="112">
        <v>9.4035500000000001E-3</v>
      </c>
      <c r="J742" s="79">
        <f>IF(ISERROR(H742/I742-1),"",((H742/I742-1)))</f>
        <v>-1</v>
      </c>
      <c r="K742" s="81" t="str">
        <f t="shared" si="46"/>
        <v/>
      </c>
      <c r="L742" s="62"/>
    </row>
    <row r="743" spans="1:12" x14ac:dyDescent="0.15">
      <c r="A743" s="34" t="s">
        <v>1870</v>
      </c>
      <c r="B743" s="34" t="s">
        <v>832</v>
      </c>
      <c r="C743" s="34" t="s">
        <v>1309</v>
      </c>
      <c r="D743" s="34" t="s">
        <v>1312</v>
      </c>
      <c r="E743" s="73">
        <v>0</v>
      </c>
      <c r="F743" s="55">
        <v>0</v>
      </c>
      <c r="G743" s="110" t="str">
        <f t="shared" si="45"/>
        <v/>
      </c>
      <c r="H743" s="111">
        <v>0</v>
      </c>
      <c r="I743" s="112">
        <v>0</v>
      </c>
      <c r="J743" s="79" t="str">
        <f t="shared" ref="J743:J757" si="47">IF(ISERROR(H743/I743-1),"",((H743/I743-1)))</f>
        <v/>
      </c>
      <c r="K743" s="81" t="str">
        <f t="shared" si="46"/>
        <v/>
      </c>
      <c r="L743" s="62"/>
    </row>
    <row r="744" spans="1:12" x14ac:dyDescent="0.15">
      <c r="A744" s="34" t="s">
        <v>1886</v>
      </c>
      <c r="B744" s="34" t="s">
        <v>1287</v>
      </c>
      <c r="C744" s="34" t="s">
        <v>1309</v>
      </c>
      <c r="D744" s="34" t="s">
        <v>1312</v>
      </c>
      <c r="E744" s="73">
        <v>0</v>
      </c>
      <c r="F744" s="55">
        <v>0</v>
      </c>
      <c r="G744" s="110" t="str">
        <f>IF(ISERROR(E744/F744-1),"",((E744/F744-1)))</f>
        <v/>
      </c>
      <c r="H744" s="111">
        <v>0</v>
      </c>
      <c r="I744" s="112">
        <v>0</v>
      </c>
      <c r="J744" s="124" t="str">
        <f t="shared" si="47"/>
        <v/>
      </c>
      <c r="K744" s="81" t="str">
        <f t="shared" si="46"/>
        <v/>
      </c>
      <c r="L744" s="62"/>
    </row>
    <row r="745" spans="1:12" x14ac:dyDescent="0.15">
      <c r="A745" s="34" t="s">
        <v>1475</v>
      </c>
      <c r="B745" s="34" t="s">
        <v>1476</v>
      </c>
      <c r="C745" s="34" t="s">
        <v>1309</v>
      </c>
      <c r="D745" s="34" t="s">
        <v>1312</v>
      </c>
      <c r="E745" s="73">
        <v>0</v>
      </c>
      <c r="F745" s="121">
        <v>0</v>
      </c>
      <c r="G745" s="110" t="str">
        <f t="shared" ref="G745:G759" si="48">IF(ISERROR(E745/F745-1),"",((E745/F745-1)))</f>
        <v/>
      </c>
      <c r="H745" s="111">
        <v>0</v>
      </c>
      <c r="I745" s="112">
        <v>0</v>
      </c>
      <c r="J745" s="124" t="str">
        <f t="shared" si="47"/>
        <v/>
      </c>
      <c r="K745" s="81" t="str">
        <f t="shared" si="46"/>
        <v/>
      </c>
      <c r="L745" s="62"/>
    </row>
    <row r="746" spans="1:12" x14ac:dyDescent="0.15">
      <c r="A746" s="34" t="s">
        <v>1111</v>
      </c>
      <c r="B746" s="34" t="s">
        <v>879</v>
      </c>
      <c r="C746" s="34" t="s">
        <v>818</v>
      </c>
      <c r="D746" s="34" t="s">
        <v>1312</v>
      </c>
      <c r="E746" s="73">
        <v>0</v>
      </c>
      <c r="F746" s="121">
        <v>0</v>
      </c>
      <c r="G746" s="110" t="str">
        <f t="shared" si="48"/>
        <v/>
      </c>
      <c r="H746" s="111">
        <v>0</v>
      </c>
      <c r="I746" s="112">
        <v>0</v>
      </c>
      <c r="J746" s="124" t="str">
        <f t="shared" si="47"/>
        <v/>
      </c>
      <c r="K746" s="81" t="str">
        <f t="shared" si="46"/>
        <v/>
      </c>
      <c r="L746" s="62"/>
    </row>
    <row r="747" spans="1:12" x14ac:dyDescent="0.15">
      <c r="A747" s="34" t="s">
        <v>1126</v>
      </c>
      <c r="B747" s="34" t="s">
        <v>867</v>
      </c>
      <c r="C747" s="34" t="s">
        <v>1310</v>
      </c>
      <c r="D747" s="34" t="s">
        <v>1312</v>
      </c>
      <c r="E747" s="73">
        <v>0</v>
      </c>
      <c r="F747" s="121">
        <v>0</v>
      </c>
      <c r="G747" s="110" t="str">
        <f t="shared" si="48"/>
        <v/>
      </c>
      <c r="H747" s="111">
        <v>0</v>
      </c>
      <c r="I747" s="112">
        <v>0</v>
      </c>
      <c r="J747" s="124" t="str">
        <f t="shared" si="47"/>
        <v/>
      </c>
      <c r="K747" s="81" t="str">
        <f t="shared" si="46"/>
        <v/>
      </c>
      <c r="L747" s="62"/>
    </row>
    <row r="748" spans="1:12" x14ac:dyDescent="0.15">
      <c r="A748" s="34" t="s">
        <v>1729</v>
      </c>
      <c r="B748" s="34" t="s">
        <v>1730</v>
      </c>
      <c r="C748" s="34" t="s">
        <v>1309</v>
      </c>
      <c r="D748" s="34" t="s">
        <v>1312</v>
      </c>
      <c r="E748" s="73">
        <v>0</v>
      </c>
      <c r="F748" s="121">
        <v>0</v>
      </c>
      <c r="G748" s="110" t="str">
        <f t="shared" si="48"/>
        <v/>
      </c>
      <c r="H748" s="111">
        <v>0</v>
      </c>
      <c r="I748" s="112">
        <v>0</v>
      </c>
      <c r="J748" s="124" t="str">
        <f t="shared" si="47"/>
        <v/>
      </c>
      <c r="K748" s="81" t="str">
        <f t="shared" si="46"/>
        <v/>
      </c>
      <c r="L748" s="62"/>
    </row>
    <row r="749" spans="1:12" x14ac:dyDescent="0.15">
      <c r="A749" s="34" t="s">
        <v>240</v>
      </c>
      <c r="B749" s="34" t="s">
        <v>1501</v>
      </c>
      <c r="C749" s="34" t="s">
        <v>1309</v>
      </c>
      <c r="D749" s="34" t="s">
        <v>1312</v>
      </c>
      <c r="E749" s="73">
        <v>0</v>
      </c>
      <c r="F749" s="121">
        <v>0</v>
      </c>
      <c r="G749" s="110" t="str">
        <f t="shared" si="48"/>
        <v/>
      </c>
      <c r="H749" s="111">
        <v>0</v>
      </c>
      <c r="I749" s="112">
        <v>0</v>
      </c>
      <c r="J749" s="124" t="str">
        <f t="shared" si="47"/>
        <v/>
      </c>
      <c r="K749" s="81" t="str">
        <f t="shared" si="46"/>
        <v/>
      </c>
      <c r="L749" s="62"/>
    </row>
    <row r="750" spans="1:12" x14ac:dyDescent="0.15">
      <c r="A750" s="34" t="s">
        <v>860</v>
      </c>
      <c r="B750" s="34" t="s">
        <v>861</v>
      </c>
      <c r="C750" s="34" t="s">
        <v>1310</v>
      </c>
      <c r="D750" s="34" t="s">
        <v>1313</v>
      </c>
      <c r="E750" s="73">
        <v>0</v>
      </c>
      <c r="F750" s="121">
        <v>0</v>
      </c>
      <c r="G750" s="110" t="str">
        <f t="shared" si="48"/>
        <v/>
      </c>
      <c r="H750" s="111">
        <v>0</v>
      </c>
      <c r="I750" s="112">
        <v>24.783222819999999</v>
      </c>
      <c r="J750" s="124">
        <f t="shared" si="47"/>
        <v>-1</v>
      </c>
      <c r="K750" s="81" t="str">
        <f t="shared" si="46"/>
        <v/>
      </c>
      <c r="L750" s="62"/>
    </row>
    <row r="751" spans="1:12" x14ac:dyDescent="0.15">
      <c r="A751" s="34" t="s">
        <v>1115</v>
      </c>
      <c r="B751" s="34" t="s">
        <v>876</v>
      </c>
      <c r="C751" s="34" t="s">
        <v>818</v>
      </c>
      <c r="D751" s="34" t="s">
        <v>1312</v>
      </c>
      <c r="E751" s="73">
        <v>0</v>
      </c>
      <c r="F751" s="121">
        <v>0</v>
      </c>
      <c r="G751" s="110" t="str">
        <f t="shared" si="48"/>
        <v/>
      </c>
      <c r="H751" s="111">
        <v>0</v>
      </c>
      <c r="I751" s="112">
        <v>0</v>
      </c>
      <c r="J751" s="124" t="str">
        <f t="shared" si="47"/>
        <v/>
      </c>
      <c r="K751" s="81" t="str">
        <f t="shared" si="46"/>
        <v/>
      </c>
      <c r="L751" s="62"/>
    </row>
    <row r="752" spans="1:12" x14ac:dyDescent="0.15">
      <c r="A752" s="34" t="s">
        <v>1894</v>
      </c>
      <c r="B752" s="34" t="s">
        <v>1294</v>
      </c>
      <c r="C752" s="34" t="s">
        <v>1309</v>
      </c>
      <c r="D752" s="34" t="s">
        <v>1312</v>
      </c>
      <c r="E752" s="73">
        <v>0</v>
      </c>
      <c r="F752" s="121">
        <v>0</v>
      </c>
      <c r="G752" s="110" t="str">
        <f t="shared" si="48"/>
        <v/>
      </c>
      <c r="H752" s="111">
        <v>0</v>
      </c>
      <c r="I752" s="112">
        <v>0</v>
      </c>
      <c r="J752" s="124" t="str">
        <f t="shared" si="47"/>
        <v/>
      </c>
      <c r="K752" s="81" t="str">
        <f t="shared" si="46"/>
        <v/>
      </c>
      <c r="L752" s="62"/>
    </row>
    <row r="753" spans="1:12" x14ac:dyDescent="0.15">
      <c r="A753" s="34" t="s">
        <v>741</v>
      </c>
      <c r="B753" s="34" t="s">
        <v>1671</v>
      </c>
      <c r="C753" s="34" t="s">
        <v>1309</v>
      </c>
      <c r="D753" s="34" t="s">
        <v>1312</v>
      </c>
      <c r="E753" s="73">
        <v>0</v>
      </c>
      <c r="F753" s="121">
        <v>0</v>
      </c>
      <c r="G753" s="110" t="str">
        <f t="shared" si="48"/>
        <v/>
      </c>
      <c r="H753" s="111">
        <v>0</v>
      </c>
      <c r="I753" s="112">
        <v>0</v>
      </c>
      <c r="J753" s="124" t="str">
        <f t="shared" si="47"/>
        <v/>
      </c>
      <c r="K753" s="81" t="str">
        <f t="shared" si="46"/>
        <v/>
      </c>
      <c r="L753" s="62"/>
    </row>
    <row r="754" spans="1:12" x14ac:dyDescent="0.15">
      <c r="A754" s="34" t="s">
        <v>1891</v>
      </c>
      <c r="B754" s="34" t="s">
        <v>1291</v>
      </c>
      <c r="C754" s="34" t="s">
        <v>1309</v>
      </c>
      <c r="D754" s="34" t="s">
        <v>1312</v>
      </c>
      <c r="E754" s="73">
        <v>0</v>
      </c>
      <c r="F754" s="121">
        <v>0</v>
      </c>
      <c r="G754" s="110" t="str">
        <f t="shared" si="48"/>
        <v/>
      </c>
      <c r="H754" s="111">
        <v>0</v>
      </c>
      <c r="I754" s="112">
        <v>0</v>
      </c>
      <c r="J754" s="124" t="str">
        <f t="shared" si="47"/>
        <v/>
      </c>
      <c r="K754" s="81" t="str">
        <f t="shared" si="46"/>
        <v/>
      </c>
      <c r="L754" s="62"/>
    </row>
    <row r="755" spans="1:12" x14ac:dyDescent="0.15">
      <c r="A755" s="34" t="s">
        <v>1869</v>
      </c>
      <c r="B755" s="34" t="s">
        <v>831</v>
      </c>
      <c r="C755" s="34" t="s">
        <v>1309</v>
      </c>
      <c r="D755" s="34" t="s">
        <v>1312</v>
      </c>
      <c r="E755" s="73">
        <v>0</v>
      </c>
      <c r="F755" s="121">
        <v>0</v>
      </c>
      <c r="G755" s="110" t="str">
        <f t="shared" si="48"/>
        <v/>
      </c>
      <c r="H755" s="111">
        <v>0</v>
      </c>
      <c r="I755" s="112">
        <v>0</v>
      </c>
      <c r="J755" s="124" t="str">
        <f t="shared" si="47"/>
        <v/>
      </c>
      <c r="K755" s="81" t="str">
        <f t="shared" si="46"/>
        <v/>
      </c>
      <c r="L755" s="62"/>
    </row>
    <row r="756" spans="1:12" x14ac:dyDescent="0.15">
      <c r="A756" s="34" t="s">
        <v>1887</v>
      </c>
      <c r="B756" s="34" t="s">
        <v>835</v>
      </c>
      <c r="C756" s="34" t="s">
        <v>1309</v>
      </c>
      <c r="D756" s="34" t="s">
        <v>1312</v>
      </c>
      <c r="E756" s="73">
        <v>0</v>
      </c>
      <c r="F756" s="55">
        <v>0</v>
      </c>
      <c r="G756" s="110" t="str">
        <f t="shared" si="48"/>
        <v/>
      </c>
      <c r="H756" s="111">
        <v>0</v>
      </c>
      <c r="I756" s="112">
        <v>0</v>
      </c>
      <c r="J756" s="79" t="str">
        <f t="shared" si="47"/>
        <v/>
      </c>
      <c r="K756" s="81" t="str">
        <f t="shared" ref="K756:K765" si="49">IF(ISERROR(H756/E756),"",(H756/E756))</f>
        <v/>
      </c>
      <c r="L756" s="62"/>
    </row>
    <row r="757" spans="1:12" x14ac:dyDescent="0.15">
      <c r="A757" s="34" t="s">
        <v>1872</v>
      </c>
      <c r="B757" s="34" t="s">
        <v>833</v>
      </c>
      <c r="C757" s="34" t="s">
        <v>1309</v>
      </c>
      <c r="D757" s="34" t="s">
        <v>1312</v>
      </c>
      <c r="E757" s="73">
        <v>0</v>
      </c>
      <c r="F757" s="55">
        <v>0</v>
      </c>
      <c r="G757" s="110" t="str">
        <f t="shared" si="48"/>
        <v/>
      </c>
      <c r="H757" s="111">
        <v>0</v>
      </c>
      <c r="I757" s="112">
        <v>0</v>
      </c>
      <c r="J757" s="79" t="str">
        <f t="shared" si="47"/>
        <v/>
      </c>
      <c r="K757" s="81" t="str">
        <f t="shared" si="49"/>
        <v/>
      </c>
      <c r="L757" s="62"/>
    </row>
    <row r="758" spans="1:12" x14ac:dyDescent="0.15">
      <c r="A758" s="34" t="s">
        <v>754</v>
      </c>
      <c r="B758" s="34" t="s">
        <v>1276</v>
      </c>
      <c r="C758" s="34" t="s">
        <v>1309</v>
      </c>
      <c r="D758" s="34" t="s">
        <v>1312</v>
      </c>
      <c r="E758" s="73">
        <v>0</v>
      </c>
      <c r="F758" s="55">
        <v>0</v>
      </c>
      <c r="G758" s="110" t="str">
        <f t="shared" si="48"/>
        <v/>
      </c>
      <c r="H758" s="111">
        <v>0</v>
      </c>
      <c r="I758" s="112">
        <v>0</v>
      </c>
      <c r="J758" s="79" t="str">
        <f>IF(ISERROR(H758/I758-1),"",((H758/I758-1)))</f>
        <v/>
      </c>
      <c r="K758" s="81" t="str">
        <f t="shared" si="49"/>
        <v/>
      </c>
      <c r="L758" s="62"/>
    </row>
    <row r="759" spans="1:12" x14ac:dyDescent="0.15">
      <c r="A759" s="34" t="s">
        <v>1116</v>
      </c>
      <c r="B759" s="34" t="s">
        <v>880</v>
      </c>
      <c r="C759" s="34" t="s">
        <v>1310</v>
      </c>
      <c r="D759" s="34" t="s">
        <v>1312</v>
      </c>
      <c r="E759" s="73">
        <v>0</v>
      </c>
      <c r="F759" s="55">
        <v>0</v>
      </c>
      <c r="G759" s="110" t="str">
        <f t="shared" si="48"/>
        <v/>
      </c>
      <c r="H759" s="111">
        <v>0</v>
      </c>
      <c r="I759" s="112">
        <v>0</v>
      </c>
      <c r="J759" s="79" t="str">
        <f t="shared" ref="J759:J765" si="50">IF(ISERROR(H759/I759-1),"",((H759/I759-1)))</f>
        <v/>
      </c>
      <c r="K759" s="81" t="str">
        <f t="shared" si="49"/>
        <v/>
      </c>
      <c r="L759" s="62"/>
    </row>
    <row r="760" spans="1:12" x14ac:dyDescent="0.15">
      <c r="A760" s="34" t="s">
        <v>825</v>
      </c>
      <c r="B760" s="34" t="s">
        <v>826</v>
      </c>
      <c r="C760" s="34" t="s">
        <v>1309</v>
      </c>
      <c r="D760" s="34" t="s">
        <v>1312</v>
      </c>
      <c r="E760" s="73">
        <v>0</v>
      </c>
      <c r="F760" s="55">
        <v>0</v>
      </c>
      <c r="G760" s="110" t="str">
        <f t="shared" ref="G760:G766" si="51">IF(ISERROR(E760/F760-1),"",((E760/F760-1)))</f>
        <v/>
      </c>
      <c r="H760" s="111">
        <v>0</v>
      </c>
      <c r="I760" s="112">
        <v>0</v>
      </c>
      <c r="J760" s="124" t="str">
        <f t="shared" si="50"/>
        <v/>
      </c>
      <c r="K760" s="81" t="str">
        <f t="shared" si="49"/>
        <v/>
      </c>
      <c r="L760" s="62"/>
    </row>
    <row r="761" spans="1:12" x14ac:dyDescent="0.15">
      <c r="A761" s="34" t="s">
        <v>1396</v>
      </c>
      <c r="B761" s="34" t="s">
        <v>814</v>
      </c>
      <c r="C761" s="34" t="s">
        <v>1309</v>
      </c>
      <c r="D761" s="34" t="s">
        <v>1312</v>
      </c>
      <c r="E761" s="73">
        <v>0</v>
      </c>
      <c r="F761" s="121">
        <v>0</v>
      </c>
      <c r="G761" s="110" t="str">
        <f t="shared" si="51"/>
        <v/>
      </c>
      <c r="H761" s="111">
        <v>0</v>
      </c>
      <c r="I761" s="112">
        <v>0</v>
      </c>
      <c r="J761" s="124" t="str">
        <f t="shared" si="50"/>
        <v/>
      </c>
      <c r="K761" s="81" t="str">
        <f t="shared" si="49"/>
        <v/>
      </c>
      <c r="L761" s="62"/>
    </row>
    <row r="762" spans="1:12" x14ac:dyDescent="0.15">
      <c r="A762" s="34" t="s">
        <v>1725</v>
      </c>
      <c r="B762" s="34" t="s">
        <v>1726</v>
      </c>
      <c r="C762" s="34" t="s">
        <v>1309</v>
      </c>
      <c r="D762" s="34" t="s">
        <v>1312</v>
      </c>
      <c r="E762" s="73">
        <v>0</v>
      </c>
      <c r="F762" s="121">
        <v>0</v>
      </c>
      <c r="G762" s="110" t="str">
        <f t="shared" si="51"/>
        <v/>
      </c>
      <c r="H762" s="111">
        <v>0</v>
      </c>
      <c r="I762" s="112">
        <v>0</v>
      </c>
      <c r="J762" s="124" t="str">
        <f t="shared" si="50"/>
        <v/>
      </c>
      <c r="K762" s="81" t="str">
        <f t="shared" si="49"/>
        <v/>
      </c>
      <c r="L762" s="62"/>
    </row>
    <row r="763" spans="1:12" x14ac:dyDescent="0.15">
      <c r="A763" s="34" t="s">
        <v>1161</v>
      </c>
      <c r="B763" s="34" t="s">
        <v>1169</v>
      </c>
      <c r="C763" s="34" t="s">
        <v>1310</v>
      </c>
      <c r="D763" s="34" t="s">
        <v>1313</v>
      </c>
      <c r="E763" s="73">
        <v>0</v>
      </c>
      <c r="F763" s="121"/>
      <c r="G763" s="110" t="str">
        <f t="shared" si="51"/>
        <v/>
      </c>
      <c r="H763" s="111">
        <v>24.208473090138497</v>
      </c>
      <c r="I763" s="112">
        <v>0</v>
      </c>
      <c r="J763" s="124" t="str">
        <f t="shared" si="50"/>
        <v/>
      </c>
      <c r="K763" s="81" t="str">
        <f t="shared" si="49"/>
        <v/>
      </c>
      <c r="L763" s="62"/>
    </row>
    <row r="764" spans="1:12" x14ac:dyDescent="0.15">
      <c r="A764" s="34" t="s">
        <v>1162</v>
      </c>
      <c r="B764" s="34" t="s">
        <v>1170</v>
      </c>
      <c r="C764" s="34" t="s">
        <v>1309</v>
      </c>
      <c r="D764" s="34" t="s">
        <v>1312</v>
      </c>
      <c r="E764" s="73">
        <v>0</v>
      </c>
      <c r="F764" s="121"/>
      <c r="G764" s="110" t="str">
        <f t="shared" si="51"/>
        <v/>
      </c>
      <c r="H764" s="111">
        <v>0</v>
      </c>
      <c r="I764" s="112">
        <v>0</v>
      </c>
      <c r="J764" s="124" t="str">
        <f t="shared" si="50"/>
        <v/>
      </c>
      <c r="K764" s="81" t="str">
        <f t="shared" si="49"/>
        <v/>
      </c>
      <c r="L764" s="62"/>
    </row>
    <row r="765" spans="1:12" x14ac:dyDescent="0.15">
      <c r="A765" s="34" t="s">
        <v>1163</v>
      </c>
      <c r="B765" s="34" t="s">
        <v>1171</v>
      </c>
      <c r="C765" s="34" t="s">
        <v>1310</v>
      </c>
      <c r="D765" s="34" t="s">
        <v>1313</v>
      </c>
      <c r="E765" s="73">
        <v>0</v>
      </c>
      <c r="F765" s="121"/>
      <c r="G765" s="110" t="str">
        <f t="shared" si="51"/>
        <v/>
      </c>
      <c r="H765" s="111">
        <v>0</v>
      </c>
      <c r="I765" s="112">
        <v>0</v>
      </c>
      <c r="J765" s="124" t="str">
        <f t="shared" si="50"/>
        <v/>
      </c>
      <c r="K765" s="81" t="str">
        <f t="shared" si="49"/>
        <v/>
      </c>
      <c r="L765" s="62"/>
    </row>
    <row r="766" spans="1:12" x14ac:dyDescent="0.15">
      <c r="A766" s="35" t="s">
        <v>909</v>
      </c>
      <c r="B766" s="36">
        <f>COUNTA(B7:B765)</f>
        <v>759</v>
      </c>
      <c r="C766" s="36"/>
      <c r="D766" s="36"/>
      <c r="E766" s="18">
        <f>SUM(E7:E765)</f>
        <v>11002.035864101903</v>
      </c>
      <c r="F766" s="18">
        <f>SUM(F7:F765)</f>
        <v>13430.766243110884</v>
      </c>
      <c r="G766" s="19">
        <f t="shared" si="51"/>
        <v>-0.18083334450517763</v>
      </c>
      <c r="H766" s="122">
        <f>SUM(H7:H765)</f>
        <v>31020.165145661671</v>
      </c>
      <c r="I766" s="123">
        <f>SUM(I7:I765)</f>
        <v>29021.023079560517</v>
      </c>
      <c r="J766" s="19">
        <f>IF(ISERROR(H766/I766-1),"",((H766/I766-1)))</f>
        <v>6.8885995528846333E-2</v>
      </c>
      <c r="K766" s="63">
        <f>IF(ISERROR(H766/E766),"",(H766/E766))</f>
        <v>2.819493185518156</v>
      </c>
      <c r="L766" s="62"/>
    </row>
    <row r="767" spans="1:12" x14ac:dyDescent="0.15">
      <c r="A767" s="37"/>
      <c r="B767" s="37"/>
      <c r="C767" s="37"/>
      <c r="D767" s="37"/>
      <c r="E767" s="37"/>
      <c r="F767" s="37"/>
      <c r="G767" s="38"/>
    </row>
    <row r="768" spans="1:12" x14ac:dyDescent="0.15">
      <c r="A768" s="43" t="s">
        <v>986</v>
      </c>
      <c r="B768" s="37"/>
      <c r="C768" s="37"/>
      <c r="D768" s="37"/>
      <c r="E768" s="37"/>
      <c r="F768" s="37"/>
      <c r="G768" s="38"/>
    </row>
    <row r="769" spans="1:7" x14ac:dyDescent="0.15">
      <c r="A769" s="37"/>
      <c r="B769" s="37"/>
      <c r="C769" s="37"/>
      <c r="D769" s="37"/>
      <c r="E769" s="37"/>
      <c r="F769" s="37"/>
      <c r="G769" s="38"/>
    </row>
    <row r="770" spans="1:7" x14ac:dyDescent="0.15">
      <c r="A770" s="43"/>
      <c r="B770" s="37"/>
      <c r="C770" s="37"/>
      <c r="D770" s="37"/>
      <c r="E770" s="37"/>
      <c r="F770" s="37"/>
      <c r="G770" s="38"/>
    </row>
  </sheetData>
  <autoFilter ref="A6:K766"/>
  <mergeCells count="2">
    <mergeCell ref="E5:G5"/>
    <mergeCell ref="H5:K5"/>
  </mergeCells>
  <phoneticPr fontId="2" type="noConversion"/>
  <pageMargins left="0.75" right="0.75" top="1" bottom="1" header="0.5" footer="0.5"/>
  <pageSetup paperSize="9" scale="50" orientation="portrait" horizontalDpi="300" verticalDpi="300"/>
  <headerFooter alignWithMargin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00"/>
  <sheetViews>
    <sheetView showGridLines="0" workbookViewId="0"/>
  </sheetViews>
  <sheetFormatPr baseColWidth="10" defaultRowHeight="13" x14ac:dyDescent="0.15"/>
  <cols>
    <col min="1" max="1" width="56.5" style="31" customWidth="1"/>
    <col min="2" max="2" width="12.5" style="31" customWidth="1"/>
    <col min="3" max="7" width="11.5" style="31" customWidth="1"/>
    <col min="8" max="8" width="11.5" style="29" customWidth="1"/>
    <col min="9" max="9" width="6.1640625" style="100" customWidth="1"/>
    <col min="10" max="11" width="11.6640625" bestFit="1" customWidth="1"/>
    <col min="12" max="12" width="10.1640625" customWidth="1"/>
    <col min="13" max="13" width="11.5" bestFit="1" customWidth="1"/>
    <col min="14" max="256" width="8.83203125" customWidth="1"/>
  </cols>
  <sheetData>
    <row r="1" spans="1:13" s="29" customFormat="1" ht="20" x14ac:dyDescent="0.15">
      <c r="A1" s="72" t="s">
        <v>851</v>
      </c>
      <c r="B1" s="31"/>
      <c r="C1" s="31"/>
      <c r="D1" s="31"/>
      <c r="E1" s="31"/>
      <c r="F1" s="31"/>
      <c r="G1" s="31"/>
      <c r="I1" s="100"/>
    </row>
    <row r="2" spans="1:13" s="29" customFormat="1" ht="15.75" customHeight="1" x14ac:dyDescent="0.15">
      <c r="A2" s="30" t="s">
        <v>2016</v>
      </c>
      <c r="B2" s="31"/>
      <c r="C2" s="31"/>
      <c r="D2" s="31"/>
      <c r="E2" s="31"/>
      <c r="F2" s="31"/>
      <c r="G2" s="31"/>
      <c r="I2" s="100"/>
    </row>
    <row r="3" spans="1:13" s="29" customFormat="1" x14ac:dyDescent="0.15">
      <c r="A3" s="31"/>
      <c r="B3" s="31"/>
      <c r="C3" s="31"/>
      <c r="D3" s="31"/>
      <c r="E3" s="31"/>
      <c r="F3" s="31"/>
      <c r="G3" s="31"/>
      <c r="I3" s="100"/>
    </row>
    <row r="4" spans="1:13" s="29" customFormat="1" x14ac:dyDescent="0.15">
      <c r="I4" s="100"/>
    </row>
    <row r="5" spans="1:13" s="33" customFormat="1" ht="22.5" customHeight="1" x14ac:dyDescent="0.15">
      <c r="A5" s="88" t="s">
        <v>852</v>
      </c>
      <c r="B5" s="88" t="s">
        <v>1054</v>
      </c>
      <c r="C5" s="144" t="s">
        <v>231</v>
      </c>
      <c r="D5" s="145"/>
      <c r="E5" s="146"/>
      <c r="F5" s="91"/>
      <c r="G5" s="88" t="s">
        <v>1497</v>
      </c>
      <c r="H5" s="90" t="s">
        <v>1256</v>
      </c>
      <c r="I5" s="103"/>
      <c r="J5" s="147" t="s">
        <v>1052</v>
      </c>
      <c r="K5" s="3"/>
      <c r="L5" s="2"/>
      <c r="M5" s="143"/>
    </row>
    <row r="6" spans="1:13" s="16" customFormat="1" ht="24" x14ac:dyDescent="0.15">
      <c r="A6" s="12"/>
      <c r="B6" s="12"/>
      <c r="C6" s="13" t="s">
        <v>1172</v>
      </c>
      <c r="D6" s="14" t="s">
        <v>1203</v>
      </c>
      <c r="E6" s="99" t="s">
        <v>1049</v>
      </c>
      <c r="F6" s="17" t="s">
        <v>1050</v>
      </c>
      <c r="G6" s="99" t="s">
        <v>1498</v>
      </c>
      <c r="H6" s="14" t="s">
        <v>615</v>
      </c>
      <c r="I6" s="117"/>
      <c r="J6" s="113" t="s">
        <v>1172</v>
      </c>
      <c r="K6" s="23" t="s">
        <v>1203</v>
      </c>
      <c r="L6" s="23" t="s">
        <v>1049</v>
      </c>
      <c r="M6" s="23" t="s">
        <v>1053</v>
      </c>
    </row>
    <row r="7" spans="1:13" ht="12.75" customHeight="1" x14ac:dyDescent="0.15">
      <c r="A7" s="65" t="s">
        <v>408</v>
      </c>
      <c r="B7" s="64" t="s">
        <v>237</v>
      </c>
      <c r="C7" s="55">
        <v>169.08821305000001</v>
      </c>
      <c r="D7" s="55">
        <v>229.86982119000001</v>
      </c>
      <c r="E7" s="83">
        <f t="shared" ref="E7:E38" si="0">IF(ISERROR(C7/D7-1),"",((C7/D7-1)))</f>
        <v>-0.26441752042674915</v>
      </c>
      <c r="F7" s="84">
        <f t="shared" ref="F7:F38" si="1">C7/$C$186</f>
        <v>0.29086139055653876</v>
      </c>
      <c r="G7" s="107">
        <v>1705.21370598</v>
      </c>
      <c r="H7" s="55">
        <v>7.89</v>
      </c>
      <c r="I7" s="101"/>
      <c r="J7" s="118">
        <v>96.035503500000004</v>
      </c>
      <c r="K7" s="118">
        <v>80.477595609999995</v>
      </c>
      <c r="L7" s="84">
        <f t="shared" ref="L7:L38" si="2">IF(ISERROR(J7/K7-1),"",((J7/K7-1)))</f>
        <v>0.19331974038333244</v>
      </c>
      <c r="M7" s="77">
        <f t="shared" ref="M7:M38" si="3">IF(ISERROR(J7/C7),"",(J7/C7))</f>
        <v>0.5679609581751387</v>
      </c>
    </row>
    <row r="8" spans="1:13" ht="12.75" customHeight="1" x14ac:dyDescent="0.15">
      <c r="A8" s="65" t="s">
        <v>410</v>
      </c>
      <c r="B8" s="65" t="s">
        <v>239</v>
      </c>
      <c r="C8" s="55">
        <v>38.238399710000003</v>
      </c>
      <c r="D8" s="55">
        <v>48.0331616</v>
      </c>
      <c r="E8" s="84">
        <f t="shared" si="0"/>
        <v>-0.20391666015172316</v>
      </c>
      <c r="F8" s="84">
        <f t="shared" si="1"/>
        <v>6.5776755881963869E-2</v>
      </c>
      <c r="G8" s="107">
        <v>654.47872961276846</v>
      </c>
      <c r="H8" s="55">
        <v>41.38</v>
      </c>
      <c r="I8" s="101"/>
      <c r="J8" s="118">
        <v>30.924612190000001</v>
      </c>
      <c r="K8" s="118">
        <v>10.372391970000001</v>
      </c>
      <c r="L8" s="84">
        <f t="shared" si="2"/>
        <v>1.9814349746368096</v>
      </c>
      <c r="M8" s="84">
        <f t="shared" si="3"/>
        <v>0.80873186180729939</v>
      </c>
    </row>
    <row r="9" spans="1:13" ht="12.75" customHeight="1" x14ac:dyDescent="0.15">
      <c r="A9" s="65" t="s">
        <v>411</v>
      </c>
      <c r="B9" s="65" t="s">
        <v>241</v>
      </c>
      <c r="C9" s="55">
        <v>28.103081059999997</v>
      </c>
      <c r="D9" s="55">
        <v>64.882086950000001</v>
      </c>
      <c r="E9" s="84">
        <f t="shared" si="0"/>
        <v>-0.56685916897745536</v>
      </c>
      <c r="F9" s="84">
        <f t="shared" si="1"/>
        <v>4.8342229707150637E-2</v>
      </c>
      <c r="G9" s="107">
        <v>4554.6627313492181</v>
      </c>
      <c r="H9" s="55">
        <v>8.8800000000000008</v>
      </c>
      <c r="I9" s="101"/>
      <c r="J9" s="118">
        <v>15.70008947</v>
      </c>
      <c r="K9" s="118">
        <v>54.930376119999998</v>
      </c>
      <c r="L9" s="84">
        <f t="shared" si="2"/>
        <v>-0.71418201405171811</v>
      </c>
      <c r="M9" s="84">
        <f t="shared" si="3"/>
        <v>0.5586607901276146</v>
      </c>
    </row>
    <row r="10" spans="1:13" ht="12.75" customHeight="1" x14ac:dyDescent="0.15">
      <c r="A10" s="65" t="s">
        <v>1718</v>
      </c>
      <c r="B10" s="65" t="s">
        <v>194</v>
      </c>
      <c r="C10" s="55">
        <v>26.679666440000002</v>
      </c>
      <c r="D10" s="55">
        <v>91.433275780000002</v>
      </c>
      <c r="E10" s="84">
        <f t="shared" si="0"/>
        <v>-0.70820616222703592</v>
      </c>
      <c r="F10" s="84">
        <f t="shared" si="1"/>
        <v>4.5893706842997595E-2</v>
      </c>
      <c r="G10" s="107">
        <v>284.34400120999999</v>
      </c>
      <c r="H10" s="55">
        <v>20.02</v>
      </c>
      <c r="I10" s="101"/>
      <c r="J10" s="118">
        <v>100.825028</v>
      </c>
      <c r="K10" s="118">
        <v>284.13229498999999</v>
      </c>
      <c r="L10" s="84">
        <f t="shared" si="2"/>
        <v>-0.6451475957579953</v>
      </c>
      <c r="M10" s="84">
        <f t="shared" si="3"/>
        <v>3.7790962726893822</v>
      </c>
    </row>
    <row r="11" spans="1:13" ht="12.75" customHeight="1" x14ac:dyDescent="0.15">
      <c r="A11" s="65" t="s">
        <v>409</v>
      </c>
      <c r="B11" s="65" t="s">
        <v>238</v>
      </c>
      <c r="C11" s="55">
        <v>24.046015609999998</v>
      </c>
      <c r="D11" s="55">
        <v>21.945966510000002</v>
      </c>
      <c r="E11" s="84">
        <f t="shared" si="0"/>
        <v>9.5691802821401328E-2</v>
      </c>
      <c r="F11" s="84">
        <f t="shared" si="1"/>
        <v>4.1363365378996986E-2</v>
      </c>
      <c r="G11" s="107">
        <v>4252.345361364215</v>
      </c>
      <c r="H11" s="55">
        <v>10.43</v>
      </c>
      <c r="I11" s="101"/>
      <c r="J11" s="118">
        <v>44.248243520000003</v>
      </c>
      <c r="K11" s="118">
        <v>104.92679703</v>
      </c>
      <c r="L11" s="84">
        <f t="shared" si="2"/>
        <v>-0.57829415580703536</v>
      </c>
      <c r="M11" s="84">
        <f t="shared" si="3"/>
        <v>1.84014866486232</v>
      </c>
    </row>
    <row r="12" spans="1:13" ht="12.75" customHeight="1" x14ac:dyDescent="0.15">
      <c r="A12" s="65" t="s">
        <v>196</v>
      </c>
      <c r="B12" s="65" t="s">
        <v>193</v>
      </c>
      <c r="C12" s="55">
        <v>22.25971968</v>
      </c>
      <c r="D12" s="55">
        <v>19.472055179999998</v>
      </c>
      <c r="E12" s="84">
        <f t="shared" si="0"/>
        <v>0.14316231513472943</v>
      </c>
      <c r="F12" s="84">
        <f t="shared" si="1"/>
        <v>3.8290622999304039E-2</v>
      </c>
      <c r="G12" s="107">
        <v>10.917045810000001</v>
      </c>
      <c r="H12" s="55">
        <v>29.51</v>
      </c>
      <c r="I12" s="101"/>
      <c r="J12" s="118">
        <v>0</v>
      </c>
      <c r="K12" s="118">
        <v>0</v>
      </c>
      <c r="L12" s="84" t="str">
        <f t="shared" si="2"/>
        <v/>
      </c>
      <c r="M12" s="84">
        <f t="shared" si="3"/>
        <v>0</v>
      </c>
    </row>
    <row r="13" spans="1:13" ht="12.75" customHeight="1" x14ac:dyDescent="0.15">
      <c r="A13" s="65" t="s">
        <v>1719</v>
      </c>
      <c r="B13" s="65" t="s">
        <v>195</v>
      </c>
      <c r="C13" s="55">
        <v>20.736354170000002</v>
      </c>
      <c r="D13" s="55">
        <v>45.015144499999998</v>
      </c>
      <c r="E13" s="84">
        <f t="shared" si="0"/>
        <v>-0.53934715970977276</v>
      </c>
      <c r="F13" s="84">
        <f t="shared" si="1"/>
        <v>3.5670167069395742E-2</v>
      </c>
      <c r="G13" s="107">
        <v>76.056803329999994</v>
      </c>
      <c r="H13" s="55">
        <v>28.71</v>
      </c>
      <c r="I13" s="101"/>
      <c r="J13" s="118">
        <v>26.635794949999998</v>
      </c>
      <c r="K13" s="118">
        <v>50.417705869999999</v>
      </c>
      <c r="L13" s="84">
        <f t="shared" si="2"/>
        <v>-0.47169760126176086</v>
      </c>
      <c r="M13" s="84">
        <f t="shared" si="3"/>
        <v>1.2844974932254447</v>
      </c>
    </row>
    <row r="14" spans="1:13" ht="12.75" customHeight="1" x14ac:dyDescent="0.15">
      <c r="A14" s="65" t="s">
        <v>423</v>
      </c>
      <c r="B14" s="65" t="s">
        <v>253</v>
      </c>
      <c r="C14" s="55">
        <v>17.292301859999998</v>
      </c>
      <c r="D14" s="55">
        <v>32.307513319999998</v>
      </c>
      <c r="E14" s="84">
        <f t="shared" si="0"/>
        <v>-0.46475912000026376</v>
      </c>
      <c r="F14" s="84">
        <f t="shared" si="1"/>
        <v>2.974579288643692E-2</v>
      </c>
      <c r="G14" s="107">
        <v>75.399270071512561</v>
      </c>
      <c r="H14" s="55">
        <v>40.08</v>
      </c>
      <c r="I14" s="101"/>
      <c r="J14" s="118">
        <v>0.47444708000000002</v>
      </c>
      <c r="K14" s="118">
        <v>1.65666443</v>
      </c>
      <c r="L14" s="84">
        <f t="shared" si="2"/>
        <v>-0.71361304594437391</v>
      </c>
      <c r="M14" s="84">
        <f t="shared" si="3"/>
        <v>2.7436895552782125E-2</v>
      </c>
    </row>
    <row r="15" spans="1:13" ht="12.75" customHeight="1" x14ac:dyDescent="0.15">
      <c r="A15" s="65" t="s">
        <v>1859</v>
      </c>
      <c r="B15" s="65" t="s">
        <v>2017</v>
      </c>
      <c r="C15" s="55">
        <v>15.205762269999999</v>
      </c>
      <c r="D15" s="55">
        <v>28.979891869999999</v>
      </c>
      <c r="E15" s="84">
        <f t="shared" si="0"/>
        <v>-0.47529955121257672</v>
      </c>
      <c r="F15" s="84">
        <f t="shared" si="1"/>
        <v>2.6156578738084611E-2</v>
      </c>
      <c r="G15" s="107">
        <v>28.005863899999998</v>
      </c>
      <c r="H15" s="55">
        <v>29.58</v>
      </c>
      <c r="I15" s="101"/>
      <c r="J15" s="118">
        <v>0.48953754999999999</v>
      </c>
      <c r="K15" s="118">
        <v>0.45857511000000001</v>
      </c>
      <c r="L15" s="84">
        <f t="shared" si="2"/>
        <v>6.7518797520432328E-2</v>
      </c>
      <c r="M15" s="84">
        <f t="shared" si="3"/>
        <v>3.2194213042895353E-2</v>
      </c>
    </row>
    <row r="16" spans="1:13" ht="12.75" customHeight="1" x14ac:dyDescent="0.15">
      <c r="A16" s="65" t="s">
        <v>1099</v>
      </c>
      <c r="B16" s="65" t="s">
        <v>1103</v>
      </c>
      <c r="C16" s="55">
        <v>13.470690099999999</v>
      </c>
      <c r="D16" s="55">
        <v>10.75008298</v>
      </c>
      <c r="E16" s="84">
        <f t="shared" si="0"/>
        <v>0.25307777856799385</v>
      </c>
      <c r="F16" s="84">
        <f t="shared" si="1"/>
        <v>2.3171950212068311E-2</v>
      </c>
      <c r="G16" s="107">
        <v>33.92212335</v>
      </c>
      <c r="H16" s="55">
        <v>20.399999999999999</v>
      </c>
      <c r="I16" s="101"/>
      <c r="J16" s="118">
        <v>52.992508799999996</v>
      </c>
      <c r="K16" s="118">
        <v>9.548245099999999</v>
      </c>
      <c r="L16" s="84">
        <f t="shared" si="2"/>
        <v>4.5499736595576081</v>
      </c>
      <c r="M16" s="84">
        <f t="shared" si="3"/>
        <v>3.9339119530334976</v>
      </c>
    </row>
    <row r="17" spans="1:13" ht="12.75" customHeight="1" x14ac:dyDescent="0.15">
      <c r="A17" s="65" t="s">
        <v>420</v>
      </c>
      <c r="B17" s="65" t="s">
        <v>250</v>
      </c>
      <c r="C17" s="55">
        <v>11.79168043</v>
      </c>
      <c r="D17" s="55">
        <v>12.770851985</v>
      </c>
      <c r="E17" s="84">
        <f t="shared" si="0"/>
        <v>-7.6672375198623133E-2</v>
      </c>
      <c r="F17" s="84">
        <f t="shared" si="1"/>
        <v>2.028375902141645E-2</v>
      </c>
      <c r="G17" s="107">
        <v>932.78698616822055</v>
      </c>
      <c r="H17" s="55">
        <v>51</v>
      </c>
      <c r="I17" s="101"/>
      <c r="J17" s="118">
        <v>12.12417677</v>
      </c>
      <c r="K17" s="118">
        <v>13.496522779999999</v>
      </c>
      <c r="L17" s="84">
        <f t="shared" si="2"/>
        <v>-0.10168145027944742</v>
      </c>
      <c r="M17" s="84">
        <f t="shared" si="3"/>
        <v>1.0281975365575609</v>
      </c>
    </row>
    <row r="18" spans="1:13" ht="12.75" customHeight="1" x14ac:dyDescent="0.15">
      <c r="A18" s="65" t="s">
        <v>436</v>
      </c>
      <c r="B18" s="65" t="s">
        <v>266</v>
      </c>
      <c r="C18" s="55">
        <v>11.656693300000001</v>
      </c>
      <c r="D18" s="55">
        <v>10.329062609999999</v>
      </c>
      <c r="E18" s="84">
        <f t="shared" si="0"/>
        <v>0.12853351171621963</v>
      </c>
      <c r="F18" s="84">
        <f t="shared" si="1"/>
        <v>2.0051557476253597E-2</v>
      </c>
      <c r="G18" s="107">
        <v>16.994093466241402</v>
      </c>
      <c r="H18" s="55">
        <v>85.74</v>
      </c>
      <c r="I18" s="101"/>
      <c r="J18" s="118">
        <v>15.5463358491061</v>
      </c>
      <c r="K18" s="118">
        <v>14.969624104346501</v>
      </c>
      <c r="L18" s="84">
        <f t="shared" si="2"/>
        <v>3.852546601969431E-2</v>
      </c>
      <c r="M18" s="84">
        <f t="shared" si="3"/>
        <v>1.3336831851882127</v>
      </c>
    </row>
    <row r="19" spans="1:13" ht="12.75" customHeight="1" x14ac:dyDescent="0.15">
      <c r="A19" s="65" t="s">
        <v>415</v>
      </c>
      <c r="B19" s="65" t="s">
        <v>245</v>
      </c>
      <c r="C19" s="55">
        <v>11.34522224</v>
      </c>
      <c r="D19" s="55">
        <v>9.5168704000000002</v>
      </c>
      <c r="E19" s="84">
        <f t="shared" si="0"/>
        <v>0.19211692112566747</v>
      </c>
      <c r="F19" s="84">
        <f t="shared" si="1"/>
        <v>1.9515772609907354E-2</v>
      </c>
      <c r="G19" s="107">
        <v>505.74037477254484</v>
      </c>
      <c r="H19" s="55">
        <v>23.69</v>
      </c>
      <c r="I19" s="101"/>
      <c r="J19" s="118">
        <v>5.0009622300000007</v>
      </c>
      <c r="K19" s="118">
        <v>4.2460444600000002</v>
      </c>
      <c r="L19" s="84">
        <f t="shared" si="2"/>
        <v>0.17779318542510048</v>
      </c>
      <c r="M19" s="84">
        <f t="shared" si="3"/>
        <v>0.44079896578561872</v>
      </c>
    </row>
    <row r="20" spans="1:13" ht="12.75" customHeight="1" x14ac:dyDescent="0.15">
      <c r="A20" s="65" t="s">
        <v>1607</v>
      </c>
      <c r="B20" s="65" t="s">
        <v>1608</v>
      </c>
      <c r="C20" s="55">
        <v>9.9215859600000016</v>
      </c>
      <c r="D20" s="55">
        <v>22.029070860000001</v>
      </c>
      <c r="E20" s="84">
        <f t="shared" si="0"/>
        <v>-0.549613961339811</v>
      </c>
      <c r="F20" s="84">
        <f t="shared" si="1"/>
        <v>1.7066868451667227E-2</v>
      </c>
      <c r="G20" s="107">
        <v>89.51917834999999</v>
      </c>
      <c r="H20" s="55">
        <v>24.95</v>
      </c>
      <c r="I20" s="101"/>
      <c r="J20" s="118">
        <v>54.877706209999999</v>
      </c>
      <c r="K20" s="118">
        <v>50.821342380000004</v>
      </c>
      <c r="L20" s="84">
        <f t="shared" si="2"/>
        <v>7.9816148886227012E-2</v>
      </c>
      <c r="M20" s="84">
        <f t="shared" si="3"/>
        <v>5.5311425442712174</v>
      </c>
    </row>
    <row r="21" spans="1:13" ht="12.75" customHeight="1" x14ac:dyDescent="0.15">
      <c r="A21" s="65" t="s">
        <v>416</v>
      </c>
      <c r="B21" s="65" t="s">
        <v>246</v>
      </c>
      <c r="C21" s="55">
        <v>8.6028316799999995</v>
      </c>
      <c r="D21" s="55">
        <v>11.302701920000001</v>
      </c>
      <c r="E21" s="84">
        <f t="shared" si="0"/>
        <v>-0.23886945432247597</v>
      </c>
      <c r="F21" s="84">
        <f t="shared" si="1"/>
        <v>1.4798379733475125E-2</v>
      </c>
      <c r="G21" s="107">
        <v>226.95815925703482</v>
      </c>
      <c r="H21" s="55">
        <v>12.64</v>
      </c>
      <c r="I21" s="101"/>
      <c r="J21" s="118">
        <v>3.7042036400000002</v>
      </c>
      <c r="K21" s="118">
        <v>7.5708823299999999</v>
      </c>
      <c r="L21" s="84">
        <f t="shared" si="2"/>
        <v>-0.51073025856947907</v>
      </c>
      <c r="M21" s="84">
        <f t="shared" si="3"/>
        <v>0.43057957865333946</v>
      </c>
    </row>
    <row r="22" spans="1:13" ht="12.75" customHeight="1" x14ac:dyDescent="0.15">
      <c r="A22" s="65" t="s">
        <v>414</v>
      </c>
      <c r="B22" s="65" t="s">
        <v>244</v>
      </c>
      <c r="C22" s="55">
        <v>8.118677009999999</v>
      </c>
      <c r="D22" s="55">
        <v>13.165750700999999</v>
      </c>
      <c r="E22" s="84">
        <f t="shared" si="0"/>
        <v>-0.38334872090633243</v>
      </c>
      <c r="F22" s="84">
        <f t="shared" si="1"/>
        <v>1.396554876305733E-2</v>
      </c>
      <c r="G22" s="107">
        <v>67.344147651025281</v>
      </c>
      <c r="H22" s="55">
        <v>18.809999999999999</v>
      </c>
      <c r="I22" s="101"/>
      <c r="J22" s="118">
        <v>5.0625109899999998</v>
      </c>
      <c r="K22" s="118">
        <v>3.95494374</v>
      </c>
      <c r="L22" s="84">
        <f t="shared" si="2"/>
        <v>0.28004627190979958</v>
      </c>
      <c r="M22" s="84">
        <f t="shared" si="3"/>
        <v>0.62356354166625483</v>
      </c>
    </row>
    <row r="23" spans="1:13" ht="12.75" customHeight="1" x14ac:dyDescent="0.15">
      <c r="A23" s="65" t="s">
        <v>434</v>
      </c>
      <c r="B23" s="65" t="s">
        <v>264</v>
      </c>
      <c r="C23" s="55">
        <v>6.6456802499999998</v>
      </c>
      <c r="D23" s="55">
        <v>14.873444320000001</v>
      </c>
      <c r="E23" s="84">
        <f t="shared" si="0"/>
        <v>-0.55318485032658526</v>
      </c>
      <c r="F23" s="84">
        <f t="shared" si="1"/>
        <v>1.1431735919626398E-2</v>
      </c>
      <c r="G23" s="107">
        <v>260.40105969429197</v>
      </c>
      <c r="H23" s="55">
        <v>33.369999999999997</v>
      </c>
      <c r="I23" s="101"/>
      <c r="J23" s="118">
        <v>2.4184573899999999</v>
      </c>
      <c r="K23" s="118">
        <v>3.3684554100000001</v>
      </c>
      <c r="L23" s="84">
        <f t="shared" si="2"/>
        <v>-0.28202778554815433</v>
      </c>
      <c r="M23" s="84">
        <f t="shared" si="3"/>
        <v>0.36391419674456954</v>
      </c>
    </row>
    <row r="24" spans="1:13" ht="12.75" customHeight="1" x14ac:dyDescent="0.15">
      <c r="A24" s="65" t="s">
        <v>1100</v>
      </c>
      <c r="B24" s="65" t="s">
        <v>1104</v>
      </c>
      <c r="C24" s="55">
        <v>6.4066593200000002</v>
      </c>
      <c r="D24" s="55">
        <v>1.1971385000000001</v>
      </c>
      <c r="E24" s="84">
        <f t="shared" si="0"/>
        <v>4.3516442082515931</v>
      </c>
      <c r="F24" s="84">
        <f t="shared" si="1"/>
        <v>1.1020577987220078E-2</v>
      </c>
      <c r="G24" s="107">
        <v>3.1570149300000003</v>
      </c>
      <c r="H24" s="55">
        <v>22.51</v>
      </c>
      <c r="I24" s="101"/>
      <c r="J24" s="118">
        <v>3.84403607</v>
      </c>
      <c r="K24" s="118">
        <v>0.83154114000000001</v>
      </c>
      <c r="L24" s="84">
        <f t="shared" si="2"/>
        <v>3.6227851937668412</v>
      </c>
      <c r="M24" s="84">
        <f t="shared" si="3"/>
        <v>0.60000631811338456</v>
      </c>
    </row>
    <row r="25" spans="1:13" ht="12.75" customHeight="1" x14ac:dyDescent="0.15">
      <c r="A25" s="65" t="s">
        <v>449</v>
      </c>
      <c r="B25" s="65" t="s">
        <v>279</v>
      </c>
      <c r="C25" s="55">
        <v>5.4928276</v>
      </c>
      <c r="D25" s="55">
        <v>5.4161373600000005</v>
      </c>
      <c r="E25" s="84">
        <f t="shared" si="0"/>
        <v>1.4159581802039023E-2</v>
      </c>
      <c r="F25" s="84">
        <f t="shared" si="1"/>
        <v>9.4486271101043798E-3</v>
      </c>
      <c r="G25" s="107">
        <v>27.6920006536592</v>
      </c>
      <c r="H25" s="55">
        <v>92.5</v>
      </c>
      <c r="I25" s="101"/>
      <c r="J25" s="118">
        <v>23.056543718934449</v>
      </c>
      <c r="K25" s="118">
        <v>7.9923150552658004</v>
      </c>
      <c r="L25" s="84">
        <f t="shared" si="2"/>
        <v>1.8848391935880282</v>
      </c>
      <c r="M25" s="84">
        <f t="shared" si="3"/>
        <v>4.1975727981949493</v>
      </c>
    </row>
    <row r="26" spans="1:13" ht="12.75" customHeight="1" x14ac:dyDescent="0.15">
      <c r="A26" s="65" t="s">
        <v>413</v>
      </c>
      <c r="B26" s="65" t="s">
        <v>243</v>
      </c>
      <c r="C26" s="55">
        <v>5.3660868700000002</v>
      </c>
      <c r="D26" s="55">
        <v>4.5510614859999992</v>
      </c>
      <c r="E26" s="84">
        <f t="shared" si="0"/>
        <v>0.17908467870785461</v>
      </c>
      <c r="F26" s="84">
        <f t="shared" si="1"/>
        <v>9.2306108196545545E-3</v>
      </c>
      <c r="G26" s="107">
        <v>320.30882880101046</v>
      </c>
      <c r="H26" s="55">
        <v>117.12</v>
      </c>
      <c r="I26" s="101"/>
      <c r="J26" s="118">
        <v>2.5359559900000002</v>
      </c>
      <c r="K26" s="118">
        <v>2.0565340399999998</v>
      </c>
      <c r="L26" s="84">
        <f t="shared" si="2"/>
        <v>0.23312132971064292</v>
      </c>
      <c r="M26" s="84">
        <f t="shared" si="3"/>
        <v>0.47258944020785115</v>
      </c>
    </row>
    <row r="27" spans="1:13" ht="12.75" customHeight="1" x14ac:dyDescent="0.15">
      <c r="A27" s="65" t="s">
        <v>430</v>
      </c>
      <c r="B27" s="65" t="s">
        <v>260</v>
      </c>
      <c r="C27" s="55">
        <v>5.1187935199999997</v>
      </c>
      <c r="D27" s="55">
        <v>2.6161356900000001</v>
      </c>
      <c r="E27" s="84">
        <f t="shared" si="0"/>
        <v>0.95662386303823532</v>
      </c>
      <c r="F27" s="84">
        <f t="shared" si="1"/>
        <v>8.8052228735703685E-3</v>
      </c>
      <c r="G27" s="107">
        <v>187.29284963613929</v>
      </c>
      <c r="H27" s="55">
        <v>17.2</v>
      </c>
      <c r="I27" s="101"/>
      <c r="J27" s="118">
        <v>1.9342660199999999</v>
      </c>
      <c r="K27" s="118">
        <v>0.72156869999999995</v>
      </c>
      <c r="L27" s="84">
        <f t="shared" si="2"/>
        <v>1.6806401386312904</v>
      </c>
      <c r="M27" s="84">
        <f t="shared" si="3"/>
        <v>0.3778753748207449</v>
      </c>
    </row>
    <row r="28" spans="1:13" ht="12.75" customHeight="1" x14ac:dyDescent="0.15">
      <c r="A28" s="65" t="s">
        <v>1237</v>
      </c>
      <c r="B28" s="65" t="s">
        <v>1239</v>
      </c>
      <c r="C28" s="55">
        <v>4.7338726500000003</v>
      </c>
      <c r="D28" s="55">
        <v>7.4471921100000005</v>
      </c>
      <c r="E28" s="84">
        <f t="shared" si="0"/>
        <v>-0.36434127385495896</v>
      </c>
      <c r="F28" s="84">
        <f t="shared" si="1"/>
        <v>8.1430914483046346E-3</v>
      </c>
      <c r="G28" s="107">
        <v>28.690680370000003</v>
      </c>
      <c r="H28" s="55">
        <v>44.54</v>
      </c>
      <c r="I28" s="101"/>
      <c r="J28" s="118">
        <v>7.4661930999999999</v>
      </c>
      <c r="K28" s="118">
        <v>13.928880730000001</v>
      </c>
      <c r="L28" s="84">
        <f t="shared" si="2"/>
        <v>-0.46397752664222869</v>
      </c>
      <c r="M28" s="84">
        <f t="shared" si="3"/>
        <v>1.5771850347516212</v>
      </c>
    </row>
    <row r="29" spans="1:13" ht="12.75" customHeight="1" x14ac:dyDescent="0.15">
      <c r="A29" s="65" t="s">
        <v>440</v>
      </c>
      <c r="B29" s="65" t="s">
        <v>270</v>
      </c>
      <c r="C29" s="55">
        <v>4.72122332</v>
      </c>
      <c r="D29" s="55">
        <v>4.5350468499999996</v>
      </c>
      <c r="E29" s="84">
        <f t="shared" si="0"/>
        <v>4.1052821758611024E-2</v>
      </c>
      <c r="F29" s="84">
        <f t="shared" si="1"/>
        <v>8.121332381560457E-3</v>
      </c>
      <c r="G29" s="107">
        <v>235.14196480322681</v>
      </c>
      <c r="H29" s="55">
        <v>49.46</v>
      </c>
      <c r="I29" s="101"/>
      <c r="J29" s="118">
        <v>9.2840112899999987</v>
      </c>
      <c r="K29" s="118">
        <v>3.1392583599999999</v>
      </c>
      <c r="L29" s="84">
        <f t="shared" si="2"/>
        <v>1.9573900027775983</v>
      </c>
      <c r="M29" s="84">
        <f t="shared" si="3"/>
        <v>1.9664418860830331</v>
      </c>
    </row>
    <row r="30" spans="1:13" ht="12.75" customHeight="1" x14ac:dyDescent="0.15">
      <c r="A30" s="65" t="s">
        <v>437</v>
      </c>
      <c r="B30" s="65" t="s">
        <v>267</v>
      </c>
      <c r="C30" s="55">
        <v>4.4645375400000002</v>
      </c>
      <c r="D30" s="55">
        <v>6.4487291399999993</v>
      </c>
      <c r="E30" s="84">
        <f t="shared" si="0"/>
        <v>-0.30768722905300983</v>
      </c>
      <c r="F30" s="84">
        <f t="shared" si="1"/>
        <v>7.6797878081086551E-3</v>
      </c>
      <c r="G30" s="107">
        <v>320.48324573517749</v>
      </c>
      <c r="H30" s="55">
        <v>43.4</v>
      </c>
      <c r="I30" s="101"/>
      <c r="J30" s="118">
        <v>1.07905564</v>
      </c>
      <c r="K30" s="118">
        <v>2.1100996000000003</v>
      </c>
      <c r="L30" s="84">
        <f t="shared" si="2"/>
        <v>-0.48862336166501341</v>
      </c>
      <c r="M30" s="84">
        <f t="shared" si="3"/>
        <v>0.24169482960602454</v>
      </c>
    </row>
    <row r="31" spans="1:13" ht="12.75" customHeight="1" x14ac:dyDescent="0.15">
      <c r="A31" s="65" t="s">
        <v>417</v>
      </c>
      <c r="B31" s="65" t="s">
        <v>247</v>
      </c>
      <c r="C31" s="55">
        <v>4.2634165199999998</v>
      </c>
      <c r="D31" s="55">
        <v>6.9908056299999997</v>
      </c>
      <c r="E31" s="84">
        <f t="shared" si="0"/>
        <v>-0.39013945664514205</v>
      </c>
      <c r="F31" s="84">
        <f t="shared" si="1"/>
        <v>7.3338243698999172E-3</v>
      </c>
      <c r="G31" s="107">
        <v>387.4941419248002</v>
      </c>
      <c r="H31" s="55">
        <v>15.47</v>
      </c>
      <c r="I31" s="101"/>
      <c r="J31" s="118">
        <v>1.25405316</v>
      </c>
      <c r="K31" s="118">
        <v>1.73409502</v>
      </c>
      <c r="L31" s="84">
        <f t="shared" si="2"/>
        <v>-0.27682558018072156</v>
      </c>
      <c r="M31" s="84">
        <f t="shared" si="3"/>
        <v>0.2941427735519494</v>
      </c>
    </row>
    <row r="32" spans="1:13" ht="12.75" customHeight="1" x14ac:dyDescent="0.15">
      <c r="A32" s="65" t="s">
        <v>419</v>
      </c>
      <c r="B32" s="65" t="s">
        <v>249</v>
      </c>
      <c r="C32" s="55">
        <v>3.9233747200000004</v>
      </c>
      <c r="D32" s="55">
        <v>4.7506881100000005</v>
      </c>
      <c r="E32" s="84">
        <f t="shared" si="0"/>
        <v>-0.17414601229210136</v>
      </c>
      <c r="F32" s="84">
        <f t="shared" si="1"/>
        <v>6.7488928184256478E-3</v>
      </c>
      <c r="G32" s="107">
        <v>168.88560610875598</v>
      </c>
      <c r="H32" s="55">
        <v>21.77</v>
      </c>
      <c r="I32" s="101"/>
      <c r="J32" s="118">
        <v>9.8951983499999994</v>
      </c>
      <c r="K32" s="118">
        <v>8.9532909700000012</v>
      </c>
      <c r="L32" s="84">
        <f t="shared" si="2"/>
        <v>0.10520236448877496</v>
      </c>
      <c r="M32" s="84">
        <f t="shared" si="3"/>
        <v>2.5221140105628246</v>
      </c>
    </row>
    <row r="33" spans="1:13" ht="12.75" customHeight="1" x14ac:dyDescent="0.15">
      <c r="A33" s="65" t="s">
        <v>445</v>
      </c>
      <c r="B33" s="65" t="s">
        <v>275</v>
      </c>
      <c r="C33" s="55">
        <v>3.89202563</v>
      </c>
      <c r="D33" s="55">
        <v>4.5512335400000001</v>
      </c>
      <c r="E33" s="84">
        <f t="shared" si="0"/>
        <v>-0.14484159167099131</v>
      </c>
      <c r="F33" s="84">
        <f t="shared" si="1"/>
        <v>6.6949668838758164E-3</v>
      </c>
      <c r="G33" s="107">
        <v>141.68318524392132</v>
      </c>
      <c r="H33" s="55">
        <v>29.9</v>
      </c>
      <c r="I33" s="101"/>
      <c r="J33" s="118">
        <v>18.144303309999998</v>
      </c>
      <c r="K33" s="118">
        <v>1.0760446399999999</v>
      </c>
      <c r="L33" s="84">
        <f t="shared" si="2"/>
        <v>15.862035863121811</v>
      </c>
      <c r="M33" s="84">
        <f t="shared" si="3"/>
        <v>4.6619177351100838</v>
      </c>
    </row>
    <row r="34" spans="1:13" ht="12.75" customHeight="1" x14ac:dyDescent="0.15">
      <c r="A34" s="65" t="s">
        <v>439</v>
      </c>
      <c r="B34" s="65" t="s">
        <v>269</v>
      </c>
      <c r="C34" s="55">
        <v>3.80860025</v>
      </c>
      <c r="D34" s="55">
        <v>1.20555503</v>
      </c>
      <c r="E34" s="84">
        <f t="shared" si="0"/>
        <v>2.1592089578855642</v>
      </c>
      <c r="F34" s="84">
        <f t="shared" si="1"/>
        <v>6.5514605944851281E-3</v>
      </c>
      <c r="G34" s="107">
        <v>13.483583569912639</v>
      </c>
      <c r="H34" s="55">
        <v>39.21</v>
      </c>
      <c r="I34" s="101"/>
      <c r="J34" s="118">
        <v>0.98007991000000005</v>
      </c>
      <c r="K34" s="118">
        <v>9.9869299999999998E-3</v>
      </c>
      <c r="L34" s="84">
        <f t="shared" si="2"/>
        <v>97.136255085396627</v>
      </c>
      <c r="M34" s="84">
        <f t="shared" si="3"/>
        <v>0.25733336282798386</v>
      </c>
    </row>
    <row r="35" spans="1:13" ht="12.75" customHeight="1" x14ac:dyDescent="0.15">
      <c r="A35" s="65" t="s">
        <v>525</v>
      </c>
      <c r="B35" s="65" t="s">
        <v>367</v>
      </c>
      <c r="C35" s="55">
        <v>3.5567612200000003</v>
      </c>
      <c r="D35" s="55">
        <v>1.36963503</v>
      </c>
      <c r="E35" s="84">
        <f t="shared" si="0"/>
        <v>1.5968678823876172</v>
      </c>
      <c r="F35" s="84">
        <f t="shared" si="1"/>
        <v>6.1182532813263491E-3</v>
      </c>
      <c r="G35" s="107">
        <v>5.3161120892755296</v>
      </c>
      <c r="H35" s="55">
        <v>127.35</v>
      </c>
      <c r="I35" s="101"/>
      <c r="J35" s="118">
        <v>0.95189542000000005</v>
      </c>
      <c r="K35" s="118">
        <v>2.4327080000000001E-2</v>
      </c>
      <c r="L35" s="84">
        <f t="shared" si="2"/>
        <v>38.129045491690739</v>
      </c>
      <c r="M35" s="84">
        <f t="shared" si="3"/>
        <v>0.26762983543775815</v>
      </c>
    </row>
    <row r="36" spans="1:13" ht="12.75" customHeight="1" x14ac:dyDescent="0.15">
      <c r="A36" s="65" t="s">
        <v>418</v>
      </c>
      <c r="B36" s="65" t="s">
        <v>248</v>
      </c>
      <c r="C36" s="55">
        <v>3.4561000000000002</v>
      </c>
      <c r="D36" s="55">
        <v>4.1096430799999997</v>
      </c>
      <c r="E36" s="84">
        <f t="shared" si="0"/>
        <v>-0.15902672501671355</v>
      </c>
      <c r="F36" s="84">
        <f t="shared" si="1"/>
        <v>5.94509832335385E-3</v>
      </c>
      <c r="G36" s="107">
        <v>17.443042710402</v>
      </c>
      <c r="H36" s="55">
        <v>87.47</v>
      </c>
      <c r="I36" s="101"/>
      <c r="J36" s="118">
        <v>12.84350692164705</v>
      </c>
      <c r="K36" s="118">
        <v>7.7283231466015501</v>
      </c>
      <c r="L36" s="84">
        <f t="shared" si="2"/>
        <v>0.6618749860757116</v>
      </c>
      <c r="M36" s="84">
        <f t="shared" si="3"/>
        <v>3.7161849835499692</v>
      </c>
    </row>
    <row r="37" spans="1:13" ht="12.75" customHeight="1" x14ac:dyDescent="0.15">
      <c r="A37" s="65" t="s">
        <v>476</v>
      </c>
      <c r="B37" s="65" t="s">
        <v>306</v>
      </c>
      <c r="C37" s="55">
        <v>3.3469327</v>
      </c>
      <c r="D37" s="55">
        <v>0.59001541499999999</v>
      </c>
      <c r="E37" s="84">
        <f t="shared" si="0"/>
        <v>4.6726190789438951</v>
      </c>
      <c r="F37" s="84">
        <f t="shared" si="1"/>
        <v>5.7573114155111751E-3</v>
      </c>
      <c r="G37" s="107">
        <v>11.921339019260321</v>
      </c>
      <c r="H37" s="55">
        <v>47.02</v>
      </c>
      <c r="I37" s="101"/>
      <c r="J37" s="118">
        <v>3.1930317100000001</v>
      </c>
      <c r="K37" s="118">
        <v>6.17733372</v>
      </c>
      <c r="L37" s="84">
        <f t="shared" si="2"/>
        <v>-0.48310519477649327</v>
      </c>
      <c r="M37" s="84">
        <f t="shared" si="3"/>
        <v>0.95401730366433724</v>
      </c>
    </row>
    <row r="38" spans="1:13" ht="12.75" customHeight="1" x14ac:dyDescent="0.15">
      <c r="A38" s="65" t="s">
        <v>412</v>
      </c>
      <c r="B38" s="65" t="s">
        <v>242</v>
      </c>
      <c r="C38" s="55">
        <v>3.30084818</v>
      </c>
      <c r="D38" s="55">
        <v>4.8734073059999998</v>
      </c>
      <c r="E38" s="84">
        <f t="shared" si="0"/>
        <v>-0.32268165315546471</v>
      </c>
      <c r="F38" s="84">
        <f t="shared" si="1"/>
        <v>5.6780379562407354E-3</v>
      </c>
      <c r="G38" s="107">
        <v>462.44241532422546</v>
      </c>
      <c r="H38" s="55">
        <v>63.34</v>
      </c>
      <c r="I38" s="101"/>
      <c r="J38" s="118">
        <v>0.87462850000000003</v>
      </c>
      <c r="K38" s="118">
        <v>2.3737034100000001</v>
      </c>
      <c r="L38" s="84">
        <f t="shared" si="2"/>
        <v>-0.63153421092317519</v>
      </c>
      <c r="M38" s="84">
        <f t="shared" si="3"/>
        <v>0.26497083546568934</v>
      </c>
    </row>
    <row r="39" spans="1:13" ht="12.75" customHeight="1" x14ac:dyDescent="0.15">
      <c r="A39" s="65" t="s">
        <v>433</v>
      </c>
      <c r="B39" s="65" t="s">
        <v>263</v>
      </c>
      <c r="C39" s="55">
        <v>3.1744773399999997</v>
      </c>
      <c r="D39" s="55">
        <v>4.4405823600000005</v>
      </c>
      <c r="E39" s="84">
        <f t="shared" ref="E39:E70" si="4">IF(ISERROR(C39/D39-1),"",((C39/D39-1)))</f>
        <v>-0.28512139115014645</v>
      </c>
      <c r="F39" s="84">
        <f t="shared" ref="F39:F70" si="5">C39/$C$186</f>
        <v>5.4606579414828238E-3</v>
      </c>
      <c r="G39" s="107">
        <v>70.347420089324373</v>
      </c>
      <c r="H39" s="55">
        <v>35.200000000000003</v>
      </c>
      <c r="I39" s="101"/>
      <c r="J39" s="118">
        <v>1.0588459399999999</v>
      </c>
      <c r="K39" s="118">
        <v>0.47355646000000001</v>
      </c>
      <c r="L39" s="84">
        <f t="shared" ref="L39:L70" si="6">IF(ISERROR(J39/K39-1),"",((J39/K39-1)))</f>
        <v>1.2359444531703776</v>
      </c>
      <c r="M39" s="84">
        <f t="shared" ref="M39:M70" si="7">IF(ISERROR(J39/C39),"",(J39/C39))</f>
        <v>0.33354969230934878</v>
      </c>
    </row>
    <row r="40" spans="1:13" ht="12.75" customHeight="1" x14ac:dyDescent="0.15">
      <c r="A40" s="65" t="s">
        <v>443</v>
      </c>
      <c r="B40" s="65" t="s">
        <v>273</v>
      </c>
      <c r="C40" s="55">
        <v>3.13251261</v>
      </c>
      <c r="D40" s="55">
        <v>2.03456986</v>
      </c>
      <c r="E40" s="84">
        <f t="shared" si="4"/>
        <v>0.53964367190615903</v>
      </c>
      <c r="F40" s="84">
        <f t="shared" si="5"/>
        <v>5.388471243770664E-3</v>
      </c>
      <c r="G40" s="107">
        <v>139.30548341373361</v>
      </c>
      <c r="H40" s="55">
        <v>15.16</v>
      </c>
      <c r="I40" s="101"/>
      <c r="J40" s="118">
        <v>1.5721129299999999</v>
      </c>
      <c r="K40" s="118">
        <v>0.6171421800000001</v>
      </c>
      <c r="L40" s="84">
        <f t="shared" si="6"/>
        <v>1.5474080057208206</v>
      </c>
      <c r="M40" s="84">
        <f t="shared" si="7"/>
        <v>0.50186962535483615</v>
      </c>
    </row>
    <row r="41" spans="1:13" ht="12.75" customHeight="1" x14ac:dyDescent="0.15">
      <c r="A41" s="65" t="s">
        <v>1857</v>
      </c>
      <c r="B41" s="65" t="s">
        <v>2014</v>
      </c>
      <c r="C41" s="55">
        <v>2.7490036200000003</v>
      </c>
      <c r="D41" s="55">
        <v>3.95991537</v>
      </c>
      <c r="E41" s="84">
        <f t="shared" si="4"/>
        <v>-0.30579233060730782</v>
      </c>
      <c r="F41" s="84">
        <f t="shared" si="5"/>
        <v>4.7287684997990983E-3</v>
      </c>
      <c r="G41" s="107">
        <v>11.622302230000001</v>
      </c>
      <c r="H41" s="55">
        <v>57.88</v>
      </c>
      <c r="I41" s="101"/>
      <c r="J41" s="118">
        <v>3.3419657699999998</v>
      </c>
      <c r="K41" s="118">
        <v>45.4078363</v>
      </c>
      <c r="L41" s="84">
        <f t="shared" si="6"/>
        <v>-0.92640112275070019</v>
      </c>
      <c r="M41" s="84">
        <f t="shared" si="7"/>
        <v>1.215700752696717</v>
      </c>
    </row>
    <row r="42" spans="1:13" ht="12.75" customHeight="1" x14ac:dyDescent="0.15">
      <c r="A42" s="65" t="s">
        <v>1609</v>
      </c>
      <c r="B42" s="65" t="s">
        <v>1610</v>
      </c>
      <c r="C42" s="55">
        <v>2.6942223799999998</v>
      </c>
      <c r="D42" s="55">
        <v>8.6546795000000003</v>
      </c>
      <c r="E42" s="84">
        <f t="shared" si="4"/>
        <v>-0.6886976138168952</v>
      </c>
      <c r="F42" s="84">
        <f t="shared" si="5"/>
        <v>4.6345351564134191E-3</v>
      </c>
      <c r="G42" s="107">
        <v>26.594085019999998</v>
      </c>
      <c r="H42" s="55">
        <v>40.97</v>
      </c>
      <c r="I42" s="101"/>
      <c r="J42" s="118">
        <v>6.7179843699999999</v>
      </c>
      <c r="K42" s="118">
        <v>8.9659932599999994</v>
      </c>
      <c r="L42" s="84">
        <f t="shared" si="6"/>
        <v>-0.25072614096522305</v>
      </c>
      <c r="M42" s="84">
        <f t="shared" si="7"/>
        <v>2.4934780513552117</v>
      </c>
    </row>
    <row r="43" spans="1:13" ht="12.75" customHeight="1" x14ac:dyDescent="0.15">
      <c r="A43" s="65" t="s">
        <v>1858</v>
      </c>
      <c r="B43" s="65" t="s">
        <v>2015</v>
      </c>
      <c r="C43" s="55">
        <v>2.5364957000000001</v>
      </c>
      <c r="D43" s="55">
        <v>0.15100480999999999</v>
      </c>
      <c r="E43" s="84">
        <f t="shared" si="4"/>
        <v>15.797449697132166</v>
      </c>
      <c r="F43" s="84">
        <f t="shared" si="5"/>
        <v>4.3632175959214866E-3</v>
      </c>
      <c r="G43" s="107">
        <v>7.4711199600000002</v>
      </c>
      <c r="H43" s="55">
        <v>29.56</v>
      </c>
      <c r="I43" s="101"/>
      <c r="J43" s="118">
        <v>13.050076480000001</v>
      </c>
      <c r="K43" s="118">
        <v>0.13991579000000001</v>
      </c>
      <c r="L43" s="84">
        <f t="shared" si="6"/>
        <v>92.270934467081958</v>
      </c>
      <c r="M43" s="84">
        <f t="shared" si="7"/>
        <v>5.1449235573314791</v>
      </c>
    </row>
    <row r="44" spans="1:13" ht="12.75" customHeight="1" x14ac:dyDescent="0.15">
      <c r="A44" s="65" t="s">
        <v>421</v>
      </c>
      <c r="B44" s="65" t="s">
        <v>251</v>
      </c>
      <c r="C44" s="55">
        <v>2.4148136299999998</v>
      </c>
      <c r="D44" s="55">
        <v>3.0063585600000002</v>
      </c>
      <c r="E44" s="84">
        <f t="shared" si="4"/>
        <v>-0.19676459683504965</v>
      </c>
      <c r="F44" s="84">
        <f t="shared" si="5"/>
        <v>4.1539030881412638E-3</v>
      </c>
      <c r="G44" s="107">
        <v>101.13455858006357</v>
      </c>
      <c r="H44" s="55">
        <v>12.8</v>
      </c>
      <c r="I44" s="101"/>
      <c r="J44" s="118">
        <v>1.3877587900000001</v>
      </c>
      <c r="K44" s="118">
        <v>0.63837667000000009</v>
      </c>
      <c r="L44" s="84">
        <f t="shared" si="6"/>
        <v>1.1738870720322532</v>
      </c>
      <c r="M44" s="84">
        <f t="shared" si="7"/>
        <v>0.57468567046310748</v>
      </c>
    </row>
    <row r="45" spans="1:13" ht="12.75" customHeight="1" x14ac:dyDescent="0.15">
      <c r="A45" s="65" t="s">
        <v>472</v>
      </c>
      <c r="B45" s="65" t="s">
        <v>302</v>
      </c>
      <c r="C45" s="55">
        <v>2.4128254399999998</v>
      </c>
      <c r="D45" s="55">
        <v>2.6544165</v>
      </c>
      <c r="E45" s="84">
        <f t="shared" si="4"/>
        <v>-9.101475220637012E-2</v>
      </c>
      <c r="F45" s="84">
        <f t="shared" si="5"/>
        <v>4.1504830525417417E-3</v>
      </c>
      <c r="G45" s="107">
        <v>43.492125010667408</v>
      </c>
      <c r="H45" s="55">
        <v>71.31</v>
      </c>
      <c r="I45" s="101"/>
      <c r="J45" s="118">
        <v>0.88676356999999995</v>
      </c>
      <c r="K45" s="118">
        <v>0.19123760000000001</v>
      </c>
      <c r="L45" s="84">
        <f t="shared" si="6"/>
        <v>3.6369729070015513</v>
      </c>
      <c r="M45" s="84">
        <f t="shared" si="7"/>
        <v>0.36752081410414839</v>
      </c>
    </row>
    <row r="46" spans="1:13" ht="12.75" customHeight="1" x14ac:dyDescent="0.15">
      <c r="A46" s="65" t="s">
        <v>432</v>
      </c>
      <c r="B46" s="65" t="s">
        <v>262</v>
      </c>
      <c r="C46" s="55">
        <v>2.3936062400000004</v>
      </c>
      <c r="D46" s="55">
        <v>2.6722697000000002</v>
      </c>
      <c r="E46" s="84">
        <f t="shared" si="4"/>
        <v>-0.10427969152963856</v>
      </c>
      <c r="F46" s="84">
        <f t="shared" si="5"/>
        <v>4.1174226568077643E-3</v>
      </c>
      <c r="G46" s="107">
        <v>27.163823816776983</v>
      </c>
      <c r="H46" s="55">
        <v>31.59</v>
      </c>
      <c r="I46" s="101"/>
      <c r="J46" s="118">
        <v>0.28325078000000004</v>
      </c>
      <c r="K46" s="118">
        <v>0.15207087999999999</v>
      </c>
      <c r="L46" s="84">
        <f t="shared" si="6"/>
        <v>0.86262340298155737</v>
      </c>
      <c r="M46" s="84">
        <f t="shared" si="7"/>
        <v>0.1183364144304704</v>
      </c>
    </row>
    <row r="47" spans="1:13" ht="12.75" customHeight="1" x14ac:dyDescent="0.15">
      <c r="A47" s="65" t="s">
        <v>427</v>
      </c>
      <c r="B47" s="65" t="s">
        <v>257</v>
      </c>
      <c r="C47" s="55">
        <v>1.94767154</v>
      </c>
      <c r="D47" s="55">
        <v>3.3444712400000003</v>
      </c>
      <c r="E47" s="84">
        <f t="shared" si="4"/>
        <v>-0.41764440468024477</v>
      </c>
      <c r="F47" s="84">
        <f t="shared" si="5"/>
        <v>3.3503367399375047E-3</v>
      </c>
      <c r="G47" s="107">
        <v>46.851554389496329</v>
      </c>
      <c r="H47" s="55">
        <v>21.37</v>
      </c>
      <c r="I47" s="101"/>
      <c r="J47" s="118">
        <v>0.42596740999999999</v>
      </c>
      <c r="K47" s="118">
        <v>0.55761349999999998</v>
      </c>
      <c r="L47" s="84">
        <f t="shared" si="6"/>
        <v>-0.23608841966702743</v>
      </c>
      <c r="M47" s="84">
        <f t="shared" si="7"/>
        <v>0.21870597852448981</v>
      </c>
    </row>
    <row r="48" spans="1:13" ht="12.75" customHeight="1" x14ac:dyDescent="0.15">
      <c r="A48" s="65" t="s">
        <v>429</v>
      </c>
      <c r="B48" s="65" t="s">
        <v>259</v>
      </c>
      <c r="C48" s="55">
        <v>1.8975313300000001</v>
      </c>
      <c r="D48" s="55">
        <v>2.4572789799999999</v>
      </c>
      <c r="E48" s="84">
        <f t="shared" si="4"/>
        <v>-0.22779165676987956</v>
      </c>
      <c r="F48" s="84">
        <f t="shared" si="5"/>
        <v>3.2640867823542146E-3</v>
      </c>
      <c r="G48" s="107">
        <v>158.20195193132452</v>
      </c>
      <c r="H48" s="55">
        <v>30.15</v>
      </c>
      <c r="I48" s="101"/>
      <c r="J48" s="118">
        <v>2.1132410099999999</v>
      </c>
      <c r="K48" s="118">
        <v>2.32283171</v>
      </c>
      <c r="L48" s="84">
        <f t="shared" si="6"/>
        <v>-9.0230686578667396E-2</v>
      </c>
      <c r="M48" s="84">
        <f t="shared" si="7"/>
        <v>1.1136791137988746</v>
      </c>
    </row>
    <row r="49" spans="1:13" ht="12.75" customHeight="1" x14ac:dyDescent="0.15">
      <c r="A49" s="65" t="s">
        <v>483</v>
      </c>
      <c r="B49" s="65" t="s">
        <v>313</v>
      </c>
      <c r="C49" s="55">
        <v>1.8515499</v>
      </c>
      <c r="D49" s="55">
        <v>1.52661902</v>
      </c>
      <c r="E49" s="84">
        <f t="shared" si="4"/>
        <v>0.21284346372155105</v>
      </c>
      <c r="F49" s="84">
        <f t="shared" si="5"/>
        <v>3.1849906559694419E-3</v>
      </c>
      <c r="G49" s="107">
        <v>7.2130925222717934</v>
      </c>
      <c r="H49" s="55">
        <v>61.82</v>
      </c>
      <c r="I49" s="101"/>
      <c r="J49" s="118">
        <v>0.23249119000000001</v>
      </c>
      <c r="K49" s="118">
        <v>9.5967259999999999E-2</v>
      </c>
      <c r="L49" s="84">
        <f t="shared" si="6"/>
        <v>1.4226094399277422</v>
      </c>
      <c r="M49" s="84">
        <f t="shared" si="7"/>
        <v>0.12556571659235327</v>
      </c>
    </row>
    <row r="50" spans="1:13" ht="12.75" customHeight="1" x14ac:dyDescent="0.15">
      <c r="A50" s="65" t="s">
        <v>523</v>
      </c>
      <c r="B50" s="65" t="s">
        <v>365</v>
      </c>
      <c r="C50" s="55">
        <v>1.8322805200000001</v>
      </c>
      <c r="D50" s="55">
        <v>0.59272648999999999</v>
      </c>
      <c r="E50" s="84">
        <f t="shared" si="4"/>
        <v>2.0912748981406248</v>
      </c>
      <c r="F50" s="84">
        <f t="shared" si="5"/>
        <v>3.1518439418320998E-3</v>
      </c>
      <c r="G50" s="107">
        <v>3.3980913160766479</v>
      </c>
      <c r="H50" s="55">
        <v>416.76</v>
      </c>
      <c r="I50" s="101"/>
      <c r="J50" s="118">
        <v>0.46843899</v>
      </c>
      <c r="K50" s="118">
        <v>8.1224599999999997E-3</v>
      </c>
      <c r="L50" s="84">
        <f t="shared" si="6"/>
        <v>56.672058711277124</v>
      </c>
      <c r="M50" s="84">
        <f t="shared" si="7"/>
        <v>0.25565899156096467</v>
      </c>
    </row>
    <row r="51" spans="1:13" ht="12.75" customHeight="1" x14ac:dyDescent="0.15">
      <c r="A51" s="65" t="s">
        <v>444</v>
      </c>
      <c r="B51" s="65" t="s">
        <v>274</v>
      </c>
      <c r="C51" s="55">
        <v>1.8271288300000001</v>
      </c>
      <c r="D51" s="55">
        <v>1.6096109699999999</v>
      </c>
      <c r="E51" s="84">
        <f t="shared" si="4"/>
        <v>0.13513691448064646</v>
      </c>
      <c r="F51" s="84">
        <f t="shared" si="5"/>
        <v>3.1429821312417123E-3</v>
      </c>
      <c r="G51" s="107">
        <v>10.728141293978439</v>
      </c>
      <c r="H51" s="55">
        <v>26.11</v>
      </c>
      <c r="I51" s="101"/>
      <c r="J51" s="118">
        <v>9.3617199999999998E-2</v>
      </c>
      <c r="K51" s="118">
        <v>0.10823807000000001</v>
      </c>
      <c r="L51" s="84">
        <f t="shared" si="6"/>
        <v>-0.13508066062153556</v>
      </c>
      <c r="M51" s="84">
        <f t="shared" si="7"/>
        <v>5.1237328459208864E-2</v>
      </c>
    </row>
    <row r="52" spans="1:13" ht="12.75" customHeight="1" x14ac:dyDescent="0.15">
      <c r="A52" s="65" t="s">
        <v>1238</v>
      </c>
      <c r="B52" s="65" t="s">
        <v>1240</v>
      </c>
      <c r="C52" s="55">
        <v>1.6258616499999998</v>
      </c>
      <c r="D52" s="55">
        <v>1.4501330800000001</v>
      </c>
      <c r="E52" s="84">
        <f t="shared" si="4"/>
        <v>0.12118099533320059</v>
      </c>
      <c r="F52" s="84">
        <f t="shared" si="5"/>
        <v>2.7967672721912916E-3</v>
      </c>
      <c r="G52" s="107">
        <v>17.452312940000002</v>
      </c>
      <c r="H52" s="55">
        <v>89.24</v>
      </c>
      <c r="I52" s="101"/>
      <c r="J52" s="118">
        <v>5.7930092999999996</v>
      </c>
      <c r="K52" s="118">
        <v>11.291854880000001</v>
      </c>
      <c r="L52" s="84">
        <f t="shared" si="6"/>
        <v>-0.48697451733456931</v>
      </c>
      <c r="M52" s="84">
        <f t="shared" si="7"/>
        <v>3.5630395120027587</v>
      </c>
    </row>
    <row r="53" spans="1:13" ht="12.75" customHeight="1" x14ac:dyDescent="0.15">
      <c r="A53" s="65" t="s">
        <v>1101</v>
      </c>
      <c r="B53" s="67" t="s">
        <v>1105</v>
      </c>
      <c r="C53" s="55">
        <v>1.5681161499999998</v>
      </c>
      <c r="D53" s="55">
        <v>1.5240511299999999</v>
      </c>
      <c r="E53" s="84">
        <f t="shared" si="4"/>
        <v>2.8913085087899804E-2</v>
      </c>
      <c r="F53" s="84">
        <f t="shared" si="5"/>
        <v>2.6974348815685576E-3</v>
      </c>
      <c r="G53" s="107">
        <v>2.1909362900000002</v>
      </c>
      <c r="H53" s="55">
        <v>32.520000000000003</v>
      </c>
      <c r="I53" s="101"/>
      <c r="J53" s="118">
        <v>0</v>
      </c>
      <c r="K53" s="118">
        <v>0.89098937</v>
      </c>
      <c r="L53" s="84">
        <f t="shared" si="6"/>
        <v>-1</v>
      </c>
      <c r="M53" s="84">
        <f t="shared" si="7"/>
        <v>0</v>
      </c>
    </row>
    <row r="54" spans="1:13" ht="12.75" customHeight="1" x14ac:dyDescent="0.15">
      <c r="A54" s="65" t="s">
        <v>438</v>
      </c>
      <c r="B54" s="65" t="s">
        <v>268</v>
      </c>
      <c r="C54" s="55">
        <v>1.5494983600000001</v>
      </c>
      <c r="D54" s="55">
        <v>1.9588681510000001</v>
      </c>
      <c r="E54" s="84">
        <f t="shared" si="4"/>
        <v>-0.20898282040627247</v>
      </c>
      <c r="F54" s="84">
        <f t="shared" si="5"/>
        <v>2.6654090165433696E-3</v>
      </c>
      <c r="G54" s="107">
        <v>97.635608190774519</v>
      </c>
      <c r="H54" s="55">
        <v>55.9</v>
      </c>
      <c r="I54" s="101"/>
      <c r="J54" s="118">
        <v>0.47279532000000002</v>
      </c>
      <c r="K54" s="118">
        <v>0.55040668999999998</v>
      </c>
      <c r="L54" s="84">
        <f t="shared" si="6"/>
        <v>-0.14100731588128035</v>
      </c>
      <c r="M54" s="84">
        <f t="shared" si="7"/>
        <v>0.30512798993862761</v>
      </c>
    </row>
    <row r="55" spans="1:13" ht="12.75" customHeight="1" x14ac:dyDescent="0.15">
      <c r="A55" s="65" t="s">
        <v>507</v>
      </c>
      <c r="B55" s="65" t="s">
        <v>337</v>
      </c>
      <c r="C55" s="55">
        <v>1.4523314899999999</v>
      </c>
      <c r="D55" s="55">
        <v>2.5101771500000001</v>
      </c>
      <c r="E55" s="84">
        <f t="shared" si="4"/>
        <v>-0.42142271114212004</v>
      </c>
      <c r="F55" s="84">
        <f t="shared" si="5"/>
        <v>2.4982649536046406E-3</v>
      </c>
      <c r="G55" s="107">
        <v>6.3991205795511883</v>
      </c>
      <c r="H55" s="55">
        <v>349.04</v>
      </c>
      <c r="I55" s="101"/>
      <c r="J55" s="118">
        <v>4.553571E-2</v>
      </c>
      <c r="K55" s="118">
        <v>2.9095922599999997</v>
      </c>
      <c r="L55" s="84">
        <f t="shared" si="6"/>
        <v>-0.98434979683373225</v>
      </c>
      <c r="M55" s="84">
        <f t="shared" si="7"/>
        <v>3.1353523843237745E-2</v>
      </c>
    </row>
    <row r="56" spans="1:13" ht="12.75" customHeight="1" x14ac:dyDescent="0.15">
      <c r="A56" s="65" t="s">
        <v>492</v>
      </c>
      <c r="B56" s="65" t="s">
        <v>322</v>
      </c>
      <c r="C56" s="55">
        <v>1.4432457700000001</v>
      </c>
      <c r="D56" s="55">
        <v>3.1340553099999999</v>
      </c>
      <c r="E56" s="84">
        <f t="shared" si="4"/>
        <v>-0.53949575637833913</v>
      </c>
      <c r="F56" s="84">
        <f t="shared" si="5"/>
        <v>2.4826359212449106E-3</v>
      </c>
      <c r="G56" s="107">
        <v>4.7051836196676851</v>
      </c>
      <c r="H56" s="55">
        <v>109.47</v>
      </c>
      <c r="I56" s="101"/>
      <c r="J56" s="118">
        <v>0.10144744</v>
      </c>
      <c r="K56" s="118">
        <v>0.21187251999999998</v>
      </c>
      <c r="L56" s="84">
        <f t="shared" si="6"/>
        <v>-0.52118641907879315</v>
      </c>
      <c r="M56" s="84">
        <f t="shared" si="7"/>
        <v>7.029117431606953E-2</v>
      </c>
    </row>
    <row r="57" spans="1:13" ht="12.75" customHeight="1" x14ac:dyDescent="0.15">
      <c r="A57" s="65" t="s">
        <v>467</v>
      </c>
      <c r="B57" s="65" t="s">
        <v>297</v>
      </c>
      <c r="C57" s="55">
        <v>1.4049673500000002</v>
      </c>
      <c r="D57" s="55">
        <v>0.47277189000000003</v>
      </c>
      <c r="E57" s="84">
        <f t="shared" si="4"/>
        <v>1.9717658340473672</v>
      </c>
      <c r="F57" s="84">
        <f t="shared" si="5"/>
        <v>2.4167903234431592E-3</v>
      </c>
      <c r="G57" s="107">
        <v>2.3318227919578756</v>
      </c>
      <c r="H57" s="55">
        <v>112.41</v>
      </c>
      <c r="I57" s="101"/>
      <c r="J57" s="118">
        <v>0</v>
      </c>
      <c r="K57" s="118">
        <v>0</v>
      </c>
      <c r="L57" s="84" t="str">
        <f t="shared" si="6"/>
        <v/>
      </c>
      <c r="M57" s="84">
        <f t="shared" si="7"/>
        <v>0</v>
      </c>
    </row>
    <row r="58" spans="1:13" ht="12.75" customHeight="1" x14ac:dyDescent="0.15">
      <c r="A58" s="65" t="s">
        <v>458</v>
      </c>
      <c r="B58" s="65" t="s">
        <v>288</v>
      </c>
      <c r="C58" s="55">
        <v>1.3873243</v>
      </c>
      <c r="D58" s="55">
        <v>6.5352727599999998</v>
      </c>
      <c r="E58" s="84">
        <f t="shared" si="4"/>
        <v>-0.78771746016611555</v>
      </c>
      <c r="F58" s="84">
        <f t="shared" si="5"/>
        <v>2.3864411822221731E-3</v>
      </c>
      <c r="G58" s="107">
        <v>599.79778374739863</v>
      </c>
      <c r="H58" s="55">
        <v>44.21</v>
      </c>
      <c r="I58" s="101"/>
      <c r="J58" s="118">
        <v>1.7312085800000001</v>
      </c>
      <c r="K58" s="118">
        <v>14.264573369999999</v>
      </c>
      <c r="L58" s="84">
        <f t="shared" si="6"/>
        <v>-0.87863579687276694</v>
      </c>
      <c r="M58" s="84">
        <f t="shared" si="7"/>
        <v>1.2478759148095366</v>
      </c>
    </row>
    <row r="59" spans="1:13" ht="12.75" customHeight="1" x14ac:dyDescent="0.15">
      <c r="A59" s="65" t="s">
        <v>441</v>
      </c>
      <c r="B59" s="65" t="s">
        <v>271</v>
      </c>
      <c r="C59" s="55">
        <v>1.29861575</v>
      </c>
      <c r="D59" s="55">
        <v>3.0228844599999998</v>
      </c>
      <c r="E59" s="84">
        <f t="shared" si="4"/>
        <v>-0.57040509910855142</v>
      </c>
      <c r="F59" s="84">
        <f t="shared" si="5"/>
        <v>2.2338469135748103E-3</v>
      </c>
      <c r="G59" s="107">
        <v>20.451238039680998</v>
      </c>
      <c r="H59" s="55">
        <v>62.76</v>
      </c>
      <c r="I59" s="101"/>
      <c r="J59" s="118">
        <v>4.7301900000000001E-2</v>
      </c>
      <c r="K59" s="118">
        <v>0.36206251</v>
      </c>
      <c r="L59" s="84">
        <f t="shared" si="6"/>
        <v>-0.86935432779273392</v>
      </c>
      <c r="M59" s="84">
        <f t="shared" si="7"/>
        <v>3.6424862396748234E-2</v>
      </c>
    </row>
    <row r="60" spans="1:13" ht="12.75" customHeight="1" x14ac:dyDescent="0.15">
      <c r="A60" s="65" t="s">
        <v>425</v>
      </c>
      <c r="B60" s="65" t="s">
        <v>255</v>
      </c>
      <c r="C60" s="55">
        <v>1.20871394</v>
      </c>
      <c r="D60" s="55">
        <v>0.84710812999999996</v>
      </c>
      <c r="E60" s="84">
        <f t="shared" si="4"/>
        <v>0.42687090017658091</v>
      </c>
      <c r="F60" s="84">
        <f t="shared" si="5"/>
        <v>2.0792000283870334E-3</v>
      </c>
      <c r="G60" s="107">
        <v>1.8075296145044</v>
      </c>
      <c r="H60" s="55">
        <v>31.38</v>
      </c>
      <c r="I60" s="101"/>
      <c r="J60" s="118">
        <v>1.30829555792196</v>
      </c>
      <c r="K60" s="118">
        <v>0</v>
      </c>
      <c r="L60" s="84" t="str">
        <f t="shared" si="6"/>
        <v/>
      </c>
      <c r="M60" s="84">
        <f t="shared" si="7"/>
        <v>1.0823864229794189</v>
      </c>
    </row>
    <row r="61" spans="1:13" ht="12.75" customHeight="1" x14ac:dyDescent="0.15">
      <c r="A61" s="65" t="s">
        <v>446</v>
      </c>
      <c r="B61" s="65" t="s">
        <v>276</v>
      </c>
      <c r="C61" s="55">
        <v>1.20560175</v>
      </c>
      <c r="D61" s="55">
        <v>0.105699259</v>
      </c>
      <c r="E61" s="84">
        <f t="shared" si="4"/>
        <v>10.405962174247598</v>
      </c>
      <c r="F61" s="84">
        <f t="shared" si="5"/>
        <v>2.073846515597774E-3</v>
      </c>
      <c r="G61" s="107">
        <v>1.7593141737936</v>
      </c>
      <c r="H61" s="55">
        <v>56.19</v>
      </c>
      <c r="I61" s="101"/>
      <c r="J61" s="118">
        <v>1.4398484073258249</v>
      </c>
      <c r="K61" s="118">
        <v>2.4653097969932203</v>
      </c>
      <c r="L61" s="84">
        <f t="shared" si="6"/>
        <v>-0.41595640065929429</v>
      </c>
      <c r="M61" s="84">
        <f t="shared" si="7"/>
        <v>1.194298537909243</v>
      </c>
    </row>
    <row r="62" spans="1:13" ht="12.75" customHeight="1" x14ac:dyDescent="0.15">
      <c r="A62" s="65" t="s">
        <v>468</v>
      </c>
      <c r="B62" s="65" t="s">
        <v>298</v>
      </c>
      <c r="C62" s="55">
        <v>1.1382156499999998</v>
      </c>
      <c r="D62" s="55">
        <v>1.07816965</v>
      </c>
      <c r="E62" s="84">
        <f t="shared" si="4"/>
        <v>5.5692534101660085E-2</v>
      </c>
      <c r="F62" s="84">
        <f t="shared" si="5"/>
        <v>1.9579306016695441E-3</v>
      </c>
      <c r="G62" s="107">
        <v>4.6614242014637917</v>
      </c>
      <c r="H62" s="55">
        <v>111.71</v>
      </c>
      <c r="I62" s="101"/>
      <c r="J62" s="118">
        <v>0.21918251999999999</v>
      </c>
      <c r="K62" s="118">
        <v>0.39110982</v>
      </c>
      <c r="L62" s="84">
        <f t="shared" si="6"/>
        <v>-0.43958829773182373</v>
      </c>
      <c r="M62" s="84">
        <f t="shared" si="7"/>
        <v>0.19256677765764338</v>
      </c>
    </row>
    <row r="63" spans="1:13" ht="12.75" customHeight="1" x14ac:dyDescent="0.15">
      <c r="A63" s="65" t="s">
        <v>452</v>
      </c>
      <c r="B63" s="65" t="s">
        <v>282</v>
      </c>
      <c r="C63" s="55">
        <v>1.0963588799999999</v>
      </c>
      <c r="D63" s="55">
        <v>1.057994643</v>
      </c>
      <c r="E63" s="84">
        <f t="shared" si="4"/>
        <v>3.6261277175483775E-2</v>
      </c>
      <c r="F63" s="84">
        <f t="shared" si="5"/>
        <v>1.885929614097423E-3</v>
      </c>
      <c r="G63" s="107">
        <v>14.527806732020764</v>
      </c>
      <c r="H63" s="55">
        <v>106.89</v>
      </c>
      <c r="I63" s="101"/>
      <c r="J63" s="118">
        <v>0.23664454999999998</v>
      </c>
      <c r="K63" s="118">
        <v>0.31600978999999996</v>
      </c>
      <c r="L63" s="84">
        <f t="shared" si="6"/>
        <v>-0.25114804196414287</v>
      </c>
      <c r="M63" s="84">
        <f t="shared" si="7"/>
        <v>0.21584588250883688</v>
      </c>
    </row>
    <row r="64" spans="1:13" ht="12.75" customHeight="1" x14ac:dyDescent="0.15">
      <c r="A64" s="65" t="s">
        <v>428</v>
      </c>
      <c r="B64" s="65" t="s">
        <v>258</v>
      </c>
      <c r="C64" s="55">
        <v>0.98183565000000006</v>
      </c>
      <c r="D64" s="55">
        <v>2.7774924400000001</v>
      </c>
      <c r="E64" s="84">
        <f t="shared" si="4"/>
        <v>-0.6465028542075888</v>
      </c>
      <c r="F64" s="84">
        <f t="shared" si="5"/>
        <v>1.6889295670333721E-3</v>
      </c>
      <c r="G64" s="107">
        <v>15.915028801951001</v>
      </c>
      <c r="H64" s="55">
        <v>29.92</v>
      </c>
      <c r="I64" s="101"/>
      <c r="J64" s="118">
        <v>1.3298516566265099</v>
      </c>
      <c r="K64" s="118">
        <v>2.8979794375473498</v>
      </c>
      <c r="L64" s="84">
        <f t="shared" si="6"/>
        <v>-0.54111073412170074</v>
      </c>
      <c r="M64" s="84">
        <f t="shared" si="7"/>
        <v>1.3544544411546982</v>
      </c>
    </row>
    <row r="65" spans="1:13" ht="12.75" customHeight="1" x14ac:dyDescent="0.15">
      <c r="A65" s="65" t="s">
        <v>520</v>
      </c>
      <c r="B65" s="65" t="s">
        <v>362</v>
      </c>
      <c r="C65" s="55">
        <v>0.927284</v>
      </c>
      <c r="D65" s="55">
        <v>0.12329</v>
      </c>
      <c r="E65" s="84">
        <f t="shared" si="4"/>
        <v>6.5211614891718712</v>
      </c>
      <c r="F65" s="84">
        <f t="shared" si="5"/>
        <v>1.5950911587259775E-3</v>
      </c>
      <c r="G65" s="107">
        <v>0.77797384541600001</v>
      </c>
      <c r="H65" s="55">
        <v>97.41</v>
      </c>
      <c r="I65" s="101"/>
      <c r="J65" s="118">
        <v>1.516155839851085</v>
      </c>
      <c r="K65" s="118">
        <v>0</v>
      </c>
      <c r="L65" s="84" t="str">
        <f t="shared" si="6"/>
        <v/>
      </c>
      <c r="M65" s="84">
        <f t="shared" si="7"/>
        <v>1.6350501462886073</v>
      </c>
    </row>
    <row r="66" spans="1:13" ht="12.75" customHeight="1" x14ac:dyDescent="0.15">
      <c r="A66" s="65" t="s">
        <v>448</v>
      </c>
      <c r="B66" s="65" t="s">
        <v>278</v>
      </c>
      <c r="C66" s="55">
        <v>0.89293851000000002</v>
      </c>
      <c r="D66" s="55">
        <v>1.714017686</v>
      </c>
      <c r="E66" s="84">
        <f t="shared" si="4"/>
        <v>-0.47903775013906125</v>
      </c>
      <c r="F66" s="84">
        <f t="shared" si="5"/>
        <v>1.5360108905005888E-3</v>
      </c>
      <c r="G66" s="107">
        <v>61.751438440966567</v>
      </c>
      <c r="H66" s="55">
        <v>46.96</v>
      </c>
      <c r="I66" s="101"/>
      <c r="J66" s="118">
        <v>0.10134549000000001</v>
      </c>
      <c r="K66" s="118">
        <v>3.8701579999999999E-2</v>
      </c>
      <c r="L66" s="84">
        <f t="shared" si="6"/>
        <v>1.6186396007604862</v>
      </c>
      <c r="M66" s="84">
        <f t="shared" si="7"/>
        <v>0.11349660571812499</v>
      </c>
    </row>
    <row r="67" spans="1:13" ht="12.75" customHeight="1" x14ac:dyDescent="0.15">
      <c r="A67" s="65" t="s">
        <v>469</v>
      </c>
      <c r="B67" s="65" t="s">
        <v>299</v>
      </c>
      <c r="C67" s="55">
        <v>0.84350965</v>
      </c>
      <c r="D67" s="55">
        <v>0.34903019000000002</v>
      </c>
      <c r="E67" s="84">
        <f t="shared" si="4"/>
        <v>1.4167240375395607</v>
      </c>
      <c r="F67" s="84">
        <f t="shared" si="5"/>
        <v>1.4509845797134899E-3</v>
      </c>
      <c r="G67" s="107">
        <v>24.377451313444556</v>
      </c>
      <c r="H67" s="55">
        <v>85.23</v>
      </c>
      <c r="I67" s="101"/>
      <c r="J67" s="118">
        <v>1.3422200000000001E-3</v>
      </c>
      <c r="K67" s="118">
        <v>1.087223E-2</v>
      </c>
      <c r="L67" s="84">
        <f t="shared" si="6"/>
        <v>-0.87654602597627163</v>
      </c>
      <c r="M67" s="84">
        <f t="shared" si="7"/>
        <v>1.5912325365809391E-3</v>
      </c>
    </row>
    <row r="68" spans="1:13" ht="12.75" customHeight="1" x14ac:dyDescent="0.15">
      <c r="A68" s="65" t="s">
        <v>435</v>
      </c>
      <c r="B68" s="65" t="s">
        <v>265</v>
      </c>
      <c r="C68" s="55">
        <v>0.84065038999999997</v>
      </c>
      <c r="D68" s="55">
        <v>2.4536640200000002</v>
      </c>
      <c r="E68" s="84">
        <f t="shared" si="4"/>
        <v>-0.65738977172595947</v>
      </c>
      <c r="F68" s="84">
        <f t="shared" si="5"/>
        <v>1.4460661508971845E-3</v>
      </c>
      <c r="G68" s="107">
        <v>26.878348174259941</v>
      </c>
      <c r="H68" s="55">
        <v>13.6</v>
      </c>
      <c r="I68" s="101"/>
      <c r="J68" s="118">
        <v>0</v>
      </c>
      <c r="K68" s="118">
        <v>0.18084482999999998</v>
      </c>
      <c r="L68" s="84">
        <f t="shared" si="6"/>
        <v>-1</v>
      </c>
      <c r="M68" s="84">
        <f t="shared" si="7"/>
        <v>0</v>
      </c>
    </row>
    <row r="69" spans="1:13" ht="12.75" customHeight="1" x14ac:dyDescent="0.15">
      <c r="A69" s="65" t="s">
        <v>470</v>
      </c>
      <c r="B69" s="65" t="s">
        <v>300</v>
      </c>
      <c r="C69" s="55">
        <v>0.76673656000000001</v>
      </c>
      <c r="D69" s="55">
        <v>1.31748745</v>
      </c>
      <c r="E69" s="84">
        <f t="shared" si="4"/>
        <v>-0.41803122299191542</v>
      </c>
      <c r="F69" s="84">
        <f t="shared" si="5"/>
        <v>1.3189213961720143E-3</v>
      </c>
      <c r="G69" s="107">
        <v>9.4281083797036249</v>
      </c>
      <c r="H69" s="55">
        <v>135.72</v>
      </c>
      <c r="I69" s="101"/>
      <c r="J69" s="118">
        <v>0.18345280999999999</v>
      </c>
      <c r="K69" s="118">
        <v>9.9622000000000002E-2</v>
      </c>
      <c r="L69" s="84">
        <f t="shared" si="6"/>
        <v>0.84148892814840082</v>
      </c>
      <c r="M69" s="84">
        <f t="shared" si="7"/>
        <v>0.23926446131641355</v>
      </c>
    </row>
    <row r="70" spans="1:13" ht="12.75" customHeight="1" x14ac:dyDescent="0.15">
      <c r="A70" s="65" t="s">
        <v>456</v>
      </c>
      <c r="B70" s="65" t="s">
        <v>286</v>
      </c>
      <c r="C70" s="55">
        <v>0.74681134999999998</v>
      </c>
      <c r="D70" s="55">
        <v>0.1176117</v>
      </c>
      <c r="E70" s="84">
        <f t="shared" si="4"/>
        <v>5.3498049088653596</v>
      </c>
      <c r="F70" s="84">
        <f t="shared" si="5"/>
        <v>1.284646539378671E-3</v>
      </c>
      <c r="G70" s="107">
        <v>2.8372499454810001</v>
      </c>
      <c r="H70" s="55">
        <v>130.76</v>
      </c>
      <c r="I70" s="101"/>
      <c r="J70" s="118">
        <v>0.23731387305207099</v>
      </c>
      <c r="K70" s="118">
        <v>0</v>
      </c>
      <c r="L70" s="84" t="str">
        <f t="shared" si="6"/>
        <v/>
      </c>
      <c r="M70" s="84">
        <f t="shared" si="7"/>
        <v>0.31776950504578028</v>
      </c>
    </row>
    <row r="71" spans="1:13" ht="12.75" customHeight="1" x14ac:dyDescent="0.15">
      <c r="A71" s="65" t="s">
        <v>1854</v>
      </c>
      <c r="B71" s="65" t="s">
        <v>2011</v>
      </c>
      <c r="C71" s="55">
        <v>0.72706702000000001</v>
      </c>
      <c r="D71" s="55">
        <v>0.56878614999999999</v>
      </c>
      <c r="E71" s="84">
        <f t="shared" ref="E71:E102" si="8">IF(ISERROR(C71/D71-1),"",((C71/D71-1)))</f>
        <v>0.27827834767073711</v>
      </c>
      <c r="F71" s="84">
        <f t="shared" ref="F71:F102" si="9">C71/$C$186</f>
        <v>1.2506828279181389E-3</v>
      </c>
      <c r="G71" s="107">
        <v>1.76861961</v>
      </c>
      <c r="H71" s="55">
        <v>148.86000000000001</v>
      </c>
      <c r="I71" s="101"/>
      <c r="J71" s="118">
        <v>2.8889399099999999</v>
      </c>
      <c r="K71" s="118">
        <v>8.0852285599999991</v>
      </c>
      <c r="L71" s="84">
        <f t="shared" ref="L71:L102" si="10">IF(ISERROR(J71/K71-1),"",((J71/K71-1)))</f>
        <v>-0.64268914742961814</v>
      </c>
      <c r="M71" s="84">
        <f t="shared" ref="M71:M102" si="11">IF(ISERROR(J71/C71),"",(J71/C71))</f>
        <v>3.9734162471019521</v>
      </c>
    </row>
    <row r="72" spans="1:13" ht="12.75" customHeight="1" x14ac:dyDescent="0.15">
      <c r="A72" s="65" t="s">
        <v>529</v>
      </c>
      <c r="B72" s="65" t="s">
        <v>371</v>
      </c>
      <c r="C72" s="55">
        <v>0.72410806000000005</v>
      </c>
      <c r="D72" s="55">
        <v>0.13343464000000002</v>
      </c>
      <c r="E72" s="84">
        <f t="shared" si="8"/>
        <v>4.4266872530251513</v>
      </c>
      <c r="F72" s="84">
        <f t="shared" si="9"/>
        <v>1.2455928976108934E-3</v>
      </c>
      <c r="G72" s="107">
        <v>2.7935228585881293</v>
      </c>
      <c r="H72" s="55">
        <v>104.04</v>
      </c>
      <c r="I72" s="101"/>
      <c r="J72" s="118">
        <v>3.2169999999999997E-2</v>
      </c>
      <c r="K72" s="118">
        <v>2.5503499999999998E-2</v>
      </c>
      <c r="L72" s="84">
        <f t="shared" si="10"/>
        <v>0.26139549473601664</v>
      </c>
      <c r="M72" s="84">
        <f t="shared" si="11"/>
        <v>4.4427070733061576E-2</v>
      </c>
    </row>
    <row r="73" spans="1:13" ht="12.75" customHeight="1" x14ac:dyDescent="0.15">
      <c r="A73" s="65" t="s">
        <v>486</v>
      </c>
      <c r="B73" s="65" t="s">
        <v>316</v>
      </c>
      <c r="C73" s="55">
        <v>0.70374395000000001</v>
      </c>
      <c r="D73" s="55">
        <v>6.8667939999999997E-2</v>
      </c>
      <c r="E73" s="84">
        <f t="shared" si="8"/>
        <v>9.2485082558177805</v>
      </c>
      <c r="F73" s="84">
        <f t="shared" si="9"/>
        <v>1.2105630558188175E-3</v>
      </c>
      <c r="G73" s="107">
        <v>0.73477139810718339</v>
      </c>
      <c r="H73" s="55">
        <v>96.32</v>
      </c>
      <c r="I73" s="101"/>
      <c r="J73" s="118">
        <v>5.0483999999999998E-3</v>
      </c>
      <c r="K73" s="118">
        <v>1.66643E-2</v>
      </c>
      <c r="L73" s="84">
        <f t="shared" si="10"/>
        <v>-0.69705298152337636</v>
      </c>
      <c r="M73" s="84">
        <f t="shared" si="11"/>
        <v>7.1736318301564078E-3</v>
      </c>
    </row>
    <row r="74" spans="1:13" ht="12.75" customHeight="1" x14ac:dyDescent="0.15">
      <c r="A74" s="65" t="s">
        <v>459</v>
      </c>
      <c r="B74" s="65" t="s">
        <v>289</v>
      </c>
      <c r="C74" s="55">
        <v>0.69442579000000004</v>
      </c>
      <c r="D74" s="55">
        <v>0.78200381200000002</v>
      </c>
      <c r="E74" s="84">
        <f t="shared" si="8"/>
        <v>-0.11199180957445254</v>
      </c>
      <c r="F74" s="84">
        <f t="shared" si="9"/>
        <v>1.1945341858808115E-3</v>
      </c>
      <c r="G74" s="107">
        <v>82.318324355372908</v>
      </c>
      <c r="H74" s="55">
        <v>59.32</v>
      </c>
      <c r="I74" s="101"/>
      <c r="J74" s="118">
        <v>0.29983117999999997</v>
      </c>
      <c r="K74" s="118">
        <v>5.1438980000000002E-2</v>
      </c>
      <c r="L74" s="84">
        <f t="shared" si="10"/>
        <v>4.8288710234923</v>
      </c>
      <c r="M74" s="84">
        <f t="shared" si="11"/>
        <v>0.43176849753808821</v>
      </c>
    </row>
    <row r="75" spans="1:13" ht="12.75" customHeight="1" x14ac:dyDescent="0.15">
      <c r="A75" s="65" t="s">
        <v>465</v>
      </c>
      <c r="B75" s="65" t="s">
        <v>295</v>
      </c>
      <c r="C75" s="55">
        <v>0.68004061999999998</v>
      </c>
      <c r="D75" s="55">
        <v>0.64930266000000003</v>
      </c>
      <c r="E75" s="84">
        <f t="shared" si="8"/>
        <v>4.7339956993245558E-2</v>
      </c>
      <c r="F75" s="84">
        <f t="shared" si="9"/>
        <v>1.1697891698083135E-3</v>
      </c>
      <c r="G75" s="107">
        <v>33.938362398504843</v>
      </c>
      <c r="H75" s="55">
        <v>156.38999999999999</v>
      </c>
      <c r="I75" s="101"/>
      <c r="J75" s="118">
        <v>0.18802885</v>
      </c>
      <c r="K75" s="118">
        <v>1.4435552</v>
      </c>
      <c r="L75" s="84">
        <f t="shared" si="10"/>
        <v>-0.86974599239433315</v>
      </c>
      <c r="M75" s="84">
        <f t="shared" si="11"/>
        <v>0.27649649810624549</v>
      </c>
    </row>
    <row r="76" spans="1:13" ht="12.75" customHeight="1" x14ac:dyDescent="0.15">
      <c r="A76" s="65" t="s">
        <v>424</v>
      </c>
      <c r="B76" s="65" t="s">
        <v>254</v>
      </c>
      <c r="C76" s="55">
        <v>0.67677063999999998</v>
      </c>
      <c r="D76" s="55">
        <v>0.85099115000000003</v>
      </c>
      <c r="E76" s="84">
        <f t="shared" si="8"/>
        <v>-0.20472658264424959</v>
      </c>
      <c r="F76" s="84">
        <f t="shared" si="9"/>
        <v>1.1641642305370537E-3</v>
      </c>
      <c r="G76" s="107">
        <v>2.1018474152698001</v>
      </c>
      <c r="H76" s="55">
        <v>23.05</v>
      </c>
      <c r="I76" s="101"/>
      <c r="J76" s="118">
        <v>0.57803771890435496</v>
      </c>
      <c r="K76" s="118">
        <v>1.2499764218538101</v>
      </c>
      <c r="L76" s="84">
        <f t="shared" si="10"/>
        <v>-0.53756110211496544</v>
      </c>
      <c r="M76" s="84">
        <f t="shared" si="11"/>
        <v>0.85411169566155376</v>
      </c>
    </row>
    <row r="77" spans="1:13" ht="12.75" customHeight="1" x14ac:dyDescent="0.15">
      <c r="A77" s="65" t="s">
        <v>461</v>
      </c>
      <c r="B77" s="65" t="s">
        <v>291</v>
      </c>
      <c r="C77" s="55">
        <v>0.61486976999999998</v>
      </c>
      <c r="D77" s="55">
        <v>0.55890781</v>
      </c>
      <c r="E77" s="84">
        <f t="shared" si="8"/>
        <v>0.10012735374014547</v>
      </c>
      <c r="F77" s="84">
        <f t="shared" si="9"/>
        <v>1.057683874514038E-3</v>
      </c>
      <c r="G77" s="107">
        <v>8.8410258577939196</v>
      </c>
      <c r="H77" s="55">
        <v>61.26</v>
      </c>
      <c r="I77" s="101"/>
      <c r="J77" s="118">
        <v>0.12877124000000001</v>
      </c>
      <c r="K77" s="118">
        <v>0.25215775000000001</v>
      </c>
      <c r="L77" s="84">
        <f t="shared" si="10"/>
        <v>-0.48932269581244281</v>
      </c>
      <c r="M77" s="84">
        <f t="shared" si="11"/>
        <v>0.20942847783848606</v>
      </c>
    </row>
    <row r="78" spans="1:13" ht="12.75" customHeight="1" x14ac:dyDescent="0.15">
      <c r="A78" s="65" t="s">
        <v>462</v>
      </c>
      <c r="B78" s="65" t="s">
        <v>292</v>
      </c>
      <c r="C78" s="55">
        <v>0.59594183000000001</v>
      </c>
      <c r="D78" s="55">
        <v>0.94866901999999997</v>
      </c>
      <c r="E78" s="84">
        <f t="shared" si="8"/>
        <v>-0.37181270028191704</v>
      </c>
      <c r="F78" s="84">
        <f t="shared" si="9"/>
        <v>1.0251244970774643E-3</v>
      </c>
      <c r="G78" s="107">
        <v>3.8335152169123714</v>
      </c>
      <c r="H78" s="55">
        <v>106.51</v>
      </c>
      <c r="I78" s="101"/>
      <c r="J78" s="118">
        <v>0</v>
      </c>
      <c r="K78" s="118">
        <v>2.8795599999999998E-2</v>
      </c>
      <c r="L78" s="84">
        <f t="shared" si="10"/>
        <v>-1</v>
      </c>
      <c r="M78" s="84">
        <f t="shared" si="11"/>
        <v>0</v>
      </c>
    </row>
    <row r="79" spans="1:13" ht="12.75" customHeight="1" x14ac:dyDescent="0.15">
      <c r="A79" s="65" t="s">
        <v>482</v>
      </c>
      <c r="B79" s="65" t="s">
        <v>312</v>
      </c>
      <c r="C79" s="55">
        <v>0.52681643999999994</v>
      </c>
      <c r="D79" s="55">
        <v>9.7234135999999999E-2</v>
      </c>
      <c r="E79" s="84">
        <f t="shared" si="8"/>
        <v>4.4180194494657714</v>
      </c>
      <c r="F79" s="84">
        <f t="shared" si="9"/>
        <v>9.0621669921566025E-4</v>
      </c>
      <c r="G79" s="107">
        <v>19.186992271947837</v>
      </c>
      <c r="H79" s="55">
        <v>55.05</v>
      </c>
      <c r="I79" s="101"/>
      <c r="J79" s="118">
        <v>2.0832880000000002E-2</v>
      </c>
      <c r="K79" s="118">
        <v>1.036142E-2</v>
      </c>
      <c r="L79" s="84">
        <f t="shared" si="10"/>
        <v>1.0106201659618086</v>
      </c>
      <c r="M79" s="84">
        <f t="shared" si="11"/>
        <v>3.9544855509824263E-2</v>
      </c>
    </row>
    <row r="80" spans="1:13" ht="12.75" customHeight="1" x14ac:dyDescent="0.15">
      <c r="A80" s="65" t="s">
        <v>497</v>
      </c>
      <c r="B80" s="65" t="s">
        <v>327</v>
      </c>
      <c r="C80" s="55">
        <v>0.49224531999999999</v>
      </c>
      <c r="D80" s="55">
        <v>0.80234068999999997</v>
      </c>
      <c r="E80" s="84">
        <f t="shared" si="8"/>
        <v>-0.38648840058205203</v>
      </c>
      <c r="F80" s="84">
        <f t="shared" si="9"/>
        <v>8.4674830780671255E-4</v>
      </c>
      <c r="G80" s="107">
        <v>2.2120560890894003</v>
      </c>
      <c r="H80" s="55">
        <v>222.46</v>
      </c>
      <c r="I80" s="101"/>
      <c r="J80" s="118">
        <v>0.86169750785810495</v>
      </c>
      <c r="K80" s="118">
        <v>0.63488250000000002</v>
      </c>
      <c r="L80" s="84">
        <f t="shared" si="10"/>
        <v>0.35725509501065944</v>
      </c>
      <c r="M80" s="84">
        <f t="shared" si="11"/>
        <v>1.7505448459278494</v>
      </c>
    </row>
    <row r="81" spans="1:13" ht="12.75" customHeight="1" x14ac:dyDescent="0.15">
      <c r="A81" s="65" t="s">
        <v>505</v>
      </c>
      <c r="B81" s="65" t="s">
        <v>335</v>
      </c>
      <c r="C81" s="55">
        <v>0.49110784000000002</v>
      </c>
      <c r="D81" s="55">
        <v>0.22918507000000002</v>
      </c>
      <c r="E81" s="84">
        <f t="shared" si="8"/>
        <v>1.1428439470337226</v>
      </c>
      <c r="F81" s="84">
        <f t="shared" si="9"/>
        <v>8.4479164265210233E-4</v>
      </c>
      <c r="G81" s="107">
        <v>32.073783221915505</v>
      </c>
      <c r="H81" s="55">
        <v>55.53</v>
      </c>
      <c r="I81" s="101"/>
      <c r="J81" s="118">
        <v>0.4455537</v>
      </c>
      <c r="K81" s="118">
        <v>0.15966225000000001</v>
      </c>
      <c r="L81" s="84">
        <f t="shared" si="10"/>
        <v>1.7906014101642684</v>
      </c>
      <c r="M81" s="84">
        <f t="shared" si="11"/>
        <v>0.90724208353098168</v>
      </c>
    </row>
    <row r="82" spans="1:13" ht="12.75" customHeight="1" x14ac:dyDescent="0.15">
      <c r="A82" s="65" t="s">
        <v>473</v>
      </c>
      <c r="B82" s="65" t="s">
        <v>303</v>
      </c>
      <c r="C82" s="55">
        <v>0.48015349000000002</v>
      </c>
      <c r="D82" s="55">
        <v>0.37644393999999998</v>
      </c>
      <c r="E82" s="84">
        <f t="shared" si="8"/>
        <v>0.2754979931407584</v>
      </c>
      <c r="F82" s="84">
        <f t="shared" si="9"/>
        <v>8.2594823886794351E-4</v>
      </c>
      <c r="G82" s="107">
        <v>2.6373807653702528</v>
      </c>
      <c r="H82" s="55">
        <v>84.91</v>
      </c>
      <c r="I82" s="101"/>
      <c r="J82" s="118">
        <v>0</v>
      </c>
      <c r="K82" s="118">
        <v>0</v>
      </c>
      <c r="L82" s="84" t="str">
        <f t="shared" si="10"/>
        <v/>
      </c>
      <c r="M82" s="84">
        <f t="shared" si="11"/>
        <v>0</v>
      </c>
    </row>
    <row r="83" spans="1:13" ht="12.75" customHeight="1" x14ac:dyDescent="0.15">
      <c r="A83" s="65" t="s">
        <v>494</v>
      </c>
      <c r="B83" s="65" t="s">
        <v>324</v>
      </c>
      <c r="C83" s="55">
        <v>0.47975219000000002</v>
      </c>
      <c r="D83" s="55">
        <v>0.24504565</v>
      </c>
      <c r="E83" s="84">
        <f t="shared" si="8"/>
        <v>0.95780741261883251</v>
      </c>
      <c r="F83" s="84">
        <f t="shared" si="9"/>
        <v>8.2525793246559349E-4</v>
      </c>
      <c r="G83" s="107">
        <v>15.395279061563942</v>
      </c>
      <c r="H83" s="55">
        <v>58.95</v>
      </c>
      <c r="I83" s="101"/>
      <c r="J83" s="118">
        <v>5.472225E-2</v>
      </c>
      <c r="K83" s="118">
        <v>1.1859500600000001</v>
      </c>
      <c r="L83" s="84">
        <f t="shared" si="10"/>
        <v>-0.95385787998526683</v>
      </c>
      <c r="M83" s="84">
        <f t="shared" si="11"/>
        <v>0.11406357519701994</v>
      </c>
    </row>
    <row r="84" spans="1:13" ht="12.75" customHeight="1" x14ac:dyDescent="0.15">
      <c r="A84" s="65" t="s">
        <v>475</v>
      </c>
      <c r="B84" s="65" t="s">
        <v>305</v>
      </c>
      <c r="C84" s="55">
        <v>0.47515621999999996</v>
      </c>
      <c r="D84" s="55">
        <v>1.2489602099999999</v>
      </c>
      <c r="E84" s="84">
        <f t="shared" si="8"/>
        <v>-0.61955856063661141</v>
      </c>
      <c r="F84" s="84">
        <f t="shared" si="9"/>
        <v>8.1735205776833789E-4</v>
      </c>
      <c r="G84" s="107">
        <v>5.1903872630689651</v>
      </c>
      <c r="H84" s="55">
        <v>84.58</v>
      </c>
      <c r="I84" s="101"/>
      <c r="J84" s="118">
        <v>0.10882842</v>
      </c>
      <c r="K84" s="118">
        <v>0.65111893999999992</v>
      </c>
      <c r="L84" s="84">
        <f t="shared" si="10"/>
        <v>-0.83285938510712032</v>
      </c>
      <c r="M84" s="84">
        <f t="shared" si="11"/>
        <v>0.22903713646008886</v>
      </c>
    </row>
    <row r="85" spans="1:13" ht="12.75" customHeight="1" x14ac:dyDescent="0.15">
      <c r="A85" s="65" t="s">
        <v>450</v>
      </c>
      <c r="B85" s="65" t="s">
        <v>280</v>
      </c>
      <c r="C85" s="55">
        <v>0.46047883000000001</v>
      </c>
      <c r="D85" s="55">
        <v>1.4974671000000002</v>
      </c>
      <c r="E85" s="84">
        <f t="shared" si="8"/>
        <v>-0.69249486015418971</v>
      </c>
      <c r="F85" s="84">
        <f t="shared" si="9"/>
        <v>7.9210437203001722E-4</v>
      </c>
      <c r="G85" s="107">
        <v>13.6535631878094</v>
      </c>
      <c r="H85" s="55">
        <v>143.80000000000001</v>
      </c>
      <c r="I85" s="101"/>
      <c r="J85" s="118">
        <v>0.479443989579457</v>
      </c>
      <c r="K85" s="118">
        <v>1.5129571315883801</v>
      </c>
      <c r="L85" s="84">
        <f t="shared" si="10"/>
        <v>-0.68310801438497326</v>
      </c>
      <c r="M85" s="84">
        <f t="shared" si="11"/>
        <v>1.0411857361161576</v>
      </c>
    </row>
    <row r="86" spans="1:13" ht="12.75" customHeight="1" x14ac:dyDescent="0.15">
      <c r="A86" s="65" t="s">
        <v>453</v>
      </c>
      <c r="B86" s="65" t="s">
        <v>283</v>
      </c>
      <c r="C86" s="55">
        <v>0.45663450999999999</v>
      </c>
      <c r="D86" s="55">
        <v>1.08910821</v>
      </c>
      <c r="E86" s="84">
        <f t="shared" si="8"/>
        <v>-0.58072622554190456</v>
      </c>
      <c r="F86" s="84">
        <f t="shared" si="9"/>
        <v>7.8549146719901237E-4</v>
      </c>
      <c r="G86" s="107">
        <v>50.73931790676415</v>
      </c>
      <c r="H86" s="55">
        <v>73.55</v>
      </c>
      <c r="I86" s="101"/>
      <c r="J86" s="118">
        <v>0.24624570999999998</v>
      </c>
      <c r="K86" s="118">
        <v>0.23514283</v>
      </c>
      <c r="L86" s="84">
        <f t="shared" si="10"/>
        <v>4.7217599618070372E-2</v>
      </c>
      <c r="M86" s="84">
        <f t="shared" si="11"/>
        <v>0.53926215519716192</v>
      </c>
    </row>
    <row r="87" spans="1:13" ht="12.75" customHeight="1" x14ac:dyDescent="0.15">
      <c r="A87" s="65" t="s">
        <v>454</v>
      </c>
      <c r="B87" s="65" t="s">
        <v>284</v>
      </c>
      <c r="C87" s="55">
        <v>0.42707333000000003</v>
      </c>
      <c r="D87" s="55">
        <v>0.90975240000000002</v>
      </c>
      <c r="E87" s="84">
        <f t="shared" si="8"/>
        <v>-0.53056091965242413</v>
      </c>
      <c r="F87" s="84">
        <f t="shared" si="9"/>
        <v>7.3464105151244043E-4</v>
      </c>
      <c r="G87" s="107">
        <v>2.6816813412693317</v>
      </c>
      <c r="H87" s="55">
        <v>76.19</v>
      </c>
      <c r="I87" s="101"/>
      <c r="J87" s="118">
        <v>0</v>
      </c>
      <c r="K87" s="118">
        <v>0.39257478000000001</v>
      </c>
      <c r="L87" s="84">
        <f t="shared" si="10"/>
        <v>-1</v>
      </c>
      <c r="M87" s="84">
        <f t="shared" si="11"/>
        <v>0</v>
      </c>
    </row>
    <row r="88" spans="1:13" ht="12.75" customHeight="1" x14ac:dyDescent="0.15">
      <c r="A88" s="65" t="s">
        <v>451</v>
      </c>
      <c r="B88" s="65" t="s">
        <v>281</v>
      </c>
      <c r="C88" s="55">
        <v>0.41722121999999995</v>
      </c>
      <c r="D88" s="55">
        <v>0.53143134800000003</v>
      </c>
      <c r="E88" s="84">
        <f t="shared" si="8"/>
        <v>-0.21491040833368391</v>
      </c>
      <c r="F88" s="84">
        <f t="shared" si="9"/>
        <v>7.1769369390053744E-4</v>
      </c>
      <c r="G88" s="107">
        <v>41.53366089737802</v>
      </c>
      <c r="H88" s="55">
        <v>81.319999999999993</v>
      </c>
      <c r="I88" s="101"/>
      <c r="J88" s="118">
        <v>7.0443179999999994E-2</v>
      </c>
      <c r="K88" s="118">
        <v>0.24448020000000001</v>
      </c>
      <c r="L88" s="84">
        <f t="shared" si="10"/>
        <v>-0.71186550076447919</v>
      </c>
      <c r="M88" s="84">
        <f t="shared" si="11"/>
        <v>0.16883891955447522</v>
      </c>
    </row>
    <row r="89" spans="1:13" ht="12.75" customHeight="1" x14ac:dyDescent="0.15">
      <c r="A89" s="65" t="s">
        <v>1856</v>
      </c>
      <c r="B89" s="65" t="s">
        <v>2013</v>
      </c>
      <c r="C89" s="55">
        <v>0.41214033</v>
      </c>
      <c r="D89" s="55">
        <v>0.52879498000000003</v>
      </c>
      <c r="E89" s="84">
        <f t="shared" si="8"/>
        <v>-0.22060468501421859</v>
      </c>
      <c r="F89" s="84">
        <f t="shared" si="9"/>
        <v>7.0895367173099799E-4</v>
      </c>
      <c r="G89" s="107">
        <v>5.4001367900000004</v>
      </c>
      <c r="H89" s="55">
        <v>31.72</v>
      </c>
      <c r="I89" s="101"/>
      <c r="J89" s="118">
        <v>0.46975778999999995</v>
      </c>
      <c r="K89" s="118">
        <v>9.6015926199999999</v>
      </c>
      <c r="L89" s="84">
        <f t="shared" si="10"/>
        <v>-0.95107501342834522</v>
      </c>
      <c r="M89" s="84">
        <f t="shared" si="11"/>
        <v>1.1398005868535117</v>
      </c>
    </row>
    <row r="90" spans="1:13" ht="12.75" customHeight="1" x14ac:dyDescent="0.15">
      <c r="A90" s="65" t="s">
        <v>501</v>
      </c>
      <c r="B90" s="65" t="s">
        <v>331</v>
      </c>
      <c r="C90" s="55">
        <v>0.39744366999999997</v>
      </c>
      <c r="D90" s="55">
        <v>0.47948296000000001</v>
      </c>
      <c r="E90" s="84">
        <f t="shared" si="8"/>
        <v>-0.17109949016749215</v>
      </c>
      <c r="F90" s="84">
        <f t="shared" si="9"/>
        <v>6.83672838212031E-4</v>
      </c>
      <c r="G90" s="107">
        <v>1.6585249284518184</v>
      </c>
      <c r="H90" s="55">
        <v>227.18</v>
      </c>
      <c r="I90" s="101"/>
      <c r="J90" s="118">
        <v>0</v>
      </c>
      <c r="K90" s="118">
        <v>5.9344999999999997E-3</v>
      </c>
      <c r="L90" s="84">
        <f t="shared" si="10"/>
        <v>-1</v>
      </c>
      <c r="M90" s="84">
        <f t="shared" si="11"/>
        <v>0</v>
      </c>
    </row>
    <row r="91" spans="1:13" ht="12.75" customHeight="1" x14ac:dyDescent="0.15">
      <c r="A91" s="65" t="s">
        <v>485</v>
      </c>
      <c r="B91" s="65" t="s">
        <v>315</v>
      </c>
      <c r="C91" s="55">
        <v>0.38704415000000003</v>
      </c>
      <c r="D91" s="55">
        <v>0.14786667000000001</v>
      </c>
      <c r="E91" s="84">
        <f t="shared" si="8"/>
        <v>1.6175212439693136</v>
      </c>
      <c r="F91" s="84">
        <f t="shared" si="9"/>
        <v>6.6578383936486676E-4</v>
      </c>
      <c r="G91" s="107">
        <v>13.554921473621718</v>
      </c>
      <c r="H91" s="55">
        <v>67.42</v>
      </c>
      <c r="I91" s="101"/>
      <c r="J91" s="118">
        <v>0</v>
      </c>
      <c r="K91" s="118">
        <v>8.5042690000000004E-2</v>
      </c>
      <c r="L91" s="84">
        <f t="shared" si="10"/>
        <v>-1</v>
      </c>
      <c r="M91" s="84">
        <f t="shared" si="11"/>
        <v>0</v>
      </c>
    </row>
    <row r="92" spans="1:13" ht="12.75" customHeight="1" x14ac:dyDescent="0.15">
      <c r="A92" s="65" t="s">
        <v>491</v>
      </c>
      <c r="B92" s="65" t="s">
        <v>321</v>
      </c>
      <c r="C92" s="55">
        <v>0.37688679999999997</v>
      </c>
      <c r="D92" s="55">
        <v>0.90168999999999999</v>
      </c>
      <c r="E92" s="84">
        <f t="shared" si="8"/>
        <v>-0.58202175914116827</v>
      </c>
      <c r="F92" s="84">
        <f t="shared" si="9"/>
        <v>6.4831141540296793E-4</v>
      </c>
      <c r="G92" s="107">
        <v>2.0065942602533999</v>
      </c>
      <c r="H92" s="55">
        <v>38.46</v>
      </c>
      <c r="I92" s="101"/>
      <c r="J92" s="118">
        <v>0</v>
      </c>
      <c r="K92" s="118">
        <v>1.01566315</v>
      </c>
      <c r="L92" s="84">
        <f t="shared" si="10"/>
        <v>-1</v>
      </c>
      <c r="M92" s="84">
        <f t="shared" si="11"/>
        <v>0</v>
      </c>
    </row>
    <row r="93" spans="1:13" ht="12.75" customHeight="1" x14ac:dyDescent="0.15">
      <c r="A93" s="65" t="s">
        <v>493</v>
      </c>
      <c r="B93" s="65" t="s">
        <v>323</v>
      </c>
      <c r="C93" s="55">
        <v>0.37360292000000001</v>
      </c>
      <c r="D93" s="55">
        <v>0.42720849999999999</v>
      </c>
      <c r="E93" s="84">
        <f t="shared" si="8"/>
        <v>-0.12547872994100062</v>
      </c>
      <c r="F93" s="84">
        <f t="shared" si="9"/>
        <v>6.4266256569315194E-4</v>
      </c>
      <c r="G93" s="107">
        <v>3.1548555428042477</v>
      </c>
      <c r="H93" s="55">
        <v>81.680000000000007</v>
      </c>
      <c r="I93" s="101"/>
      <c r="J93" s="118">
        <v>9.5060000000000006E-3</v>
      </c>
      <c r="K93" s="118">
        <v>6.8854100000000001E-2</v>
      </c>
      <c r="L93" s="84">
        <f t="shared" si="10"/>
        <v>-0.86193995709768911</v>
      </c>
      <c r="M93" s="84">
        <f t="shared" si="11"/>
        <v>2.5444126614427961E-2</v>
      </c>
    </row>
    <row r="94" spans="1:13" ht="12.75" customHeight="1" x14ac:dyDescent="0.15">
      <c r="A94" s="65" t="s">
        <v>1855</v>
      </c>
      <c r="B94" s="65" t="s">
        <v>2012</v>
      </c>
      <c r="C94" s="55">
        <v>0.36199605000000001</v>
      </c>
      <c r="D94" s="55">
        <v>0.96113380000000004</v>
      </c>
      <c r="E94" s="84">
        <f t="shared" si="8"/>
        <v>-0.6233656021669407</v>
      </c>
      <c r="F94" s="84">
        <f t="shared" si="9"/>
        <v>6.2269671303368435E-4</v>
      </c>
      <c r="G94" s="107">
        <v>5.4001367900000004</v>
      </c>
      <c r="H94" s="55">
        <v>68.510000000000005</v>
      </c>
      <c r="I94" s="101"/>
      <c r="J94" s="118">
        <v>3.4579086600000002</v>
      </c>
      <c r="K94" s="118">
        <v>25.936711640000002</v>
      </c>
      <c r="L94" s="84">
        <f t="shared" si="10"/>
        <v>-0.86667898737528626</v>
      </c>
      <c r="M94" s="84">
        <f t="shared" si="11"/>
        <v>9.5523380987168238</v>
      </c>
    </row>
    <row r="95" spans="1:13" ht="12.75" customHeight="1" x14ac:dyDescent="0.15">
      <c r="A95" s="65" t="s">
        <v>422</v>
      </c>
      <c r="B95" s="65" t="s">
        <v>252</v>
      </c>
      <c r="C95" s="55">
        <v>0.35576141999999999</v>
      </c>
      <c r="D95" s="55">
        <v>0.34343853000000002</v>
      </c>
      <c r="E95" s="84">
        <f t="shared" si="8"/>
        <v>3.5880918777517312E-2</v>
      </c>
      <c r="F95" s="84">
        <f t="shared" si="9"/>
        <v>6.1197205565694988E-4</v>
      </c>
      <c r="G95" s="107">
        <v>3.2582815251903998</v>
      </c>
      <c r="H95" s="55">
        <v>124.13</v>
      </c>
      <c r="I95" s="101"/>
      <c r="J95" s="118">
        <v>0.93258526796406993</v>
      </c>
      <c r="K95" s="118">
        <v>1.2679914999999999</v>
      </c>
      <c r="L95" s="84">
        <f t="shared" si="10"/>
        <v>-0.2645177290509676</v>
      </c>
      <c r="M95" s="84">
        <f t="shared" si="11"/>
        <v>2.6213783044942591</v>
      </c>
    </row>
    <row r="96" spans="1:13" ht="12.75" customHeight="1" x14ac:dyDescent="0.15">
      <c r="A96" s="65" t="s">
        <v>479</v>
      </c>
      <c r="B96" s="65" t="s">
        <v>309</v>
      </c>
      <c r="C96" s="55">
        <v>0.33096885999999998</v>
      </c>
      <c r="D96" s="55">
        <v>0.29095041999999999</v>
      </c>
      <c r="E96" s="84">
        <f t="shared" si="8"/>
        <v>0.13754384681761245</v>
      </c>
      <c r="F96" s="84">
        <f t="shared" si="9"/>
        <v>5.693245029566085E-4</v>
      </c>
      <c r="G96" s="107">
        <v>6.5988053172805161</v>
      </c>
      <c r="H96" s="55">
        <v>87.49</v>
      </c>
      <c r="I96" s="101"/>
      <c r="J96" s="118">
        <v>9.5399999999999999E-4</v>
      </c>
      <c r="K96" s="118">
        <v>7.0382990000000006E-2</v>
      </c>
      <c r="L96" s="84">
        <f t="shared" si="10"/>
        <v>-0.98644558862872977</v>
      </c>
      <c r="M96" s="84">
        <f t="shared" si="11"/>
        <v>2.8824464029637109E-3</v>
      </c>
    </row>
    <row r="97" spans="1:13" ht="12.75" customHeight="1" x14ac:dyDescent="0.15">
      <c r="A97" s="65" t="s">
        <v>431</v>
      </c>
      <c r="B97" s="65" t="s">
        <v>261</v>
      </c>
      <c r="C97" s="55">
        <v>0.32703679999999996</v>
      </c>
      <c r="D97" s="55">
        <v>9.9451710000000013E-2</v>
      </c>
      <c r="E97" s="84">
        <f t="shared" si="8"/>
        <v>2.288397957159308</v>
      </c>
      <c r="F97" s="84">
        <f t="shared" si="9"/>
        <v>5.6256066993287462E-4</v>
      </c>
      <c r="G97" s="107">
        <v>0.56701925261019992</v>
      </c>
      <c r="H97" s="55">
        <v>34.4</v>
      </c>
      <c r="I97" s="101"/>
      <c r="J97" s="118">
        <v>0</v>
      </c>
      <c r="K97" s="118">
        <v>0</v>
      </c>
      <c r="L97" s="84" t="str">
        <f t="shared" si="10"/>
        <v/>
      </c>
      <c r="M97" s="84">
        <f t="shared" si="11"/>
        <v>0</v>
      </c>
    </row>
    <row r="98" spans="1:13" ht="12.75" customHeight="1" x14ac:dyDescent="0.15">
      <c r="A98" s="65" t="s">
        <v>1102</v>
      </c>
      <c r="B98" s="65" t="s">
        <v>1106</v>
      </c>
      <c r="C98" s="55">
        <v>0.32025211999999997</v>
      </c>
      <c r="D98" s="55">
        <v>1.3392057800000001</v>
      </c>
      <c r="E98" s="84">
        <f t="shared" si="8"/>
        <v>-0.76086414441849259</v>
      </c>
      <c r="F98" s="84">
        <f t="shared" si="9"/>
        <v>5.5088983005772854E-4</v>
      </c>
      <c r="G98" s="107">
        <v>11.690824289999998</v>
      </c>
      <c r="H98" s="55">
        <v>60.37</v>
      </c>
      <c r="I98" s="101"/>
      <c r="J98" s="118">
        <v>26.204954019999999</v>
      </c>
      <c r="K98" s="118">
        <v>30.677538819999999</v>
      </c>
      <c r="L98" s="84">
        <f t="shared" si="10"/>
        <v>-0.1457934688386453</v>
      </c>
      <c r="M98" s="84">
        <f t="shared" si="11"/>
        <v>81.826012642789067</v>
      </c>
    </row>
    <row r="99" spans="1:13" ht="12.75" customHeight="1" x14ac:dyDescent="0.15">
      <c r="A99" s="65" t="s">
        <v>471</v>
      </c>
      <c r="B99" s="65" t="s">
        <v>301</v>
      </c>
      <c r="C99" s="55">
        <v>0.31394296000000005</v>
      </c>
      <c r="D99" s="55">
        <v>0.39172197999999997</v>
      </c>
      <c r="E99" s="84">
        <f t="shared" si="8"/>
        <v>-0.19855669064064241</v>
      </c>
      <c r="F99" s="84">
        <f t="shared" si="9"/>
        <v>5.4003696800577095E-4</v>
      </c>
      <c r="G99" s="107">
        <v>3.8439429331722614</v>
      </c>
      <c r="H99" s="55">
        <v>109</v>
      </c>
      <c r="I99" s="101"/>
      <c r="J99" s="118">
        <v>0</v>
      </c>
      <c r="K99" s="118">
        <v>3.7578760000000003E-2</v>
      </c>
      <c r="L99" s="84">
        <f t="shared" si="10"/>
        <v>-1</v>
      </c>
      <c r="M99" s="84">
        <f t="shared" si="11"/>
        <v>0</v>
      </c>
    </row>
    <row r="100" spans="1:13" ht="12.75" customHeight="1" x14ac:dyDescent="0.15">
      <c r="A100" s="65" t="s">
        <v>511</v>
      </c>
      <c r="B100" s="65" t="s">
        <v>353</v>
      </c>
      <c r="C100" s="55">
        <v>0.28328225000000001</v>
      </c>
      <c r="D100" s="55">
        <v>8.6055119999999999E-2</v>
      </c>
      <c r="E100" s="84">
        <f t="shared" si="8"/>
        <v>2.2918697922912665</v>
      </c>
      <c r="F100" s="84">
        <f t="shared" si="9"/>
        <v>4.8729516782237378E-4</v>
      </c>
      <c r="G100" s="107">
        <v>1.3312175585288359</v>
      </c>
      <c r="H100" s="55">
        <v>55.31</v>
      </c>
      <c r="I100" s="101"/>
      <c r="J100" s="118">
        <v>0</v>
      </c>
      <c r="K100" s="118">
        <v>0</v>
      </c>
      <c r="L100" s="84" t="str">
        <f t="shared" si="10"/>
        <v/>
      </c>
      <c r="M100" s="84">
        <f t="shared" si="11"/>
        <v>0</v>
      </c>
    </row>
    <row r="101" spans="1:13" ht="12.75" customHeight="1" x14ac:dyDescent="0.15">
      <c r="A101" s="65" t="s">
        <v>502</v>
      </c>
      <c r="B101" s="65" t="s">
        <v>332</v>
      </c>
      <c r="C101" s="55">
        <v>0.28102043999999998</v>
      </c>
      <c r="D101" s="55">
        <v>1.1435062499999999</v>
      </c>
      <c r="E101" s="84">
        <f t="shared" si="8"/>
        <v>-0.75424669519733711</v>
      </c>
      <c r="F101" s="84">
        <f t="shared" si="9"/>
        <v>4.8340445782013282E-4</v>
      </c>
      <c r="G101" s="107">
        <v>10.154414399734073</v>
      </c>
      <c r="H101" s="55">
        <v>25.46</v>
      </c>
      <c r="I101" s="101"/>
      <c r="J101" s="118">
        <v>1.686037E-2</v>
      </c>
      <c r="K101" s="118">
        <v>1.168902E-2</v>
      </c>
      <c r="L101" s="84">
        <f t="shared" si="10"/>
        <v>0.44241091212094763</v>
      </c>
      <c r="M101" s="84">
        <f t="shared" si="11"/>
        <v>5.9996952534840525E-2</v>
      </c>
    </row>
    <row r="102" spans="1:13" ht="12.75" customHeight="1" x14ac:dyDescent="0.15">
      <c r="A102" s="65" t="s">
        <v>474</v>
      </c>
      <c r="B102" s="65" t="s">
        <v>304</v>
      </c>
      <c r="C102" s="55">
        <v>0.27839765999999999</v>
      </c>
      <c r="D102" s="55">
        <v>1.3457563779999999</v>
      </c>
      <c r="E102" s="84">
        <f t="shared" si="8"/>
        <v>-0.79312922862476676</v>
      </c>
      <c r="F102" s="84">
        <f t="shared" si="9"/>
        <v>4.7889281609086396E-4</v>
      </c>
      <c r="G102" s="107">
        <v>25.137061061769444</v>
      </c>
      <c r="H102" s="55">
        <v>312.97000000000003</v>
      </c>
      <c r="I102" s="101"/>
      <c r="J102" s="118">
        <v>7.7046440000000008E-2</v>
      </c>
      <c r="K102" s="118">
        <v>0.61512020999999995</v>
      </c>
      <c r="L102" s="84">
        <f t="shared" si="10"/>
        <v>-0.87474571840193638</v>
      </c>
      <c r="M102" s="84">
        <f t="shared" si="11"/>
        <v>0.27674959624301443</v>
      </c>
    </row>
    <row r="103" spans="1:13" ht="12.75" customHeight="1" x14ac:dyDescent="0.15">
      <c r="A103" s="65" t="s">
        <v>460</v>
      </c>
      <c r="B103" s="65" t="s">
        <v>290</v>
      </c>
      <c r="C103" s="55">
        <v>0.27269846999999997</v>
      </c>
      <c r="D103" s="55">
        <v>0.97635369999999999</v>
      </c>
      <c r="E103" s="84">
        <f t="shared" ref="E103:E134" si="12">IF(ISERROR(C103/D103-1),"",((C103/D103-1)))</f>
        <v>-0.72069704862080208</v>
      </c>
      <c r="F103" s="84">
        <f t="shared" ref="F103:F134" si="13">C103/$C$186</f>
        <v>4.6908920944942564E-4</v>
      </c>
      <c r="G103" s="107">
        <v>0.98058763080619993</v>
      </c>
      <c r="H103" s="55">
        <v>41.12</v>
      </c>
      <c r="I103" s="101"/>
      <c r="J103" s="118">
        <v>0</v>
      </c>
      <c r="K103" s="118">
        <v>0.35904456275982799</v>
      </c>
      <c r="L103" s="84">
        <f t="shared" ref="L103:L134" si="14">IF(ISERROR(J103/K103-1),"",((J103/K103-1)))</f>
        <v>-1</v>
      </c>
      <c r="M103" s="84">
        <f t="shared" ref="M103:M134" si="15">IF(ISERROR(J103/C103),"",(J103/C103))</f>
        <v>0</v>
      </c>
    </row>
    <row r="104" spans="1:13" ht="12.75" customHeight="1" x14ac:dyDescent="0.15">
      <c r="A104" s="65" t="s">
        <v>463</v>
      </c>
      <c r="B104" s="65" t="s">
        <v>293</v>
      </c>
      <c r="C104" s="55">
        <v>0.26918583000000001</v>
      </c>
      <c r="D104" s="55">
        <v>0.69078304000000001</v>
      </c>
      <c r="E104" s="84">
        <f t="shared" si="12"/>
        <v>-0.61031783582874299</v>
      </c>
      <c r="F104" s="84">
        <f t="shared" si="13"/>
        <v>4.6304685240693686E-4</v>
      </c>
      <c r="G104" s="107">
        <v>12.982934735683717</v>
      </c>
      <c r="H104" s="55">
        <v>90.12</v>
      </c>
      <c r="I104" s="101"/>
      <c r="J104" s="118">
        <v>0</v>
      </c>
      <c r="K104" s="118">
        <v>7.0897160000000001E-2</v>
      </c>
      <c r="L104" s="84">
        <f t="shared" si="14"/>
        <v>-1</v>
      </c>
      <c r="M104" s="84">
        <f t="shared" si="15"/>
        <v>0</v>
      </c>
    </row>
    <row r="105" spans="1:13" ht="12.75" customHeight="1" x14ac:dyDescent="0.15">
      <c r="A105" s="65" t="s">
        <v>496</v>
      </c>
      <c r="B105" s="65" t="s">
        <v>326</v>
      </c>
      <c r="C105" s="55">
        <v>0.26273707000000002</v>
      </c>
      <c r="D105" s="55">
        <v>0.36481915000000004</v>
      </c>
      <c r="E105" s="84">
        <f t="shared" si="12"/>
        <v>-0.2798155743743167</v>
      </c>
      <c r="F105" s="84">
        <f t="shared" si="13"/>
        <v>4.5195385386415413E-4</v>
      </c>
      <c r="G105" s="107">
        <v>14.987177386150019</v>
      </c>
      <c r="H105" s="55">
        <v>23.43</v>
      </c>
      <c r="I105" s="101"/>
      <c r="J105" s="118">
        <v>0</v>
      </c>
      <c r="K105" s="118">
        <v>0</v>
      </c>
      <c r="L105" s="84" t="str">
        <f t="shared" si="14"/>
        <v/>
      </c>
      <c r="M105" s="84">
        <f t="shared" si="15"/>
        <v>0</v>
      </c>
    </row>
    <row r="106" spans="1:13" ht="12.75" customHeight="1" x14ac:dyDescent="0.15">
      <c r="A106" s="65" t="s">
        <v>515</v>
      </c>
      <c r="B106" s="65" t="s">
        <v>357</v>
      </c>
      <c r="C106" s="55">
        <v>0.25805201999999999</v>
      </c>
      <c r="D106" s="55">
        <v>3.7602190000000001E-2</v>
      </c>
      <c r="E106" s="84">
        <f t="shared" si="12"/>
        <v>5.8626859233464854</v>
      </c>
      <c r="F106" s="84">
        <f t="shared" si="13"/>
        <v>4.4389474593908569E-4</v>
      </c>
      <c r="G106" s="107">
        <v>1.6054774650716743</v>
      </c>
      <c r="H106" s="55">
        <v>108.37</v>
      </c>
      <c r="I106" s="101"/>
      <c r="J106" s="118">
        <v>2.6962200000000002E-2</v>
      </c>
      <c r="K106" s="118">
        <v>0</v>
      </c>
      <c r="L106" s="84" t="str">
        <f t="shared" si="14"/>
        <v/>
      </c>
      <c r="M106" s="84">
        <f t="shared" si="15"/>
        <v>0.10448358435636351</v>
      </c>
    </row>
    <row r="107" spans="1:13" ht="12.75" customHeight="1" x14ac:dyDescent="0.15">
      <c r="A107" s="65" t="s">
        <v>517</v>
      </c>
      <c r="B107" s="65" t="s">
        <v>359</v>
      </c>
      <c r="C107" s="55">
        <v>0.23554406</v>
      </c>
      <c r="D107" s="55">
        <v>1.9256160000000001E-2</v>
      </c>
      <c r="E107" s="84">
        <f t="shared" si="12"/>
        <v>11.232140779885501</v>
      </c>
      <c r="F107" s="84">
        <f t="shared" si="13"/>
        <v>4.0517710603916513E-4</v>
      </c>
      <c r="G107" s="107">
        <v>9.2507918552900676</v>
      </c>
      <c r="H107" s="55">
        <v>27</v>
      </c>
      <c r="I107" s="101"/>
      <c r="J107" s="118">
        <v>0</v>
      </c>
      <c r="K107" s="118">
        <v>1.0795399999999999E-3</v>
      </c>
      <c r="L107" s="84">
        <f t="shared" si="14"/>
        <v>-1</v>
      </c>
      <c r="M107" s="84">
        <f t="shared" si="15"/>
        <v>0</v>
      </c>
    </row>
    <row r="108" spans="1:13" ht="12.75" customHeight="1" x14ac:dyDescent="0.15">
      <c r="A108" s="65" t="s">
        <v>510</v>
      </c>
      <c r="B108" s="65" t="s">
        <v>352</v>
      </c>
      <c r="C108" s="55">
        <v>0.23064581000000001</v>
      </c>
      <c r="D108" s="55">
        <v>0.33244092999999997</v>
      </c>
      <c r="E108" s="84">
        <f t="shared" si="12"/>
        <v>-0.30620513545067984</v>
      </c>
      <c r="F108" s="84">
        <f t="shared" si="13"/>
        <v>3.9675125671120355E-4</v>
      </c>
      <c r="G108" s="107">
        <v>3.9595520450800121</v>
      </c>
      <c r="H108" s="55">
        <v>110.91</v>
      </c>
      <c r="I108" s="101"/>
      <c r="J108" s="118">
        <v>0.10613009</v>
      </c>
      <c r="K108" s="118">
        <v>7.4164789999999994E-2</v>
      </c>
      <c r="L108" s="84">
        <f t="shared" si="14"/>
        <v>0.43100371483557098</v>
      </c>
      <c r="M108" s="84">
        <f t="shared" si="15"/>
        <v>0.46014315196100891</v>
      </c>
    </row>
    <row r="109" spans="1:13" ht="12.75" customHeight="1" x14ac:dyDescent="0.15">
      <c r="A109" s="65" t="s">
        <v>447</v>
      </c>
      <c r="B109" s="65" t="s">
        <v>277</v>
      </c>
      <c r="C109" s="55">
        <v>0.21126877999999999</v>
      </c>
      <c r="D109" s="55">
        <v>0.57072992</v>
      </c>
      <c r="E109" s="84">
        <f t="shared" si="12"/>
        <v>-0.62982704674042678</v>
      </c>
      <c r="F109" s="84">
        <f t="shared" si="13"/>
        <v>3.6341936568820728E-4</v>
      </c>
      <c r="G109" s="107">
        <v>5.3665845797016036</v>
      </c>
      <c r="H109" s="55">
        <v>32.450000000000003</v>
      </c>
      <c r="I109" s="101"/>
      <c r="J109" s="118">
        <v>0</v>
      </c>
      <c r="K109" s="118">
        <v>2.0640259999999997E-2</v>
      </c>
      <c r="L109" s="84">
        <f t="shared" si="14"/>
        <v>-1</v>
      </c>
      <c r="M109" s="84">
        <f t="shared" si="15"/>
        <v>0</v>
      </c>
    </row>
    <row r="110" spans="1:13" ht="12.75" customHeight="1" x14ac:dyDescent="0.15">
      <c r="A110" s="65" t="s">
        <v>531</v>
      </c>
      <c r="B110" s="65" t="s">
        <v>373</v>
      </c>
      <c r="C110" s="55">
        <v>0.19213957999999998</v>
      </c>
      <c r="D110" s="55">
        <v>0</v>
      </c>
      <c r="E110" s="84" t="str">
        <f t="shared" si="12"/>
        <v/>
      </c>
      <c r="F110" s="84">
        <f t="shared" si="13"/>
        <v>3.305137857434428E-4</v>
      </c>
      <c r="G110" s="107">
        <v>0.27726767339999997</v>
      </c>
      <c r="H110" s="55">
        <v>59.95</v>
      </c>
      <c r="I110" s="101"/>
      <c r="J110" s="118">
        <v>0</v>
      </c>
      <c r="K110" s="118">
        <v>0</v>
      </c>
      <c r="L110" s="84" t="str">
        <f t="shared" si="14"/>
        <v/>
      </c>
      <c r="M110" s="84">
        <f t="shared" si="15"/>
        <v>0</v>
      </c>
    </row>
    <row r="111" spans="1:13" ht="12.75" customHeight="1" x14ac:dyDescent="0.15">
      <c r="A111" s="65" t="s">
        <v>426</v>
      </c>
      <c r="B111" s="65" t="s">
        <v>256</v>
      </c>
      <c r="C111" s="55">
        <v>0.19166307000000002</v>
      </c>
      <c r="D111" s="55">
        <v>0.85745707999999998</v>
      </c>
      <c r="E111" s="84">
        <f t="shared" si="12"/>
        <v>-0.77647502776465493</v>
      </c>
      <c r="F111" s="84">
        <f t="shared" si="13"/>
        <v>3.2969410494657319E-4</v>
      </c>
      <c r="G111" s="107">
        <v>43.77992989193551</v>
      </c>
      <c r="H111" s="55">
        <v>23.77</v>
      </c>
      <c r="I111" s="101"/>
      <c r="J111" s="118">
        <v>5.8946000000000007E-3</v>
      </c>
      <c r="K111" s="118">
        <v>6.6394469999999997E-2</v>
      </c>
      <c r="L111" s="84">
        <f t="shared" si="14"/>
        <v>-0.91121850961382778</v>
      </c>
      <c r="M111" s="84">
        <f t="shared" si="15"/>
        <v>3.0755011907093004E-2</v>
      </c>
    </row>
    <row r="112" spans="1:13" ht="12.75" customHeight="1" x14ac:dyDescent="0.15">
      <c r="A112" s="65" t="s">
        <v>490</v>
      </c>
      <c r="B112" s="65" t="s">
        <v>320</v>
      </c>
      <c r="C112" s="55">
        <v>0.17754859000000001</v>
      </c>
      <c r="D112" s="55">
        <v>0.41534535</v>
      </c>
      <c r="E112" s="84">
        <f t="shared" si="12"/>
        <v>-0.57252780126225078</v>
      </c>
      <c r="F112" s="84">
        <f t="shared" si="13"/>
        <v>3.054147231627673E-4</v>
      </c>
      <c r="G112" s="107">
        <v>1.7007651825288002</v>
      </c>
      <c r="H112" s="55">
        <v>77.03</v>
      </c>
      <c r="I112" s="101"/>
      <c r="J112" s="118">
        <v>0</v>
      </c>
      <c r="K112" s="118">
        <v>0.47529749999999998</v>
      </c>
      <c r="L112" s="84">
        <f t="shared" si="14"/>
        <v>-1</v>
      </c>
      <c r="M112" s="84">
        <f t="shared" si="15"/>
        <v>0</v>
      </c>
    </row>
    <row r="113" spans="1:13" ht="12.75" customHeight="1" x14ac:dyDescent="0.15">
      <c r="A113" s="65" t="s">
        <v>844</v>
      </c>
      <c r="B113" s="65" t="s">
        <v>394</v>
      </c>
      <c r="C113" s="55">
        <v>0.14232223000000002</v>
      </c>
      <c r="D113" s="55">
        <v>7.7698859999999995E-2</v>
      </c>
      <c r="E113" s="84">
        <f t="shared" si="12"/>
        <v>0.83171580638377485</v>
      </c>
      <c r="F113" s="84">
        <f t="shared" si="13"/>
        <v>2.448192040013255E-4</v>
      </c>
      <c r="G113" s="107">
        <v>0.88733256395337778</v>
      </c>
      <c r="H113" s="55">
        <v>67.66</v>
      </c>
      <c r="I113" s="101"/>
      <c r="J113" s="118">
        <v>0</v>
      </c>
      <c r="K113" s="118">
        <v>0</v>
      </c>
      <c r="L113" s="84" t="str">
        <f t="shared" si="14"/>
        <v/>
      </c>
      <c r="M113" s="84">
        <f t="shared" si="15"/>
        <v>0</v>
      </c>
    </row>
    <row r="114" spans="1:13" ht="12.75" customHeight="1" x14ac:dyDescent="0.15">
      <c r="A114" s="65" t="s">
        <v>499</v>
      </c>
      <c r="B114" s="65" t="s">
        <v>329</v>
      </c>
      <c r="C114" s="55">
        <v>0.13339999999999999</v>
      </c>
      <c r="D114" s="55">
        <v>1.593557E-2</v>
      </c>
      <c r="E114" s="84">
        <f t="shared" si="12"/>
        <v>7.371209815525896</v>
      </c>
      <c r="F114" s="84">
        <f t="shared" si="13"/>
        <v>2.294714031235796E-4</v>
      </c>
      <c r="G114" s="107">
        <v>0.57837035958819849</v>
      </c>
      <c r="H114" s="55">
        <v>100.43</v>
      </c>
      <c r="I114" s="101"/>
      <c r="J114" s="118">
        <v>0</v>
      </c>
      <c r="K114" s="118">
        <v>0</v>
      </c>
      <c r="L114" s="84" t="str">
        <f t="shared" si="14"/>
        <v/>
      </c>
      <c r="M114" s="84">
        <f t="shared" si="15"/>
        <v>0</v>
      </c>
    </row>
    <row r="115" spans="1:13" ht="12.75" customHeight="1" x14ac:dyDescent="0.15">
      <c r="A115" s="65" t="s">
        <v>526</v>
      </c>
      <c r="B115" s="65" t="s">
        <v>368</v>
      </c>
      <c r="C115" s="55">
        <v>0.12104217</v>
      </c>
      <c r="D115" s="55">
        <v>6.1279200000000002E-3</v>
      </c>
      <c r="E115" s="84">
        <f t="shared" si="12"/>
        <v>18.752570203266362</v>
      </c>
      <c r="F115" s="84">
        <f t="shared" si="13"/>
        <v>2.0821376751891196E-4</v>
      </c>
      <c r="G115" s="107">
        <v>0.45962506293516608</v>
      </c>
      <c r="H115" s="55">
        <v>46</v>
      </c>
      <c r="I115" s="101"/>
      <c r="J115" s="118">
        <v>0</v>
      </c>
      <c r="K115" s="118">
        <v>0</v>
      </c>
      <c r="L115" s="84" t="str">
        <f t="shared" si="14"/>
        <v/>
      </c>
      <c r="M115" s="84">
        <f t="shared" si="15"/>
        <v>0</v>
      </c>
    </row>
    <row r="116" spans="1:13" ht="12.75" customHeight="1" x14ac:dyDescent="0.15">
      <c r="A116" s="65" t="s">
        <v>488</v>
      </c>
      <c r="B116" s="65" t="s">
        <v>318</v>
      </c>
      <c r="C116" s="55">
        <v>0.11502558</v>
      </c>
      <c r="D116" s="55">
        <v>0.273012745</v>
      </c>
      <c r="E116" s="84">
        <f t="shared" si="12"/>
        <v>-0.57868054841176009</v>
      </c>
      <c r="F116" s="84">
        <f t="shared" si="13"/>
        <v>1.9786417719417959E-4</v>
      </c>
      <c r="G116" s="107">
        <v>1.5286083557927321</v>
      </c>
      <c r="H116" s="55">
        <v>63.25</v>
      </c>
      <c r="I116" s="101"/>
      <c r="J116" s="118">
        <v>0</v>
      </c>
      <c r="K116" s="118">
        <v>0</v>
      </c>
      <c r="L116" s="84" t="str">
        <f t="shared" si="14"/>
        <v/>
      </c>
      <c r="M116" s="84">
        <f t="shared" si="15"/>
        <v>0</v>
      </c>
    </row>
    <row r="117" spans="1:13" ht="12.75" customHeight="1" x14ac:dyDescent="0.15">
      <c r="A117" s="65" t="s">
        <v>508</v>
      </c>
      <c r="B117" s="65" t="s">
        <v>350</v>
      </c>
      <c r="C117" s="55">
        <v>0.10046147999999999</v>
      </c>
      <c r="D117" s="55">
        <v>0.70663034999999996</v>
      </c>
      <c r="E117" s="84">
        <f t="shared" si="12"/>
        <v>-0.85783022198239856</v>
      </c>
      <c r="F117" s="84">
        <f t="shared" si="13"/>
        <v>1.7281137013097023E-4</v>
      </c>
      <c r="G117" s="107">
        <v>0.41011455859660001</v>
      </c>
      <c r="H117" s="55">
        <v>97.29</v>
      </c>
      <c r="I117" s="101"/>
      <c r="J117" s="118">
        <v>0</v>
      </c>
      <c r="K117" s="118">
        <v>1.447738863366925</v>
      </c>
      <c r="L117" s="84">
        <f t="shared" si="14"/>
        <v>-1</v>
      </c>
      <c r="M117" s="84">
        <f t="shared" si="15"/>
        <v>0</v>
      </c>
    </row>
    <row r="118" spans="1:13" ht="12.75" customHeight="1" x14ac:dyDescent="0.15">
      <c r="A118" s="65" t="s">
        <v>542</v>
      </c>
      <c r="B118" s="65" t="s">
        <v>384</v>
      </c>
      <c r="C118" s="55">
        <v>0.10027366</v>
      </c>
      <c r="D118" s="55">
        <v>0.23645323000000001</v>
      </c>
      <c r="E118" s="84">
        <f t="shared" si="12"/>
        <v>-0.57592602985376851</v>
      </c>
      <c r="F118" s="84">
        <f t="shared" si="13"/>
        <v>1.7248828678063539E-4</v>
      </c>
      <c r="G118" s="107">
        <v>17.945039004840979</v>
      </c>
      <c r="H118" s="55">
        <v>70.069999999999993</v>
      </c>
      <c r="I118" s="101"/>
      <c r="J118" s="118">
        <v>2.5167699999999998E-3</v>
      </c>
      <c r="K118" s="118">
        <v>0</v>
      </c>
      <c r="L118" s="84" t="str">
        <f t="shared" si="14"/>
        <v/>
      </c>
      <c r="M118" s="84">
        <f t="shared" si="15"/>
        <v>2.5099014038183105E-2</v>
      </c>
    </row>
    <row r="119" spans="1:13" ht="12.75" customHeight="1" x14ac:dyDescent="0.15">
      <c r="A119" s="65" t="s">
        <v>481</v>
      </c>
      <c r="B119" s="65" t="s">
        <v>311</v>
      </c>
      <c r="C119" s="55">
        <v>9.5438240000000008E-2</v>
      </c>
      <c r="D119" s="55">
        <v>7.1459190000000006E-2</v>
      </c>
      <c r="E119" s="84">
        <f t="shared" si="12"/>
        <v>0.33556285762545035</v>
      </c>
      <c r="F119" s="84">
        <f t="shared" si="13"/>
        <v>1.6417051607529943E-4</v>
      </c>
      <c r="G119" s="107">
        <v>0.6139964221911699</v>
      </c>
      <c r="H119" s="55">
        <v>50.92</v>
      </c>
      <c r="I119" s="101"/>
      <c r="J119" s="118">
        <v>1.29759E-2</v>
      </c>
      <c r="K119" s="118">
        <v>2.0878200000000002E-3</v>
      </c>
      <c r="L119" s="84">
        <f t="shared" si="14"/>
        <v>5.2150472741903036</v>
      </c>
      <c r="M119" s="84">
        <f t="shared" si="15"/>
        <v>0.13596122476692779</v>
      </c>
    </row>
    <row r="120" spans="1:13" ht="12.75" customHeight="1" x14ac:dyDescent="0.15">
      <c r="A120" s="65" t="s">
        <v>477</v>
      </c>
      <c r="B120" s="65" t="s">
        <v>307</v>
      </c>
      <c r="C120" s="55">
        <v>9.3243800000000002E-2</v>
      </c>
      <c r="D120" s="55">
        <v>0.129232821</v>
      </c>
      <c r="E120" s="84">
        <f t="shared" si="12"/>
        <v>-0.27848205062396647</v>
      </c>
      <c r="F120" s="84">
        <f t="shared" si="13"/>
        <v>1.6039569429216217E-4</v>
      </c>
      <c r="G120" s="107">
        <v>29.696427700146661</v>
      </c>
      <c r="H120" s="55">
        <v>38.200000000000003</v>
      </c>
      <c r="I120" s="101"/>
      <c r="J120" s="118">
        <v>6.1348400000000004E-2</v>
      </c>
      <c r="K120" s="118">
        <v>1.6190199999999999E-3</v>
      </c>
      <c r="L120" s="84">
        <f t="shared" si="14"/>
        <v>36.892305221677319</v>
      </c>
      <c r="M120" s="84">
        <f t="shared" si="15"/>
        <v>0.65793543377683028</v>
      </c>
    </row>
    <row r="121" spans="1:13" ht="12.75" customHeight="1" x14ac:dyDescent="0.15">
      <c r="A121" s="65" t="s">
        <v>514</v>
      </c>
      <c r="B121" s="65" t="s">
        <v>356</v>
      </c>
      <c r="C121" s="55">
        <v>8.050699E-2</v>
      </c>
      <c r="D121" s="55">
        <v>0.11424627000000001</v>
      </c>
      <c r="E121" s="84">
        <f t="shared" si="12"/>
        <v>-0.295320626222633</v>
      </c>
      <c r="F121" s="84">
        <f t="shared" si="13"/>
        <v>1.3848614660086952E-4</v>
      </c>
      <c r="G121" s="107">
        <v>0.74141329585198312</v>
      </c>
      <c r="H121" s="55">
        <v>56.4</v>
      </c>
      <c r="I121" s="101"/>
      <c r="J121" s="118">
        <v>1.4857770000000001E-2</v>
      </c>
      <c r="K121" s="118">
        <v>0</v>
      </c>
      <c r="L121" s="84" t="str">
        <f t="shared" si="14"/>
        <v/>
      </c>
      <c r="M121" s="84">
        <f t="shared" si="15"/>
        <v>0.18455254630684864</v>
      </c>
    </row>
    <row r="122" spans="1:13" ht="12.75" customHeight="1" x14ac:dyDescent="0.15">
      <c r="A122" s="65" t="s">
        <v>512</v>
      </c>
      <c r="B122" s="65" t="s">
        <v>354</v>
      </c>
      <c r="C122" s="55">
        <v>7.5926720000000003E-2</v>
      </c>
      <c r="D122" s="55">
        <v>0.65886224000000004</v>
      </c>
      <c r="E122" s="84">
        <f t="shared" si="12"/>
        <v>-0.88476085683708328</v>
      </c>
      <c r="F122" s="84">
        <f t="shared" si="13"/>
        <v>1.3060727865795468E-4</v>
      </c>
      <c r="G122" s="107">
        <v>29.340331211501617</v>
      </c>
      <c r="H122" s="55">
        <v>61.93</v>
      </c>
      <c r="I122" s="101"/>
      <c r="J122" s="118">
        <v>0.34139892999999999</v>
      </c>
      <c r="K122" s="118">
        <v>0.41335809000000001</v>
      </c>
      <c r="L122" s="84">
        <f t="shared" si="14"/>
        <v>-0.17408431512735123</v>
      </c>
      <c r="M122" s="84">
        <f t="shared" si="15"/>
        <v>4.4964266861521214</v>
      </c>
    </row>
    <row r="123" spans="1:13" ht="12.75" customHeight="1" x14ac:dyDescent="0.15">
      <c r="A123" s="65" t="s">
        <v>489</v>
      </c>
      <c r="B123" s="65" t="s">
        <v>319</v>
      </c>
      <c r="C123" s="55">
        <v>6.8120759999999989E-2</v>
      </c>
      <c r="D123" s="55">
        <v>0.87954664000000005</v>
      </c>
      <c r="E123" s="84">
        <f t="shared" si="12"/>
        <v>-0.9225501446972727</v>
      </c>
      <c r="F123" s="84">
        <f t="shared" si="13"/>
        <v>1.1717965801382769E-4</v>
      </c>
      <c r="G123" s="107">
        <v>16.888635796040528</v>
      </c>
      <c r="H123" s="55">
        <v>53.73</v>
      </c>
      <c r="I123" s="101"/>
      <c r="J123" s="118">
        <v>9.8634139999999995E-2</v>
      </c>
      <c r="K123" s="118">
        <v>0.85988231999999998</v>
      </c>
      <c r="L123" s="84">
        <f t="shared" si="14"/>
        <v>-0.88529344340979121</v>
      </c>
      <c r="M123" s="84">
        <f t="shared" si="15"/>
        <v>1.4479307042375924</v>
      </c>
    </row>
    <row r="124" spans="1:13" ht="12.75" customHeight="1" x14ac:dyDescent="0.15">
      <c r="A124" s="65" t="s">
        <v>522</v>
      </c>
      <c r="B124" s="65" t="s">
        <v>364</v>
      </c>
      <c r="C124" s="55">
        <v>6.148642E-2</v>
      </c>
      <c r="D124" s="55">
        <v>0.38427226000000003</v>
      </c>
      <c r="E124" s="84">
        <f t="shared" si="12"/>
        <v>-0.83999256152395696</v>
      </c>
      <c r="F124" s="84">
        <f t="shared" si="13"/>
        <v>1.0576742931368611E-4</v>
      </c>
      <c r="G124" s="107">
        <v>2.8484652726135526</v>
      </c>
      <c r="H124" s="55">
        <v>57.41</v>
      </c>
      <c r="I124" s="101"/>
      <c r="J124" s="118">
        <v>0</v>
      </c>
      <c r="K124" s="118">
        <v>2.97504E-3</v>
      </c>
      <c r="L124" s="84">
        <f t="shared" si="14"/>
        <v>-1</v>
      </c>
      <c r="M124" s="84">
        <f t="shared" si="15"/>
        <v>0</v>
      </c>
    </row>
    <row r="125" spans="1:13" ht="12.75" customHeight="1" x14ac:dyDescent="0.15">
      <c r="A125" s="65" t="s">
        <v>849</v>
      </c>
      <c r="B125" s="65" t="s">
        <v>406</v>
      </c>
      <c r="C125" s="55">
        <v>5.9212379999999995E-2</v>
      </c>
      <c r="D125" s="55">
        <v>4.9477499999999999E-3</v>
      </c>
      <c r="E125" s="84">
        <f t="shared" si="12"/>
        <v>10.967536759132939</v>
      </c>
      <c r="F125" s="84">
        <f t="shared" si="13"/>
        <v>1.0185568156586644E-4</v>
      </c>
      <c r="G125" s="107">
        <v>31.176308701062798</v>
      </c>
      <c r="H125" s="55">
        <v>65.06</v>
      </c>
      <c r="I125" s="101"/>
      <c r="J125" s="118">
        <v>0</v>
      </c>
      <c r="K125" s="118">
        <v>6.2005531383560495</v>
      </c>
      <c r="L125" s="84">
        <f t="shared" si="14"/>
        <v>-1</v>
      </c>
      <c r="M125" s="84">
        <f t="shared" si="15"/>
        <v>0</v>
      </c>
    </row>
    <row r="126" spans="1:13" ht="12.75" customHeight="1" x14ac:dyDescent="0.15">
      <c r="A126" s="65" t="s">
        <v>495</v>
      </c>
      <c r="B126" s="65" t="s">
        <v>325</v>
      </c>
      <c r="C126" s="55">
        <v>5.0158710000000002E-2</v>
      </c>
      <c r="D126" s="55">
        <v>0.55504752000000002</v>
      </c>
      <c r="E126" s="84">
        <f t="shared" si="12"/>
        <v>-0.90963168342775402</v>
      </c>
      <c r="F126" s="84">
        <f t="shared" si="13"/>
        <v>8.6281780828851009E-5</v>
      </c>
      <c r="G126" s="107">
        <v>10.693934929529339</v>
      </c>
      <c r="H126" s="55">
        <v>34.99</v>
      </c>
      <c r="I126" s="101"/>
      <c r="J126" s="118">
        <v>0</v>
      </c>
      <c r="K126" s="118">
        <v>0</v>
      </c>
      <c r="L126" s="84" t="str">
        <f t="shared" si="14"/>
        <v/>
      </c>
      <c r="M126" s="84">
        <f t="shared" si="15"/>
        <v>0</v>
      </c>
    </row>
    <row r="127" spans="1:13" ht="12.75" customHeight="1" x14ac:dyDescent="0.15">
      <c r="A127" s="65" t="s">
        <v>516</v>
      </c>
      <c r="B127" s="65" t="s">
        <v>358</v>
      </c>
      <c r="C127" s="55">
        <v>4.5879999999999997E-2</v>
      </c>
      <c r="D127" s="55">
        <v>0.15691162</v>
      </c>
      <c r="E127" s="84">
        <f t="shared" si="12"/>
        <v>-0.70760610335933061</v>
      </c>
      <c r="F127" s="84">
        <f t="shared" si="13"/>
        <v>7.8921648990328585E-5</v>
      </c>
      <c r="G127" s="107">
        <v>6.1959655913431995</v>
      </c>
      <c r="H127" s="55">
        <v>62.82</v>
      </c>
      <c r="I127" s="101"/>
      <c r="J127" s="118">
        <v>1.82872455</v>
      </c>
      <c r="K127" s="118">
        <v>1.67522459</v>
      </c>
      <c r="L127" s="84">
        <f t="shared" si="14"/>
        <v>9.1629481155120818E-2</v>
      </c>
      <c r="M127" s="84">
        <f t="shared" si="15"/>
        <v>39.858861159546649</v>
      </c>
    </row>
    <row r="128" spans="1:13" ht="12.75" customHeight="1" x14ac:dyDescent="0.15">
      <c r="A128" s="65" t="s">
        <v>464</v>
      </c>
      <c r="B128" s="65" t="s">
        <v>294</v>
      </c>
      <c r="C128" s="55">
        <v>4.2900000000000001E-2</v>
      </c>
      <c r="D128" s="55">
        <v>0.31851173999999999</v>
      </c>
      <c r="E128" s="84">
        <f t="shared" si="12"/>
        <v>-0.86531108712036797</v>
      </c>
      <c r="F128" s="84">
        <f t="shared" si="13"/>
        <v>7.3795526191915785E-5</v>
      </c>
      <c r="G128" s="107">
        <v>15.590075460332937</v>
      </c>
      <c r="H128" s="55">
        <v>53.66</v>
      </c>
      <c r="I128" s="101"/>
      <c r="J128" s="118">
        <v>4.2938999999999998E-2</v>
      </c>
      <c r="K128" s="118">
        <v>3.5852100000000001E-3</v>
      </c>
      <c r="L128" s="84">
        <f t="shared" si="14"/>
        <v>10.976704293472348</v>
      </c>
      <c r="M128" s="84">
        <f t="shared" si="15"/>
        <v>1.0009090909090907</v>
      </c>
    </row>
    <row r="129" spans="1:13" ht="12.75" customHeight="1" x14ac:dyDescent="0.15">
      <c r="A129" s="65" t="s">
        <v>457</v>
      </c>
      <c r="B129" s="65" t="s">
        <v>287</v>
      </c>
      <c r="C129" s="55">
        <v>4.2877529999999997E-2</v>
      </c>
      <c r="D129" s="55">
        <v>4.0382199999999995E-3</v>
      </c>
      <c r="E129" s="84">
        <f t="shared" si="12"/>
        <v>9.6179281960863943</v>
      </c>
      <c r="F129" s="84">
        <f t="shared" si="13"/>
        <v>7.3756873849875398E-5</v>
      </c>
      <c r="G129" s="107">
        <v>21.918538747604899</v>
      </c>
      <c r="H129" s="55">
        <v>50.97</v>
      </c>
      <c r="I129" s="101"/>
      <c r="J129" s="118">
        <v>1.7480018400000001</v>
      </c>
      <c r="K129" s="118">
        <v>3.8329006699999999</v>
      </c>
      <c r="L129" s="84">
        <f t="shared" si="14"/>
        <v>-0.54394804601080349</v>
      </c>
      <c r="M129" s="84">
        <f t="shared" si="15"/>
        <v>40.76731658749933</v>
      </c>
    </row>
    <row r="130" spans="1:13" ht="12.75" customHeight="1" x14ac:dyDescent="0.15">
      <c r="A130" s="65" t="s">
        <v>455</v>
      </c>
      <c r="B130" s="65" t="s">
        <v>285</v>
      </c>
      <c r="C130" s="55">
        <v>4.24222E-2</v>
      </c>
      <c r="D130" s="55">
        <v>0.15498935999999999</v>
      </c>
      <c r="E130" s="84">
        <f t="shared" si="12"/>
        <v>-0.72628959820209593</v>
      </c>
      <c r="F130" s="84">
        <f t="shared" si="13"/>
        <v>7.2973626368734028E-5</v>
      </c>
      <c r="G130" s="107">
        <v>20.895755338488428</v>
      </c>
      <c r="H130" s="55">
        <v>82.55</v>
      </c>
      <c r="I130" s="101"/>
      <c r="J130" s="118">
        <v>1.3422E-2</v>
      </c>
      <c r="K130" s="118">
        <v>0</v>
      </c>
      <c r="L130" s="84" t="str">
        <f t="shared" si="14"/>
        <v/>
      </c>
      <c r="M130" s="84">
        <f t="shared" si="15"/>
        <v>0.31639094624984088</v>
      </c>
    </row>
    <row r="131" spans="1:13" ht="12.75" customHeight="1" x14ac:dyDescent="0.15">
      <c r="A131" s="65" t="s">
        <v>541</v>
      </c>
      <c r="B131" s="65" t="s">
        <v>383</v>
      </c>
      <c r="C131" s="55">
        <v>3.9353059999999995E-2</v>
      </c>
      <c r="D131" s="55">
        <v>1.4517E-2</v>
      </c>
      <c r="E131" s="84">
        <f t="shared" si="12"/>
        <v>1.7108259282220839</v>
      </c>
      <c r="F131" s="84">
        <f t="shared" si="13"/>
        <v>6.7694167131982129E-5</v>
      </c>
      <c r="G131" s="107">
        <v>7.4443801224259847</v>
      </c>
      <c r="H131" s="55">
        <v>78.849999999999994</v>
      </c>
      <c r="I131" s="101"/>
      <c r="J131" s="118">
        <v>7.0810730000000002E-2</v>
      </c>
      <c r="K131" s="118">
        <v>2.4686799999999998E-2</v>
      </c>
      <c r="L131" s="84">
        <f t="shared" si="14"/>
        <v>1.8683640650064004</v>
      </c>
      <c r="M131" s="84">
        <f t="shared" si="15"/>
        <v>1.7993703666246033</v>
      </c>
    </row>
    <row r="132" spans="1:13" ht="12.75" customHeight="1" x14ac:dyDescent="0.15">
      <c r="A132" s="65" t="s">
        <v>509</v>
      </c>
      <c r="B132" s="65" t="s">
        <v>351</v>
      </c>
      <c r="C132" s="55">
        <v>3.7775679999999999E-2</v>
      </c>
      <c r="D132" s="55">
        <v>5.6543399999999999E-3</v>
      </c>
      <c r="E132" s="84">
        <f t="shared" si="12"/>
        <v>5.6808292391331259</v>
      </c>
      <c r="F132" s="84">
        <f t="shared" si="13"/>
        <v>6.4980796803203473E-5</v>
      </c>
      <c r="G132" s="107">
        <v>0.50629541261108435</v>
      </c>
      <c r="H132" s="55">
        <v>79.67</v>
      </c>
      <c r="I132" s="101"/>
      <c r="J132" s="118">
        <v>0</v>
      </c>
      <c r="K132" s="118">
        <v>0</v>
      </c>
      <c r="L132" s="84" t="str">
        <f t="shared" si="14"/>
        <v/>
      </c>
      <c r="M132" s="84">
        <f t="shared" si="15"/>
        <v>0</v>
      </c>
    </row>
    <row r="133" spans="1:13" ht="12.75" customHeight="1" x14ac:dyDescent="0.15">
      <c r="A133" s="65" t="s">
        <v>1517</v>
      </c>
      <c r="B133" s="65" t="s">
        <v>1518</v>
      </c>
      <c r="C133" s="55">
        <v>3.6348569999999997E-2</v>
      </c>
      <c r="D133" s="55">
        <v>2.2593400000000003E-2</v>
      </c>
      <c r="E133" s="84">
        <f t="shared" si="12"/>
        <v>0.60881363584055492</v>
      </c>
      <c r="F133" s="84">
        <f t="shared" si="13"/>
        <v>6.2525917237148812E-5</v>
      </c>
      <c r="G133" s="107">
        <v>1.0826940300000001</v>
      </c>
      <c r="H133" s="55">
        <v>47.65</v>
      </c>
      <c r="I133" s="101"/>
      <c r="J133" s="118">
        <v>0.27612628</v>
      </c>
      <c r="K133" s="118">
        <v>0.15985523000000001</v>
      </c>
      <c r="L133" s="84">
        <f t="shared" si="14"/>
        <v>0.72735217984422507</v>
      </c>
      <c r="M133" s="84">
        <f t="shared" si="15"/>
        <v>7.5966201696517919</v>
      </c>
    </row>
    <row r="134" spans="1:13" ht="12.75" customHeight="1" x14ac:dyDescent="0.15">
      <c r="A134" s="65" t="s">
        <v>546</v>
      </c>
      <c r="B134" s="65" t="s">
        <v>388</v>
      </c>
      <c r="C134" s="55">
        <v>2.0245470000000002E-2</v>
      </c>
      <c r="D134" s="55">
        <v>1.615279E-2</v>
      </c>
      <c r="E134" s="84">
        <f t="shared" si="12"/>
        <v>0.25337294671694499</v>
      </c>
      <c r="F134" s="84">
        <f t="shared" si="13"/>
        <v>3.4825760178383341E-5</v>
      </c>
      <c r="G134" s="107">
        <v>0.43451322418258176</v>
      </c>
      <c r="H134" s="55">
        <v>89.05</v>
      </c>
      <c r="I134" s="102"/>
      <c r="J134" s="118">
        <v>0</v>
      </c>
      <c r="K134" s="118">
        <v>0</v>
      </c>
      <c r="L134" s="84" t="str">
        <f t="shared" si="14"/>
        <v/>
      </c>
      <c r="M134" s="84">
        <f t="shared" si="15"/>
        <v>0</v>
      </c>
    </row>
    <row r="135" spans="1:13" ht="12.75" customHeight="1" x14ac:dyDescent="0.15">
      <c r="A135" s="65" t="s">
        <v>442</v>
      </c>
      <c r="B135" s="65" t="s">
        <v>272</v>
      </c>
      <c r="C135" s="55">
        <v>1.9630290000000002E-2</v>
      </c>
      <c r="D135" s="55">
        <v>8.0800000000000004E-3</v>
      </c>
      <c r="E135" s="84">
        <f t="shared" ref="E135:E166" si="16">IF(ISERROR(C135/D135-1),"",((C135/D135-1)))</f>
        <v>1.4294913366336632</v>
      </c>
      <c r="F135" s="84">
        <f t="shared" ref="F135:F166" si="17">C135/$C$186</f>
        <v>3.3767542653843881E-5</v>
      </c>
      <c r="G135" s="107">
        <v>29.329783281697999</v>
      </c>
      <c r="H135" s="55">
        <v>191.82</v>
      </c>
      <c r="I135" s="101"/>
      <c r="J135" s="118">
        <v>0</v>
      </c>
      <c r="K135" s="118">
        <v>1.79275853308719</v>
      </c>
      <c r="L135" s="84">
        <f t="shared" ref="L135:L161" si="18">IF(ISERROR(J135/K135-1),"",((J135/K135-1)))</f>
        <v>-1</v>
      </c>
      <c r="M135" s="84">
        <f t="shared" ref="M135:M161" si="19">IF(ISERROR(J135/C135),"",(J135/C135))</f>
        <v>0</v>
      </c>
    </row>
    <row r="136" spans="1:13" ht="12.75" customHeight="1" x14ac:dyDescent="0.15">
      <c r="A136" s="65" t="s">
        <v>518</v>
      </c>
      <c r="B136" s="65" t="s">
        <v>360</v>
      </c>
      <c r="C136" s="55">
        <v>1.8213900000000002E-2</v>
      </c>
      <c r="D136" s="55">
        <v>5.8387019999999998E-2</v>
      </c>
      <c r="E136" s="84">
        <f t="shared" si="16"/>
        <v>-0.68804881632938275</v>
      </c>
      <c r="F136" s="84">
        <f t="shared" si="17"/>
        <v>3.1331103368460027E-5</v>
      </c>
      <c r="G136" s="107">
        <v>0.49179955298943462</v>
      </c>
      <c r="H136" s="55">
        <v>250.84</v>
      </c>
      <c r="I136" s="101"/>
      <c r="J136" s="118">
        <v>0</v>
      </c>
      <c r="K136" s="118">
        <v>0</v>
      </c>
      <c r="L136" s="84" t="str">
        <f t="shared" si="18"/>
        <v/>
      </c>
      <c r="M136" s="84">
        <f t="shared" si="19"/>
        <v>0</v>
      </c>
    </row>
    <row r="137" spans="1:13" ht="12.75" customHeight="1" x14ac:dyDescent="0.15">
      <c r="A137" s="65" t="s">
        <v>539</v>
      </c>
      <c r="B137" s="65" t="s">
        <v>381</v>
      </c>
      <c r="C137" s="55">
        <v>1.6079200000000002E-2</v>
      </c>
      <c r="D137" s="55">
        <v>0.25792878000000002</v>
      </c>
      <c r="E137" s="84">
        <f t="shared" si="16"/>
        <v>-0.93766031072608491</v>
      </c>
      <c r="F137" s="84">
        <f t="shared" si="17"/>
        <v>2.7659044865852038E-5</v>
      </c>
      <c r="G137" s="107">
        <v>33.808206201617395</v>
      </c>
      <c r="H137" s="55">
        <v>44.98</v>
      </c>
      <c r="I137" s="101"/>
      <c r="J137" s="118">
        <v>0.42264314000000003</v>
      </c>
      <c r="K137" s="118">
        <v>9.2511999999999998E-4</v>
      </c>
      <c r="L137" s="84">
        <f t="shared" si="18"/>
        <v>455.85223538567976</v>
      </c>
      <c r="M137" s="84">
        <f t="shared" si="19"/>
        <v>26.285085078859645</v>
      </c>
    </row>
    <row r="138" spans="1:13" ht="12.75" customHeight="1" x14ac:dyDescent="0.15">
      <c r="A138" s="65" t="s">
        <v>506</v>
      </c>
      <c r="B138" s="65" t="s">
        <v>336</v>
      </c>
      <c r="C138" s="55">
        <v>1.5914149999999998E-2</v>
      </c>
      <c r="D138" s="55">
        <v>0.17487184</v>
      </c>
      <c r="E138" s="84">
        <f t="shared" si="16"/>
        <v>-0.90899535339709359</v>
      </c>
      <c r="F138" s="84">
        <f t="shared" si="17"/>
        <v>2.7375129910188263E-5</v>
      </c>
      <c r="G138" s="107">
        <v>8.1837262747185076</v>
      </c>
      <c r="H138" s="55">
        <v>58.92</v>
      </c>
      <c r="I138" s="101"/>
      <c r="J138" s="118">
        <v>3.3755E-3</v>
      </c>
      <c r="K138" s="118">
        <v>2.534378E-2</v>
      </c>
      <c r="L138" s="84">
        <f t="shared" si="18"/>
        <v>-0.86681150167812382</v>
      </c>
      <c r="M138" s="84">
        <f t="shared" si="19"/>
        <v>0.21210683574052025</v>
      </c>
    </row>
    <row r="139" spans="1:13" ht="12.75" customHeight="1" x14ac:dyDescent="0.15">
      <c r="A139" s="65" t="s">
        <v>500</v>
      </c>
      <c r="B139" s="65" t="s">
        <v>330</v>
      </c>
      <c r="C139" s="55">
        <v>1.5197799999999999E-2</v>
      </c>
      <c r="D139" s="55">
        <v>1.393672E-2</v>
      </c>
      <c r="E139" s="84">
        <f t="shared" si="16"/>
        <v>9.0486140210896071E-2</v>
      </c>
      <c r="F139" s="84">
        <f t="shared" si="17"/>
        <v>2.6142882236818127E-5</v>
      </c>
      <c r="G139" s="107">
        <v>10.550596310182701</v>
      </c>
      <c r="H139" s="55">
        <v>101.26</v>
      </c>
      <c r="I139" s="101"/>
      <c r="J139" s="118">
        <v>1.4013900000000002E-3</v>
      </c>
      <c r="K139" s="118">
        <v>3.5965200000000002E-3</v>
      </c>
      <c r="L139" s="84">
        <f t="shared" si="18"/>
        <v>-0.61034833672550126</v>
      </c>
      <c r="M139" s="84">
        <f t="shared" si="19"/>
        <v>9.2210056718735625E-2</v>
      </c>
    </row>
    <row r="140" spans="1:13" ht="12.75" customHeight="1" x14ac:dyDescent="0.15">
      <c r="A140" s="65" t="s">
        <v>548</v>
      </c>
      <c r="B140" s="65" t="s">
        <v>390</v>
      </c>
      <c r="C140" s="55">
        <v>1.40184E-2</v>
      </c>
      <c r="D140" s="55">
        <v>3.146E-5</v>
      </c>
      <c r="E140" s="84">
        <f t="shared" si="16"/>
        <v>444.5944055944056</v>
      </c>
      <c r="F140" s="84">
        <f t="shared" si="17"/>
        <v>2.4114107327942943E-5</v>
      </c>
      <c r="G140" s="107">
        <v>0.43663442188322954</v>
      </c>
      <c r="H140" s="55">
        <v>31.1</v>
      </c>
      <c r="I140" s="101"/>
      <c r="J140" s="118">
        <v>0</v>
      </c>
      <c r="K140" s="118">
        <v>0</v>
      </c>
      <c r="L140" s="84" t="str">
        <f t="shared" si="18"/>
        <v/>
      </c>
      <c r="M140" s="84">
        <f t="shared" si="19"/>
        <v>0</v>
      </c>
    </row>
    <row r="141" spans="1:13" ht="12.75" customHeight="1" x14ac:dyDescent="0.15">
      <c r="A141" s="65" t="s">
        <v>487</v>
      </c>
      <c r="B141" s="65" t="s">
        <v>317</v>
      </c>
      <c r="C141" s="55">
        <v>1.3884499999999999E-2</v>
      </c>
      <c r="D141" s="55">
        <v>6.9569200000000001E-3</v>
      </c>
      <c r="E141" s="84">
        <f t="shared" si="16"/>
        <v>0.99578261644520838</v>
      </c>
      <c r="F141" s="84">
        <f t="shared" si="17"/>
        <v>2.3883775837101508E-5</v>
      </c>
      <c r="G141" s="107">
        <v>0.31129328056337413</v>
      </c>
      <c r="H141" s="55">
        <v>31.77</v>
      </c>
      <c r="I141" s="101"/>
      <c r="J141" s="118">
        <v>0</v>
      </c>
      <c r="K141" s="118">
        <v>0</v>
      </c>
      <c r="L141" s="84" t="str">
        <f t="shared" si="18"/>
        <v/>
      </c>
      <c r="M141" s="84">
        <f t="shared" si="19"/>
        <v>0</v>
      </c>
    </row>
    <row r="142" spans="1:13" ht="12.75" customHeight="1" x14ac:dyDescent="0.15">
      <c r="A142" s="65" t="s">
        <v>843</v>
      </c>
      <c r="B142" s="65" t="s">
        <v>393</v>
      </c>
      <c r="C142" s="55">
        <v>1.38662E-2</v>
      </c>
      <c r="D142" s="55">
        <v>7.6619000000000004E-4</v>
      </c>
      <c r="E142" s="84">
        <f t="shared" si="16"/>
        <v>17.097599812057062</v>
      </c>
      <c r="F142" s="84">
        <f t="shared" si="17"/>
        <v>2.3852296626628033E-5</v>
      </c>
      <c r="G142" s="107">
        <v>0.4345090087241284</v>
      </c>
      <c r="H142" s="55">
        <v>61.82</v>
      </c>
      <c r="I142" s="101"/>
      <c r="J142" s="118">
        <v>0</v>
      </c>
      <c r="K142" s="118">
        <v>0</v>
      </c>
      <c r="L142" s="84" t="str">
        <f t="shared" si="18"/>
        <v/>
      </c>
      <c r="M142" s="84">
        <f t="shared" si="19"/>
        <v>0</v>
      </c>
    </row>
    <row r="143" spans="1:13" ht="12.75" customHeight="1" x14ac:dyDescent="0.15">
      <c r="A143" s="65" t="s">
        <v>519</v>
      </c>
      <c r="B143" s="65" t="s">
        <v>361</v>
      </c>
      <c r="C143" s="55">
        <v>1.2765749999999999E-2</v>
      </c>
      <c r="D143" s="55">
        <v>1.475606E-2</v>
      </c>
      <c r="E143" s="84">
        <f t="shared" si="16"/>
        <v>-0.13488085572978159</v>
      </c>
      <c r="F143" s="84">
        <f t="shared" si="17"/>
        <v>2.1959329568402073E-5</v>
      </c>
      <c r="G143" s="107">
        <v>1.4077681549883452</v>
      </c>
      <c r="H143" s="55">
        <v>58.54</v>
      </c>
      <c r="I143" s="101"/>
      <c r="J143" s="118">
        <v>0</v>
      </c>
      <c r="K143" s="118">
        <v>0</v>
      </c>
      <c r="L143" s="84" t="str">
        <f t="shared" si="18"/>
        <v/>
      </c>
      <c r="M143" s="84">
        <f t="shared" si="19"/>
        <v>0</v>
      </c>
    </row>
    <row r="144" spans="1:13" ht="12.75" customHeight="1" x14ac:dyDescent="0.15">
      <c r="A144" s="65" t="s">
        <v>845</v>
      </c>
      <c r="B144" s="65" t="s">
        <v>395</v>
      </c>
      <c r="C144" s="55">
        <v>1.22603E-2</v>
      </c>
      <c r="D144" s="55">
        <v>1.15659E-2</v>
      </c>
      <c r="E144" s="84">
        <f t="shared" si="16"/>
        <v>6.0038561633768195E-2</v>
      </c>
      <c r="F144" s="84">
        <f t="shared" si="17"/>
        <v>2.1089866894422963E-5</v>
      </c>
      <c r="G144" s="107">
        <v>0.8368879518712915</v>
      </c>
      <c r="H144" s="55">
        <v>87.49</v>
      </c>
      <c r="I144" s="101"/>
      <c r="J144" s="118">
        <v>0</v>
      </c>
      <c r="K144" s="118">
        <v>0</v>
      </c>
      <c r="L144" s="84" t="str">
        <f t="shared" si="18"/>
        <v/>
      </c>
      <c r="M144" s="84">
        <f t="shared" si="19"/>
        <v>0</v>
      </c>
    </row>
    <row r="145" spans="1:13" ht="12.75" customHeight="1" x14ac:dyDescent="0.15">
      <c r="A145" s="65" t="s">
        <v>1866</v>
      </c>
      <c r="B145" s="65" t="s">
        <v>2024</v>
      </c>
      <c r="C145" s="55">
        <v>9.1000000000000004E-3</v>
      </c>
      <c r="D145" s="55">
        <v>0</v>
      </c>
      <c r="E145" s="84" t="str">
        <f t="shared" si="16"/>
        <v/>
      </c>
      <c r="F145" s="84">
        <f t="shared" si="17"/>
        <v>1.5653596464951836E-5</v>
      </c>
      <c r="G145" s="107">
        <v>6.0283502799999997</v>
      </c>
      <c r="H145" s="55">
        <v>49.88</v>
      </c>
      <c r="I145" s="101"/>
      <c r="J145" s="118">
        <v>0</v>
      </c>
      <c r="K145" s="118">
        <v>0</v>
      </c>
      <c r="L145" s="84" t="str">
        <f t="shared" si="18"/>
        <v/>
      </c>
      <c r="M145" s="84">
        <f t="shared" si="19"/>
        <v>0</v>
      </c>
    </row>
    <row r="146" spans="1:13" ht="12.75" customHeight="1" x14ac:dyDescent="0.15">
      <c r="A146" s="65" t="s">
        <v>513</v>
      </c>
      <c r="B146" s="65" t="s">
        <v>355</v>
      </c>
      <c r="C146" s="55">
        <v>8.9966000000000004E-3</v>
      </c>
      <c r="D146" s="55">
        <v>6.4800000000000003E-4</v>
      </c>
      <c r="E146" s="84">
        <f t="shared" si="16"/>
        <v>12.883641975308642</v>
      </c>
      <c r="F146" s="84">
        <f t="shared" si="17"/>
        <v>1.5475730324899525E-5</v>
      </c>
      <c r="G146" s="107">
        <v>1.8641639792074887</v>
      </c>
      <c r="H146" s="55">
        <v>44.93</v>
      </c>
      <c r="I146" s="101"/>
      <c r="J146" s="118">
        <v>0</v>
      </c>
      <c r="K146" s="118">
        <v>0</v>
      </c>
      <c r="L146" s="84" t="str">
        <f t="shared" si="18"/>
        <v/>
      </c>
      <c r="M146" s="84">
        <f t="shared" si="19"/>
        <v>0</v>
      </c>
    </row>
    <row r="147" spans="1:13" ht="12.75" customHeight="1" x14ac:dyDescent="0.15">
      <c r="A147" s="65" t="s">
        <v>503</v>
      </c>
      <c r="B147" s="65" t="s">
        <v>333</v>
      </c>
      <c r="C147" s="55">
        <v>8.3183600000000003E-3</v>
      </c>
      <c r="D147" s="55">
        <v>9.0847899999999995E-2</v>
      </c>
      <c r="E147" s="84">
        <f t="shared" si="16"/>
        <v>-0.90843640854659269</v>
      </c>
      <c r="F147" s="84">
        <f t="shared" si="17"/>
        <v>1.4309038537384257E-5</v>
      </c>
      <c r="G147" s="107">
        <v>1.6318789889042056</v>
      </c>
      <c r="H147" s="55">
        <v>30.8</v>
      </c>
      <c r="I147" s="101"/>
      <c r="J147" s="118">
        <v>2.8690100000000004E-3</v>
      </c>
      <c r="K147" s="118">
        <v>5.66775E-3</v>
      </c>
      <c r="L147" s="84">
        <f t="shared" si="18"/>
        <v>-0.49380089100613112</v>
      </c>
      <c r="M147" s="84">
        <f t="shared" si="19"/>
        <v>0.34490091796940747</v>
      </c>
    </row>
    <row r="148" spans="1:13" ht="12.75" customHeight="1" x14ac:dyDescent="0.15">
      <c r="A148" s="65" t="s">
        <v>527</v>
      </c>
      <c r="B148" s="65" t="s">
        <v>369</v>
      </c>
      <c r="C148" s="55">
        <v>7.3716000000000007E-3</v>
      </c>
      <c r="D148" s="55">
        <v>1.1290639999999999E-2</v>
      </c>
      <c r="E148" s="84">
        <f t="shared" si="16"/>
        <v>-0.34710521281344542</v>
      </c>
      <c r="F148" s="84">
        <f t="shared" si="17"/>
        <v>1.2680445241872411E-5</v>
      </c>
      <c r="G148" s="107">
        <v>1.4574332752514272</v>
      </c>
      <c r="H148" s="55">
        <v>61.99</v>
      </c>
      <c r="I148" s="101"/>
      <c r="J148" s="118">
        <v>0</v>
      </c>
      <c r="K148" s="118">
        <v>2.8809E-3</v>
      </c>
      <c r="L148" s="84">
        <f t="shared" si="18"/>
        <v>-1</v>
      </c>
      <c r="M148" s="84">
        <f t="shared" si="19"/>
        <v>0</v>
      </c>
    </row>
    <row r="149" spans="1:13" ht="12.75" customHeight="1" x14ac:dyDescent="0.15">
      <c r="A149" s="65" t="s">
        <v>484</v>
      </c>
      <c r="B149" s="65" t="s">
        <v>314</v>
      </c>
      <c r="C149" s="55">
        <v>6.6899999999999998E-3</v>
      </c>
      <c r="D149" s="55">
        <v>8.3985119999999996E-2</v>
      </c>
      <c r="E149" s="84">
        <f t="shared" si="16"/>
        <v>-0.92034303219427438</v>
      </c>
      <c r="F149" s="84">
        <f t="shared" si="17"/>
        <v>1.1507973664893161E-5</v>
      </c>
      <c r="G149" s="107">
        <v>1.7087708082715518</v>
      </c>
      <c r="H149" s="55">
        <v>88.91</v>
      </c>
      <c r="I149" s="101"/>
      <c r="J149" s="118">
        <v>0</v>
      </c>
      <c r="K149" s="118">
        <v>0</v>
      </c>
      <c r="L149" s="84" t="str">
        <f t="shared" si="18"/>
        <v/>
      </c>
      <c r="M149" s="84">
        <f t="shared" si="19"/>
        <v>0</v>
      </c>
    </row>
    <row r="150" spans="1:13" ht="12.75" customHeight="1" x14ac:dyDescent="0.15">
      <c r="A150" s="65" t="s">
        <v>524</v>
      </c>
      <c r="B150" s="65" t="s">
        <v>366</v>
      </c>
      <c r="C150" s="55">
        <v>5.2915000000000002E-3</v>
      </c>
      <c r="D150" s="55">
        <v>0</v>
      </c>
      <c r="E150" s="84" t="str">
        <f t="shared" si="16"/>
        <v/>
      </c>
      <c r="F150" s="84">
        <f t="shared" si="17"/>
        <v>9.1023083180541355E-6</v>
      </c>
      <c r="G150" s="107">
        <v>2.1335271425399999E-2</v>
      </c>
      <c r="H150" s="55">
        <v>96.47</v>
      </c>
      <c r="I150" s="101"/>
      <c r="J150" s="118">
        <v>0</v>
      </c>
      <c r="K150" s="118">
        <v>0</v>
      </c>
      <c r="L150" s="84" t="str">
        <f t="shared" si="18"/>
        <v/>
      </c>
      <c r="M150" s="84">
        <f t="shared" si="19"/>
        <v>0</v>
      </c>
    </row>
    <row r="151" spans="1:13" ht="12.75" customHeight="1" x14ac:dyDescent="0.15">
      <c r="A151" s="65" t="s">
        <v>521</v>
      </c>
      <c r="B151" s="65" t="s">
        <v>363</v>
      </c>
      <c r="C151" s="55">
        <v>2.6102E-3</v>
      </c>
      <c r="D151" s="55">
        <v>1.9810000000000001E-3</v>
      </c>
      <c r="E151" s="84">
        <f t="shared" si="16"/>
        <v>0.31761736496718829</v>
      </c>
      <c r="F151" s="84">
        <f t="shared" si="17"/>
        <v>4.4900019222876128E-6</v>
      </c>
      <c r="G151" s="107">
        <v>2.04896163076083</v>
      </c>
      <c r="H151" s="55">
        <v>24.41</v>
      </c>
      <c r="I151" s="101"/>
      <c r="J151" s="118">
        <v>0</v>
      </c>
      <c r="K151" s="118">
        <v>0</v>
      </c>
      <c r="L151" s="84" t="str">
        <f t="shared" si="18"/>
        <v/>
      </c>
      <c r="M151" s="84">
        <f t="shared" si="19"/>
        <v>0</v>
      </c>
    </row>
    <row r="152" spans="1:13" ht="12.75" customHeight="1" x14ac:dyDescent="0.15">
      <c r="A152" s="65" t="s">
        <v>1860</v>
      </c>
      <c r="B152" s="65" t="s">
        <v>2018</v>
      </c>
      <c r="C152" s="55">
        <v>1.9085999999999999E-3</v>
      </c>
      <c r="D152" s="55">
        <v>0</v>
      </c>
      <c r="E152" s="84" t="str">
        <f t="shared" si="16"/>
        <v/>
      </c>
      <c r="F152" s="84">
        <f t="shared" si="17"/>
        <v>3.2831268365941833E-6</v>
      </c>
      <c r="G152" s="107">
        <v>11.784020310000001</v>
      </c>
      <c r="H152" s="55">
        <v>49.86</v>
      </c>
      <c r="I152" s="101"/>
      <c r="J152" s="118">
        <v>0</v>
      </c>
      <c r="K152" s="118">
        <v>0</v>
      </c>
      <c r="L152" s="84" t="str">
        <f t="shared" si="18"/>
        <v/>
      </c>
      <c r="M152" s="84">
        <f t="shared" si="19"/>
        <v>0</v>
      </c>
    </row>
    <row r="153" spans="1:13" ht="12.75" customHeight="1" x14ac:dyDescent="0.15">
      <c r="A153" s="65" t="s">
        <v>1867</v>
      </c>
      <c r="B153" s="65" t="s">
        <v>2025</v>
      </c>
      <c r="C153" s="55">
        <v>1.8284799999999999E-3</v>
      </c>
      <c r="D153" s="55">
        <v>0</v>
      </c>
      <c r="E153" s="84" t="str">
        <f t="shared" si="16"/>
        <v/>
      </c>
      <c r="F153" s="84">
        <f t="shared" si="17"/>
        <v>3.145306380685179E-6</v>
      </c>
      <c r="G153" s="107">
        <v>10.36321542</v>
      </c>
      <c r="H153" s="55">
        <v>39.94</v>
      </c>
      <c r="I153" s="101"/>
      <c r="J153" s="118">
        <v>0</v>
      </c>
      <c r="K153" s="118">
        <v>0</v>
      </c>
      <c r="L153" s="84" t="str">
        <f t="shared" si="18"/>
        <v/>
      </c>
      <c r="M153" s="84">
        <f t="shared" si="19"/>
        <v>0</v>
      </c>
    </row>
    <row r="154" spans="1:13" ht="12.75" customHeight="1" x14ac:dyDescent="0.15">
      <c r="A154" s="65" t="s">
        <v>1865</v>
      </c>
      <c r="B154" s="65" t="s">
        <v>2023</v>
      </c>
      <c r="C154" s="55">
        <v>1.0706800000000001E-3</v>
      </c>
      <c r="D154" s="55">
        <v>0</v>
      </c>
      <c r="E154" s="84" t="str">
        <f t="shared" si="16"/>
        <v/>
      </c>
      <c r="F154" s="84">
        <f t="shared" si="17"/>
        <v>1.8417574355049044E-6</v>
      </c>
      <c r="G154" s="107">
        <v>9.844715879999999</v>
      </c>
      <c r="H154" s="55">
        <v>49.93</v>
      </c>
      <c r="I154" s="101"/>
      <c r="J154" s="118">
        <v>0</v>
      </c>
      <c r="K154" s="118">
        <v>0</v>
      </c>
      <c r="L154" s="84" t="str">
        <f t="shared" si="18"/>
        <v/>
      </c>
      <c r="M154" s="84">
        <f t="shared" si="19"/>
        <v>0</v>
      </c>
    </row>
    <row r="155" spans="1:13" ht="12.75" customHeight="1" x14ac:dyDescent="0.15">
      <c r="A155" s="65" t="s">
        <v>528</v>
      </c>
      <c r="B155" s="65" t="s">
        <v>370</v>
      </c>
      <c r="C155" s="55">
        <v>1.0487999999999999E-3</v>
      </c>
      <c r="D155" s="55">
        <v>4.9467850000000001E-2</v>
      </c>
      <c r="E155" s="84">
        <f t="shared" si="16"/>
        <v>-0.97879835084807609</v>
      </c>
      <c r="F155" s="84">
        <f t="shared" si="17"/>
        <v>1.8041199969715914E-6</v>
      </c>
      <c r="G155" s="107">
        <v>1.5300652169116784</v>
      </c>
      <c r="H155" s="55">
        <v>73.7</v>
      </c>
      <c r="I155" s="101"/>
      <c r="J155" s="118">
        <v>2.554377E-2</v>
      </c>
      <c r="K155" s="118">
        <v>2.4191830000000001E-2</v>
      </c>
      <c r="L155" s="84">
        <f t="shared" si="18"/>
        <v>5.5884155931982038E-2</v>
      </c>
      <c r="M155" s="84">
        <f t="shared" si="19"/>
        <v>24.355234553775745</v>
      </c>
    </row>
    <row r="156" spans="1:13" ht="12.75" customHeight="1" x14ac:dyDescent="0.15">
      <c r="A156" s="65" t="s">
        <v>847</v>
      </c>
      <c r="B156" s="65" t="s">
        <v>404</v>
      </c>
      <c r="C156" s="55">
        <v>9.9599999999999992E-4</v>
      </c>
      <c r="D156" s="55">
        <v>0.50757447</v>
      </c>
      <c r="E156" s="84">
        <f t="shared" si="16"/>
        <v>-0.99803772636555188</v>
      </c>
      <c r="F156" s="84">
        <f t="shared" si="17"/>
        <v>1.7132947339661565E-6</v>
      </c>
      <c r="G156" s="107">
        <v>0.56790498122900002</v>
      </c>
      <c r="H156" s="55">
        <v>46.21</v>
      </c>
      <c r="I156" s="101"/>
      <c r="J156" s="118">
        <v>0</v>
      </c>
      <c r="K156" s="118">
        <v>0.33306251284309402</v>
      </c>
      <c r="L156" s="84">
        <f t="shared" si="18"/>
        <v>-1</v>
      </c>
      <c r="M156" s="84">
        <f t="shared" si="19"/>
        <v>0</v>
      </c>
    </row>
    <row r="157" spans="1:13" ht="12.75" customHeight="1" x14ac:dyDescent="0.15">
      <c r="A157" s="65" t="s">
        <v>544</v>
      </c>
      <c r="B157" s="65" t="s">
        <v>386</v>
      </c>
      <c r="C157" s="55">
        <v>9.7692000000000005E-4</v>
      </c>
      <c r="D157" s="55">
        <v>0</v>
      </c>
      <c r="E157" s="84" t="str">
        <f t="shared" si="16"/>
        <v/>
      </c>
      <c r="F157" s="84">
        <f t="shared" si="17"/>
        <v>1.6804737866528293E-6</v>
      </c>
      <c r="G157" s="107">
        <v>1.042958615085404</v>
      </c>
      <c r="H157" s="55">
        <v>51.42</v>
      </c>
      <c r="I157" s="101"/>
      <c r="J157" s="118">
        <v>0</v>
      </c>
      <c r="K157" s="118">
        <v>0</v>
      </c>
      <c r="L157" s="84" t="str">
        <f t="shared" si="18"/>
        <v/>
      </c>
      <c r="M157" s="84">
        <f t="shared" si="19"/>
        <v>0</v>
      </c>
    </row>
    <row r="158" spans="1:13" ht="12.75" customHeight="1" x14ac:dyDescent="0.15">
      <c r="A158" s="65" t="s">
        <v>547</v>
      </c>
      <c r="B158" s="65" t="s">
        <v>389</v>
      </c>
      <c r="C158" s="55">
        <v>8.3329999999999993E-4</v>
      </c>
      <c r="D158" s="55">
        <v>8.1977499999999995E-2</v>
      </c>
      <c r="E158" s="84">
        <f t="shared" si="16"/>
        <v>-0.98983501570552901</v>
      </c>
      <c r="F158" s="84">
        <f t="shared" si="17"/>
        <v>1.4334221905763034E-6</v>
      </c>
      <c r="G158" s="107">
        <v>2.2448374134773972</v>
      </c>
      <c r="H158" s="55">
        <v>74.150000000000006</v>
      </c>
      <c r="I158" s="101"/>
      <c r="J158" s="118">
        <v>0</v>
      </c>
      <c r="K158" s="118">
        <v>0</v>
      </c>
      <c r="L158" s="84" t="str">
        <f t="shared" si="18"/>
        <v/>
      </c>
      <c r="M158" s="84">
        <f t="shared" si="19"/>
        <v>0</v>
      </c>
    </row>
    <row r="159" spans="1:13" ht="12.75" customHeight="1" x14ac:dyDescent="0.15">
      <c r="A159" s="65" t="s">
        <v>550</v>
      </c>
      <c r="B159" s="65" t="s">
        <v>392</v>
      </c>
      <c r="C159" s="55">
        <v>5.2296000000000005E-4</v>
      </c>
      <c r="D159" s="55">
        <v>4.4582600000000003E-3</v>
      </c>
      <c r="E159" s="84">
        <f t="shared" si="16"/>
        <v>-0.8826986313045897</v>
      </c>
      <c r="F159" s="84">
        <f t="shared" si="17"/>
        <v>8.9958294585837493E-7</v>
      </c>
      <c r="G159" s="107">
        <v>0.59714389231081555</v>
      </c>
      <c r="H159" s="55">
        <v>49.6</v>
      </c>
      <c r="I159" s="101"/>
      <c r="J159" s="118">
        <v>0</v>
      </c>
      <c r="K159" s="118">
        <v>0</v>
      </c>
      <c r="L159" s="84" t="str">
        <f t="shared" si="18"/>
        <v/>
      </c>
      <c r="M159" s="84">
        <f t="shared" si="19"/>
        <v>0</v>
      </c>
    </row>
    <row r="160" spans="1:13" ht="12.75" customHeight="1" x14ac:dyDescent="0.15">
      <c r="A160" s="65" t="s">
        <v>478</v>
      </c>
      <c r="B160" s="65" t="s">
        <v>308</v>
      </c>
      <c r="C160" s="55">
        <v>0</v>
      </c>
      <c r="D160" s="55">
        <v>1.7652074</v>
      </c>
      <c r="E160" s="84">
        <f t="shared" si="16"/>
        <v>-1</v>
      </c>
      <c r="F160" s="84">
        <f t="shared" si="17"/>
        <v>0</v>
      </c>
      <c r="G160" s="107">
        <v>9.9391521319892</v>
      </c>
      <c r="H160" s="55">
        <v>94.2</v>
      </c>
      <c r="I160" s="101"/>
      <c r="J160" s="118">
        <v>2.0780435892215552</v>
      </c>
      <c r="K160" s="118">
        <v>3.87739542</v>
      </c>
      <c r="L160" s="84">
        <f t="shared" si="18"/>
        <v>-0.46406198900870543</v>
      </c>
      <c r="M160" s="84" t="str">
        <f t="shared" si="19"/>
        <v/>
      </c>
    </row>
    <row r="161" spans="1:13" ht="12.75" customHeight="1" x14ac:dyDescent="0.15">
      <c r="A161" s="65" t="s">
        <v>846</v>
      </c>
      <c r="B161" s="65" t="s">
        <v>396</v>
      </c>
      <c r="C161" s="55">
        <v>0</v>
      </c>
      <c r="D161" s="55">
        <v>0.79922848000000002</v>
      </c>
      <c r="E161" s="84">
        <f t="shared" si="16"/>
        <v>-1</v>
      </c>
      <c r="F161" s="84">
        <f t="shared" si="17"/>
        <v>0</v>
      </c>
      <c r="G161" s="107">
        <v>0.60457325652359994</v>
      </c>
      <c r="H161" s="55">
        <v>42.32</v>
      </c>
      <c r="I161" s="101"/>
      <c r="J161" s="118">
        <v>0</v>
      </c>
      <c r="K161" s="118">
        <v>0.52765874000000001</v>
      </c>
      <c r="L161" s="84">
        <f t="shared" si="18"/>
        <v>-1</v>
      </c>
      <c r="M161" s="84" t="str">
        <f t="shared" si="19"/>
        <v/>
      </c>
    </row>
    <row r="162" spans="1:13" ht="12.75" customHeight="1" x14ac:dyDescent="0.15">
      <c r="A162" s="65" t="s">
        <v>498</v>
      </c>
      <c r="B162" s="65" t="s">
        <v>328</v>
      </c>
      <c r="C162" s="55">
        <v>0</v>
      </c>
      <c r="D162" s="55">
        <v>0.79533750000000003</v>
      </c>
      <c r="E162" s="84">
        <f t="shared" si="16"/>
        <v>-1</v>
      </c>
      <c r="F162" s="84">
        <f t="shared" si="17"/>
        <v>0</v>
      </c>
      <c r="G162" s="107">
        <v>10.218859423211775</v>
      </c>
      <c r="H162" s="55">
        <v>43.61</v>
      </c>
      <c r="I162" s="101"/>
      <c r="J162" s="118">
        <v>0</v>
      </c>
      <c r="K162" s="118">
        <v>0.79640756000000001</v>
      </c>
      <c r="L162" s="84">
        <f>IF(ISERROR(J163/K162-1),"",((J163/K162-1)))</f>
        <v>-1</v>
      </c>
      <c r="M162" s="84" t="str">
        <f>IF(ISERROR(J163/C162),"",(J163/C162))</f>
        <v/>
      </c>
    </row>
    <row r="163" spans="1:13" ht="12.75" customHeight="1" x14ac:dyDescent="0.15">
      <c r="A163" s="65" t="s">
        <v>536</v>
      </c>
      <c r="B163" s="67" t="s">
        <v>378</v>
      </c>
      <c r="C163" s="55">
        <v>0</v>
      </c>
      <c r="D163" s="55">
        <v>0.54335988000000002</v>
      </c>
      <c r="E163" s="84">
        <f t="shared" si="16"/>
        <v>-1</v>
      </c>
      <c r="F163" s="84">
        <f t="shared" si="17"/>
        <v>0</v>
      </c>
      <c r="G163" s="107">
        <v>5.44293229E-2</v>
      </c>
      <c r="H163" s="55">
        <v>150.44</v>
      </c>
      <c r="I163" s="101"/>
      <c r="J163" s="118">
        <v>0</v>
      </c>
      <c r="K163" s="118">
        <v>0</v>
      </c>
      <c r="L163" s="84" t="str">
        <f>IF(ISERROR(#REF!/K163-1),"",((#REF!/K163-1)))</f>
        <v/>
      </c>
      <c r="M163" s="84" t="str">
        <f>IF(ISERROR(#REF!/C163),"",(#REF!/C163))</f>
        <v/>
      </c>
    </row>
    <row r="164" spans="1:13" ht="12.75" customHeight="1" x14ac:dyDescent="0.15">
      <c r="A164" s="65" t="s">
        <v>2010</v>
      </c>
      <c r="B164" s="65" t="s">
        <v>2027</v>
      </c>
      <c r="C164" s="55">
        <v>0</v>
      </c>
      <c r="D164" s="55">
        <v>1.1206499999999999E-2</v>
      </c>
      <c r="E164" s="84">
        <f t="shared" si="16"/>
        <v>-1</v>
      </c>
      <c r="F164" s="84">
        <f t="shared" si="17"/>
        <v>0</v>
      </c>
      <c r="G164" s="107">
        <v>5.7954005999999998</v>
      </c>
      <c r="H164" s="55">
        <v>45.2</v>
      </c>
      <c r="I164" s="101"/>
      <c r="J164" s="118">
        <v>0</v>
      </c>
      <c r="K164" s="118">
        <v>0</v>
      </c>
      <c r="L164" s="84" t="str">
        <f t="shared" ref="L164:L186" si="20">IF(ISERROR(J164/K164-1),"",((J164/K164-1)))</f>
        <v/>
      </c>
      <c r="M164" s="84" t="str">
        <f t="shared" ref="M164:M186" si="21">IF(ISERROR(J164/C164),"",(J164/C164))</f>
        <v/>
      </c>
    </row>
    <row r="165" spans="1:13" ht="12.75" customHeight="1" x14ac:dyDescent="0.15">
      <c r="A165" s="65" t="s">
        <v>534</v>
      </c>
      <c r="B165" s="65" t="s">
        <v>376</v>
      </c>
      <c r="C165" s="55">
        <v>0</v>
      </c>
      <c r="D165" s="55">
        <v>8.747350000000001E-3</v>
      </c>
      <c r="E165" s="84">
        <f t="shared" si="16"/>
        <v>-1</v>
      </c>
      <c r="F165" s="84">
        <f t="shared" si="17"/>
        <v>0</v>
      </c>
      <c r="G165" s="107">
        <v>3.97129367E-2</v>
      </c>
      <c r="H165" s="55">
        <v>24.83</v>
      </c>
      <c r="I165" s="101"/>
      <c r="J165" s="118">
        <v>0</v>
      </c>
      <c r="K165" s="118">
        <v>8.7499699999999993E-3</v>
      </c>
      <c r="L165" s="84">
        <f t="shared" si="20"/>
        <v>-1</v>
      </c>
      <c r="M165" s="84" t="str">
        <f t="shared" si="21"/>
        <v/>
      </c>
    </row>
    <row r="166" spans="1:13" ht="12.75" customHeight="1" x14ac:dyDescent="0.15">
      <c r="A166" s="65" t="s">
        <v>535</v>
      </c>
      <c r="B166" s="65" t="s">
        <v>377</v>
      </c>
      <c r="C166" s="55">
        <v>0</v>
      </c>
      <c r="D166" s="55">
        <v>8.1808799999999997E-3</v>
      </c>
      <c r="E166" s="84">
        <f t="shared" si="16"/>
        <v>-1</v>
      </c>
      <c r="F166" s="84">
        <f t="shared" si="17"/>
        <v>0</v>
      </c>
      <c r="G166" s="107">
        <v>0.40533295332999997</v>
      </c>
      <c r="H166" s="55">
        <v>54.56</v>
      </c>
      <c r="I166" s="101"/>
      <c r="J166" s="118">
        <v>0</v>
      </c>
      <c r="K166" s="118">
        <v>8.1833299999999991E-3</v>
      </c>
      <c r="L166" s="84">
        <f t="shared" si="20"/>
        <v>-1</v>
      </c>
      <c r="M166" s="84" t="str">
        <f t="shared" si="21"/>
        <v/>
      </c>
    </row>
    <row r="167" spans="1:13" ht="12.75" customHeight="1" x14ac:dyDescent="0.15">
      <c r="A167" s="65" t="s">
        <v>1862</v>
      </c>
      <c r="B167" s="65" t="s">
        <v>2020</v>
      </c>
      <c r="C167" s="55">
        <v>0</v>
      </c>
      <c r="D167" s="55">
        <v>5.0543999999999997E-3</v>
      </c>
      <c r="E167" s="84">
        <f t="shared" ref="E167:E186" si="22">IF(ISERROR(C167/D167-1),"",((C167/D167-1)))</f>
        <v>-1</v>
      </c>
      <c r="F167" s="84">
        <f t="shared" ref="F167:F185" si="23">C167/$C$186</f>
        <v>0</v>
      </c>
      <c r="G167" s="107">
        <v>5.2897966799999994</v>
      </c>
      <c r="H167" s="55">
        <v>49.84</v>
      </c>
      <c r="I167" s="101"/>
      <c r="J167" s="118">
        <v>0</v>
      </c>
      <c r="K167" s="118">
        <v>0</v>
      </c>
      <c r="L167" s="84" t="str">
        <f t="shared" si="20"/>
        <v/>
      </c>
      <c r="M167" s="84" t="str">
        <f t="shared" si="21"/>
        <v/>
      </c>
    </row>
    <row r="168" spans="1:13" ht="12.75" customHeight="1" x14ac:dyDescent="0.15">
      <c r="A168" s="65" t="s">
        <v>504</v>
      </c>
      <c r="B168" s="65" t="s">
        <v>334</v>
      </c>
      <c r="C168" s="55">
        <v>0</v>
      </c>
      <c r="D168" s="55">
        <v>2.6700000000000001E-3</v>
      </c>
      <c r="E168" s="84">
        <f t="shared" si="22"/>
        <v>-1</v>
      </c>
      <c r="F168" s="84">
        <f t="shared" si="23"/>
        <v>0</v>
      </c>
      <c r="G168" s="107">
        <v>0.35851381584670228</v>
      </c>
      <c r="H168" s="55">
        <v>55.31</v>
      </c>
      <c r="I168" s="101"/>
      <c r="J168" s="118">
        <v>0</v>
      </c>
      <c r="K168" s="118">
        <v>5.0879999999999996E-3</v>
      </c>
      <c r="L168" s="84">
        <f t="shared" si="20"/>
        <v>-1</v>
      </c>
      <c r="M168" s="84" t="str">
        <f t="shared" si="21"/>
        <v/>
      </c>
    </row>
    <row r="169" spans="1:13" ht="12.75" customHeight="1" x14ac:dyDescent="0.15">
      <c r="A169" s="65" t="s">
        <v>540</v>
      </c>
      <c r="B169" s="65" t="s">
        <v>382</v>
      </c>
      <c r="C169" s="55">
        <v>0</v>
      </c>
      <c r="D169" s="55">
        <v>3.4474000000000001E-4</v>
      </c>
      <c r="E169" s="84">
        <f t="shared" si="22"/>
        <v>-1</v>
      </c>
      <c r="F169" s="84">
        <f t="shared" si="23"/>
        <v>0</v>
      </c>
      <c r="G169" s="107">
        <v>2.0238531024949329</v>
      </c>
      <c r="H169" s="55">
        <v>68.650000000000006</v>
      </c>
      <c r="I169" s="101"/>
      <c r="J169" s="118">
        <v>0</v>
      </c>
      <c r="K169" s="118">
        <v>6.8948000000000002E-4</v>
      </c>
      <c r="L169" s="84">
        <f t="shared" si="20"/>
        <v>-1</v>
      </c>
      <c r="M169" s="84" t="str">
        <f t="shared" si="21"/>
        <v/>
      </c>
    </row>
    <row r="170" spans="1:13" ht="12.75" customHeight="1" x14ac:dyDescent="0.15">
      <c r="A170" s="65" t="s">
        <v>549</v>
      </c>
      <c r="B170" s="65" t="s">
        <v>391</v>
      </c>
      <c r="C170" s="55">
        <v>0</v>
      </c>
      <c r="D170" s="55">
        <v>3.8759999999999995E-5</v>
      </c>
      <c r="E170" s="84">
        <f t="shared" si="22"/>
        <v>-1</v>
      </c>
      <c r="F170" s="84">
        <f t="shared" si="23"/>
        <v>0</v>
      </c>
      <c r="G170" s="107">
        <v>0.15198126832400782</v>
      </c>
      <c r="H170" s="55">
        <v>35.130000000000003</v>
      </c>
      <c r="I170" s="101"/>
      <c r="J170" s="118">
        <v>0</v>
      </c>
      <c r="K170" s="118">
        <v>6.8948000000000002E-4</v>
      </c>
      <c r="L170" s="84">
        <f t="shared" si="20"/>
        <v>-1</v>
      </c>
      <c r="M170" s="84" t="str">
        <f t="shared" si="21"/>
        <v/>
      </c>
    </row>
    <row r="171" spans="1:13" ht="12.75" customHeight="1" x14ac:dyDescent="0.15">
      <c r="A171" s="65" t="s">
        <v>850</v>
      </c>
      <c r="B171" s="65" t="s">
        <v>407</v>
      </c>
      <c r="C171" s="55">
        <v>0</v>
      </c>
      <c r="D171" s="55">
        <v>0</v>
      </c>
      <c r="E171" s="84" t="str">
        <f t="shared" si="22"/>
        <v/>
      </c>
      <c r="F171" s="84">
        <f t="shared" si="23"/>
        <v>0</v>
      </c>
      <c r="G171" s="107">
        <v>2.9726457834404001</v>
      </c>
      <c r="H171" s="55">
        <v>102.71</v>
      </c>
      <c r="I171" s="101"/>
      <c r="J171" s="118">
        <v>0</v>
      </c>
      <c r="K171" s="118">
        <v>0</v>
      </c>
      <c r="L171" s="84" t="str">
        <f t="shared" si="20"/>
        <v/>
      </c>
      <c r="M171" s="84" t="str">
        <f t="shared" si="21"/>
        <v/>
      </c>
    </row>
    <row r="172" spans="1:13" ht="12.75" customHeight="1" x14ac:dyDescent="0.15">
      <c r="A172" s="65" t="s">
        <v>538</v>
      </c>
      <c r="B172" s="65" t="s">
        <v>380</v>
      </c>
      <c r="C172" s="55">
        <v>0</v>
      </c>
      <c r="D172" s="55">
        <v>0</v>
      </c>
      <c r="E172" s="84" t="str">
        <f t="shared" si="22"/>
        <v/>
      </c>
      <c r="F172" s="84">
        <f t="shared" si="23"/>
        <v>0</v>
      </c>
      <c r="G172" s="107">
        <v>0.28731194939999999</v>
      </c>
      <c r="H172" s="55">
        <v>62.06</v>
      </c>
      <c r="I172" s="101"/>
      <c r="J172" s="118">
        <v>0</v>
      </c>
      <c r="K172" s="118">
        <v>0</v>
      </c>
      <c r="L172" s="84" t="str">
        <f t="shared" si="20"/>
        <v/>
      </c>
      <c r="M172" s="84" t="str">
        <f t="shared" si="21"/>
        <v/>
      </c>
    </row>
    <row r="173" spans="1:13" ht="12.75" customHeight="1" x14ac:dyDescent="0.15">
      <c r="A173" s="65" t="s">
        <v>1861</v>
      </c>
      <c r="B173" s="65" t="s">
        <v>2019</v>
      </c>
      <c r="C173" s="55">
        <v>0</v>
      </c>
      <c r="D173" s="55">
        <v>0</v>
      </c>
      <c r="E173" s="84" t="str">
        <f t="shared" si="22"/>
        <v/>
      </c>
      <c r="F173" s="84">
        <f t="shared" si="23"/>
        <v>0</v>
      </c>
      <c r="G173" s="107">
        <v>9.886161959999999</v>
      </c>
      <c r="H173" s="55">
        <v>62.93</v>
      </c>
      <c r="I173" s="101"/>
      <c r="J173" s="118">
        <v>0</v>
      </c>
      <c r="K173" s="118">
        <v>0</v>
      </c>
      <c r="L173" s="84" t="str">
        <f t="shared" si="20"/>
        <v/>
      </c>
      <c r="M173" s="84" t="str">
        <f t="shared" si="21"/>
        <v/>
      </c>
    </row>
    <row r="174" spans="1:13" ht="12.75" customHeight="1" x14ac:dyDescent="0.15">
      <c r="A174" s="65" t="s">
        <v>530</v>
      </c>
      <c r="B174" s="65" t="s">
        <v>372</v>
      </c>
      <c r="C174" s="55">
        <v>0</v>
      </c>
      <c r="D174" s="55">
        <v>0</v>
      </c>
      <c r="E174" s="84" t="str">
        <f t="shared" si="22"/>
        <v/>
      </c>
      <c r="F174" s="84">
        <f t="shared" si="23"/>
        <v>0</v>
      </c>
      <c r="G174" s="107">
        <v>6.0480238259999999E-2</v>
      </c>
      <c r="H174" s="55">
        <v>30.64</v>
      </c>
      <c r="I174" s="101"/>
      <c r="J174" s="118">
        <v>0</v>
      </c>
      <c r="K174" s="118">
        <v>0</v>
      </c>
      <c r="L174" s="84" t="str">
        <f t="shared" si="20"/>
        <v/>
      </c>
      <c r="M174" s="84" t="str">
        <f t="shared" si="21"/>
        <v/>
      </c>
    </row>
    <row r="175" spans="1:13" ht="12.75" customHeight="1" x14ac:dyDescent="0.15">
      <c r="A175" s="65" t="s">
        <v>848</v>
      </c>
      <c r="B175" s="65" t="s">
        <v>405</v>
      </c>
      <c r="C175" s="55">
        <v>0</v>
      </c>
      <c r="D175" s="55">
        <v>0</v>
      </c>
      <c r="E175" s="84" t="str">
        <f t="shared" si="22"/>
        <v/>
      </c>
      <c r="F175" s="84">
        <f t="shared" si="23"/>
        <v>0</v>
      </c>
      <c r="G175" s="107">
        <v>0.406155368021</v>
      </c>
      <c r="H175" s="55">
        <v>57.89</v>
      </c>
      <c r="I175" s="101"/>
      <c r="J175" s="118">
        <v>0</v>
      </c>
      <c r="K175" s="118">
        <v>0</v>
      </c>
      <c r="L175" s="84" t="str">
        <f t="shared" si="20"/>
        <v/>
      </c>
      <c r="M175" s="84" t="str">
        <f t="shared" si="21"/>
        <v/>
      </c>
    </row>
    <row r="176" spans="1:13" ht="12.75" customHeight="1" x14ac:dyDescent="0.15">
      <c r="A176" s="65" t="s">
        <v>532</v>
      </c>
      <c r="B176" s="65" t="s">
        <v>374</v>
      </c>
      <c r="C176" s="55">
        <v>0</v>
      </c>
      <c r="D176" s="55">
        <v>0</v>
      </c>
      <c r="E176" s="84" t="str">
        <f t="shared" si="22"/>
        <v/>
      </c>
      <c r="F176" s="84">
        <f t="shared" si="23"/>
        <v>0</v>
      </c>
      <c r="G176" s="107">
        <v>5.0959482100000002E-2</v>
      </c>
      <c r="H176" s="55">
        <v>46.76</v>
      </c>
      <c r="I176" s="101"/>
      <c r="J176" s="118">
        <v>0</v>
      </c>
      <c r="K176" s="118">
        <v>0</v>
      </c>
      <c r="L176" s="84" t="str">
        <f t="shared" si="20"/>
        <v/>
      </c>
      <c r="M176" s="84" t="str">
        <f t="shared" si="21"/>
        <v/>
      </c>
    </row>
    <row r="177" spans="1:13" ht="12.75" customHeight="1" x14ac:dyDescent="0.15">
      <c r="A177" s="65" t="s">
        <v>466</v>
      </c>
      <c r="B177" s="65" t="s">
        <v>296</v>
      </c>
      <c r="C177" s="55">
        <v>0</v>
      </c>
      <c r="D177" s="55">
        <v>0</v>
      </c>
      <c r="E177" s="84" t="str">
        <f t="shared" si="22"/>
        <v/>
      </c>
      <c r="F177" s="84">
        <f t="shared" si="23"/>
        <v>0</v>
      </c>
      <c r="G177" s="107">
        <v>0.75232913157519998</v>
      </c>
      <c r="H177" s="55">
        <v>92.34</v>
      </c>
      <c r="I177" s="101"/>
      <c r="J177" s="118">
        <v>0</v>
      </c>
      <c r="K177" s="118">
        <v>0</v>
      </c>
      <c r="L177" s="84" t="str">
        <f t="shared" si="20"/>
        <v/>
      </c>
      <c r="M177" s="84" t="str">
        <f t="shared" si="21"/>
        <v/>
      </c>
    </row>
    <row r="178" spans="1:13" ht="12.75" customHeight="1" x14ac:dyDescent="0.15">
      <c r="A178" s="65" t="s">
        <v>480</v>
      </c>
      <c r="B178" s="65" t="s">
        <v>310</v>
      </c>
      <c r="C178" s="55">
        <v>0</v>
      </c>
      <c r="D178" s="55">
        <v>0</v>
      </c>
      <c r="E178" s="84" t="str">
        <f t="shared" si="22"/>
        <v/>
      </c>
      <c r="F178" s="84">
        <f t="shared" si="23"/>
        <v>0</v>
      </c>
      <c r="G178" s="107">
        <v>1.1800690170455628</v>
      </c>
      <c r="H178" s="55">
        <v>27.73</v>
      </c>
      <c r="I178" s="101"/>
      <c r="J178" s="118">
        <v>0</v>
      </c>
      <c r="K178" s="118">
        <v>0</v>
      </c>
      <c r="L178" s="84" t="str">
        <f t="shared" si="20"/>
        <v/>
      </c>
      <c r="M178" s="84" t="str">
        <f t="shared" si="21"/>
        <v/>
      </c>
    </row>
    <row r="179" spans="1:13" ht="12.75" customHeight="1" x14ac:dyDescent="0.15">
      <c r="A179" s="65" t="s">
        <v>533</v>
      </c>
      <c r="B179" s="65" t="s">
        <v>375</v>
      </c>
      <c r="C179" s="55">
        <v>0</v>
      </c>
      <c r="D179" s="55">
        <v>0</v>
      </c>
      <c r="E179" s="84" t="str">
        <f t="shared" si="22"/>
        <v/>
      </c>
      <c r="F179" s="84">
        <f t="shared" si="23"/>
        <v>0</v>
      </c>
      <c r="G179" s="107">
        <v>0.25663125180000002</v>
      </c>
      <c r="H179" s="55">
        <v>23.15</v>
      </c>
      <c r="I179" s="101"/>
      <c r="J179" s="118">
        <v>0</v>
      </c>
      <c r="K179" s="118">
        <v>0</v>
      </c>
      <c r="L179" s="84" t="str">
        <f t="shared" si="20"/>
        <v/>
      </c>
      <c r="M179" s="84" t="str">
        <f t="shared" si="21"/>
        <v/>
      </c>
    </row>
    <row r="180" spans="1:13" ht="12.75" customHeight="1" x14ac:dyDescent="0.15">
      <c r="A180" s="65" t="s">
        <v>545</v>
      </c>
      <c r="B180" s="65" t="s">
        <v>387</v>
      </c>
      <c r="C180" s="55">
        <v>0</v>
      </c>
      <c r="D180" s="55">
        <v>0</v>
      </c>
      <c r="E180" s="84" t="str">
        <f t="shared" si="22"/>
        <v/>
      </c>
      <c r="F180" s="84">
        <f t="shared" si="23"/>
        <v>0</v>
      </c>
      <c r="G180" s="107">
        <v>0.10660376386636962</v>
      </c>
      <c r="H180" s="55">
        <v>49.99</v>
      </c>
      <c r="I180" s="101"/>
      <c r="J180" s="118">
        <v>0</v>
      </c>
      <c r="K180" s="118">
        <v>0</v>
      </c>
      <c r="L180" s="84" t="str">
        <f t="shared" si="20"/>
        <v/>
      </c>
      <c r="M180" s="84" t="str">
        <f t="shared" si="21"/>
        <v/>
      </c>
    </row>
    <row r="181" spans="1:13" ht="12.75" customHeight="1" x14ac:dyDescent="0.15">
      <c r="A181" s="65" t="s">
        <v>1868</v>
      </c>
      <c r="B181" s="65" t="s">
        <v>2026</v>
      </c>
      <c r="C181" s="55">
        <v>0</v>
      </c>
      <c r="D181" s="55">
        <v>0</v>
      </c>
      <c r="E181" s="84" t="str">
        <f t="shared" si="22"/>
        <v/>
      </c>
      <c r="F181" s="84">
        <f t="shared" si="23"/>
        <v>0</v>
      </c>
      <c r="G181" s="107">
        <v>9.5389073399999997</v>
      </c>
      <c r="H181" s="55">
        <v>34.979999999999997</v>
      </c>
      <c r="I181" s="101"/>
      <c r="J181" s="118">
        <v>0</v>
      </c>
      <c r="K181" s="118">
        <v>0</v>
      </c>
      <c r="L181" s="84" t="str">
        <f t="shared" si="20"/>
        <v/>
      </c>
      <c r="M181" s="84" t="str">
        <f t="shared" si="21"/>
        <v/>
      </c>
    </row>
    <row r="182" spans="1:13" ht="12.75" customHeight="1" x14ac:dyDescent="0.15">
      <c r="A182" s="65" t="s">
        <v>1864</v>
      </c>
      <c r="B182" s="65" t="s">
        <v>2022</v>
      </c>
      <c r="C182" s="55">
        <v>0</v>
      </c>
      <c r="D182" s="55">
        <v>0</v>
      </c>
      <c r="E182" s="84" t="str">
        <f t="shared" si="22"/>
        <v/>
      </c>
      <c r="F182" s="84">
        <f t="shared" si="23"/>
        <v>0</v>
      </c>
      <c r="G182" s="107">
        <v>10.12287783</v>
      </c>
      <c r="H182" s="55">
        <v>49.84</v>
      </c>
      <c r="I182" s="101"/>
      <c r="J182" s="118">
        <v>0</v>
      </c>
      <c r="K182" s="118">
        <v>0</v>
      </c>
      <c r="L182" s="84" t="str">
        <f t="shared" si="20"/>
        <v/>
      </c>
      <c r="M182" s="84" t="str">
        <f t="shared" si="21"/>
        <v/>
      </c>
    </row>
    <row r="183" spans="1:13" ht="12.75" customHeight="1" x14ac:dyDescent="0.15">
      <c r="A183" s="65" t="s">
        <v>537</v>
      </c>
      <c r="B183" s="65" t="s">
        <v>379</v>
      </c>
      <c r="C183" s="55">
        <v>0</v>
      </c>
      <c r="D183" s="55">
        <v>0</v>
      </c>
      <c r="E183" s="84" t="str">
        <f t="shared" si="22"/>
        <v/>
      </c>
      <c r="F183" s="84">
        <f t="shared" si="23"/>
        <v>0</v>
      </c>
      <c r="G183" s="107">
        <v>5.8119833400000001E-2</v>
      </c>
      <c r="H183" s="55">
        <v>71.569999999999993</v>
      </c>
      <c r="I183" s="101"/>
      <c r="J183" s="118">
        <v>0</v>
      </c>
      <c r="K183" s="118">
        <v>0</v>
      </c>
      <c r="L183" s="84" t="str">
        <f t="shared" si="20"/>
        <v/>
      </c>
      <c r="M183" s="84" t="str">
        <f t="shared" si="21"/>
        <v/>
      </c>
    </row>
    <row r="184" spans="1:13" ht="12.75" customHeight="1" x14ac:dyDescent="0.15">
      <c r="A184" s="65" t="s">
        <v>1863</v>
      </c>
      <c r="B184" s="65" t="s">
        <v>2021</v>
      </c>
      <c r="C184" s="55">
        <v>0</v>
      </c>
      <c r="D184" s="55">
        <v>0</v>
      </c>
      <c r="E184" s="84" t="str">
        <f t="shared" si="22"/>
        <v/>
      </c>
      <c r="F184" s="84">
        <f t="shared" si="23"/>
        <v>0</v>
      </c>
      <c r="G184" s="107">
        <v>6.9611242799999991</v>
      </c>
      <c r="H184" s="55">
        <v>86.04</v>
      </c>
      <c r="I184" s="101"/>
      <c r="J184" s="118">
        <v>0</v>
      </c>
      <c r="K184" s="118">
        <v>0</v>
      </c>
      <c r="L184" s="84" t="str">
        <f t="shared" si="20"/>
        <v/>
      </c>
      <c r="M184" s="84" t="str">
        <f t="shared" si="21"/>
        <v/>
      </c>
    </row>
    <row r="185" spans="1:13" ht="12.75" customHeight="1" x14ac:dyDescent="0.15">
      <c r="A185" s="65" t="s">
        <v>543</v>
      </c>
      <c r="B185" s="65" t="s">
        <v>385</v>
      </c>
      <c r="C185" s="55">
        <v>0</v>
      </c>
      <c r="D185" s="55">
        <v>0</v>
      </c>
      <c r="E185" s="84" t="str">
        <f t="shared" si="22"/>
        <v/>
      </c>
      <c r="F185" s="84">
        <f t="shared" si="23"/>
        <v>0</v>
      </c>
      <c r="G185" s="107">
        <v>6.1578212775501205E-2</v>
      </c>
      <c r="H185" s="55">
        <v>61.12</v>
      </c>
      <c r="I185" s="101"/>
      <c r="J185" s="118">
        <v>0</v>
      </c>
      <c r="K185" s="118">
        <v>0</v>
      </c>
      <c r="L185" s="84" t="str">
        <f t="shared" si="20"/>
        <v/>
      </c>
      <c r="M185" s="84" t="str">
        <f t="shared" si="21"/>
        <v/>
      </c>
    </row>
    <row r="186" spans="1:13" x14ac:dyDescent="0.15">
      <c r="A186" s="35"/>
      <c r="B186" s="36">
        <f>COUNTA(B7:B185)</f>
        <v>179</v>
      </c>
      <c r="C186" s="18">
        <f>SUM(C7:C185)</f>
        <v>581.33605401000102</v>
      </c>
      <c r="D186" s="18">
        <v>505.51510990000037</v>
      </c>
      <c r="E186" s="116">
        <f t="shared" si="22"/>
        <v>0.14998749320272409</v>
      </c>
      <c r="F186" s="96">
        <f>SUM(F7:F185)</f>
        <v>0.99999999999999811</v>
      </c>
      <c r="G186" s="115">
        <f>SUM(G7:G185)</f>
        <v>18620.004313835074</v>
      </c>
      <c r="H186" s="114"/>
      <c r="I186" s="105"/>
      <c r="J186" s="104">
        <f>SUM(J7:J185)</f>
        <v>655.55690993799249</v>
      </c>
      <c r="K186" s="18">
        <f>SUM(K7:K185)</f>
        <v>959.44629162460888</v>
      </c>
      <c r="L186" s="19">
        <f t="shared" si="20"/>
        <v>-0.31673412502543241</v>
      </c>
      <c r="M186" s="63">
        <f t="shared" si="21"/>
        <v>1.1276728931846272</v>
      </c>
    </row>
    <row r="187" spans="1:13" x14ac:dyDescent="0.15">
      <c r="A187" s="37"/>
      <c r="B187" s="37"/>
      <c r="C187" s="37"/>
      <c r="D187" s="37"/>
      <c r="E187" s="38"/>
      <c r="F187" s="61"/>
      <c r="G187" s="37"/>
    </row>
    <row r="188" spans="1:13" x14ac:dyDescent="0.15">
      <c r="A188" s="31" t="s">
        <v>1499</v>
      </c>
      <c r="B188" s="37"/>
      <c r="C188" s="37"/>
      <c r="D188" s="37"/>
      <c r="E188" s="38"/>
      <c r="F188" s="37"/>
      <c r="G188" s="37"/>
    </row>
    <row r="189" spans="1:13" x14ac:dyDescent="0.15">
      <c r="A189" s="37"/>
      <c r="B189" s="37"/>
      <c r="C189" s="37"/>
      <c r="D189" s="37"/>
      <c r="E189" s="38"/>
      <c r="F189" s="37"/>
      <c r="G189" s="37"/>
    </row>
    <row r="190" spans="1:13" x14ac:dyDescent="0.15">
      <c r="A190" s="43" t="s">
        <v>986</v>
      </c>
      <c r="B190" s="37"/>
      <c r="C190" s="37"/>
      <c r="D190" s="37"/>
      <c r="E190" s="38"/>
      <c r="F190" s="37"/>
      <c r="G190" s="37"/>
    </row>
    <row r="191" spans="1:13" x14ac:dyDescent="0.15">
      <c r="A191" s="37"/>
      <c r="B191" s="37"/>
      <c r="C191" s="37"/>
      <c r="D191" s="37"/>
      <c r="E191" s="38"/>
      <c r="F191" s="37"/>
      <c r="G191" s="37"/>
    </row>
    <row r="192" spans="1:13" x14ac:dyDescent="0.15">
      <c r="A192" s="37"/>
      <c r="B192" s="37"/>
      <c r="C192" s="37"/>
      <c r="D192" s="37"/>
      <c r="E192" s="38"/>
      <c r="F192" s="37"/>
      <c r="G192" s="37"/>
    </row>
    <row r="193" spans="1:7" x14ac:dyDescent="0.15">
      <c r="A193" s="37"/>
      <c r="B193" s="37"/>
      <c r="C193" s="37"/>
      <c r="D193" s="37"/>
      <c r="G193" s="37"/>
    </row>
    <row r="194" spans="1:7" x14ac:dyDescent="0.15">
      <c r="A194" s="37"/>
      <c r="B194" s="37"/>
      <c r="C194" s="37"/>
      <c r="D194" s="37"/>
      <c r="G194" s="37"/>
    </row>
    <row r="195" spans="1:7" x14ac:dyDescent="0.15">
      <c r="A195" s="37"/>
      <c r="B195" s="37"/>
      <c r="C195" s="37"/>
      <c r="D195" s="37"/>
      <c r="G195" s="37"/>
    </row>
    <row r="196" spans="1:7" x14ac:dyDescent="0.15">
      <c r="A196" s="37"/>
      <c r="B196" s="37"/>
      <c r="C196" s="37"/>
      <c r="D196" s="37"/>
      <c r="G196" s="37"/>
    </row>
    <row r="197" spans="1:7" x14ac:dyDescent="0.15">
      <c r="A197" s="37"/>
      <c r="B197" s="37"/>
      <c r="C197" s="37"/>
      <c r="D197" s="37"/>
      <c r="G197" s="37"/>
    </row>
    <row r="198" spans="1:7" x14ac:dyDescent="0.15">
      <c r="A198" s="37"/>
      <c r="B198" s="37"/>
      <c r="C198" s="37"/>
      <c r="D198" s="37"/>
      <c r="G198" s="37"/>
    </row>
    <row r="199" spans="1:7" x14ac:dyDescent="0.15">
      <c r="A199" s="37"/>
      <c r="B199" s="37"/>
      <c r="C199" s="37"/>
      <c r="D199" s="37"/>
      <c r="G199" s="37"/>
    </row>
    <row r="200" spans="1:7" x14ac:dyDescent="0.15">
      <c r="A200" s="37"/>
      <c r="B200" s="37"/>
      <c r="C200" s="37"/>
      <c r="D200" s="37"/>
      <c r="G200" s="37"/>
    </row>
  </sheetData>
  <autoFilter ref="A5:M186">
    <filterColumn colId="2" showButton="0"/>
    <filterColumn colId="3" showButton="0"/>
    <filterColumn colId="9" showButton="0"/>
    <filterColumn colId="10" showButton="0"/>
    <filterColumn colId="11" showButton="0"/>
  </autoFilter>
  <mergeCells count="2">
    <mergeCell ref="C5:E5"/>
    <mergeCell ref="J5:M5"/>
  </mergeCells>
  <phoneticPr fontId="2" type="noConversion"/>
  <pageMargins left="0.75" right="0.75" top="1" bottom="1" header="0.5" footer="0.5"/>
  <pageSetup orientation="portrait" verticalDpi="0"/>
  <headerFooter alignWithMargins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219"/>
  <sheetViews>
    <sheetView showGridLines="0" workbookViewId="0"/>
  </sheetViews>
  <sheetFormatPr baseColWidth="10" defaultRowHeight="13" x14ac:dyDescent="0.15"/>
  <cols>
    <col min="1" max="1" width="56.5" style="31" customWidth="1"/>
    <col min="2" max="2" width="12.5" style="31" customWidth="1"/>
    <col min="3" max="6" width="11.5" style="31" customWidth="1"/>
    <col min="7" max="8" width="11.5" style="29" customWidth="1"/>
    <col min="9" max="256" width="8.83203125" customWidth="1"/>
  </cols>
  <sheetData>
    <row r="1" spans="1:8" s="29" customFormat="1" ht="20" x14ac:dyDescent="0.15">
      <c r="A1" s="72" t="s">
        <v>1086</v>
      </c>
      <c r="B1" s="31"/>
      <c r="C1" s="31"/>
      <c r="D1" s="31"/>
      <c r="E1" s="31"/>
      <c r="F1" s="31"/>
    </row>
    <row r="2" spans="1:8" s="29" customFormat="1" ht="15.75" customHeight="1" x14ac:dyDescent="0.15">
      <c r="A2" s="30" t="s">
        <v>2016</v>
      </c>
      <c r="B2" s="31"/>
      <c r="C2" s="31"/>
      <c r="D2" s="31"/>
      <c r="E2" s="31"/>
      <c r="F2" s="31"/>
    </row>
    <row r="3" spans="1:8" s="29" customFormat="1" x14ac:dyDescent="0.15">
      <c r="A3" s="31"/>
      <c r="B3" s="31"/>
      <c r="C3" s="31"/>
      <c r="D3" s="31"/>
      <c r="E3" s="31"/>
      <c r="F3" s="31"/>
    </row>
    <row r="4" spans="1:8" s="29" customFormat="1" x14ac:dyDescent="0.15"/>
    <row r="5" spans="1:8" s="33" customFormat="1" ht="22.5" customHeight="1" x14ac:dyDescent="0.15">
      <c r="A5" s="88" t="s">
        <v>29</v>
      </c>
      <c r="B5" s="88" t="s">
        <v>1054</v>
      </c>
      <c r="C5" s="144" t="s">
        <v>231</v>
      </c>
      <c r="D5" s="148"/>
      <c r="E5" s="149"/>
      <c r="F5" s="91"/>
      <c r="G5" s="88" t="s">
        <v>1497</v>
      </c>
      <c r="H5" s="88" t="s">
        <v>1634</v>
      </c>
    </row>
    <row r="6" spans="1:8" s="16" customFormat="1" ht="12" x14ac:dyDescent="0.15">
      <c r="A6" s="12"/>
      <c r="B6" s="12"/>
      <c r="C6" s="13" t="s">
        <v>1172</v>
      </c>
      <c r="D6" s="14" t="s">
        <v>1203</v>
      </c>
      <c r="E6" s="15" t="s">
        <v>1049</v>
      </c>
      <c r="F6" s="17" t="s">
        <v>1050</v>
      </c>
      <c r="G6" s="17" t="s">
        <v>1498</v>
      </c>
      <c r="H6" s="17" t="s">
        <v>615</v>
      </c>
    </row>
    <row r="7" spans="1:8" ht="12.75" customHeight="1" x14ac:dyDescent="0.15">
      <c r="A7" s="74" t="s">
        <v>1796</v>
      </c>
      <c r="B7" s="64" t="s">
        <v>1777</v>
      </c>
      <c r="C7" s="75">
        <v>69.686894199999998</v>
      </c>
      <c r="D7" s="75">
        <v>135.21478266</v>
      </c>
      <c r="E7" s="94">
        <f t="shared" ref="E7:E42" si="0">IF(ISERROR(C7/D7-1),"",((C7/D7-1)))</f>
        <v>-0.48462074316808279</v>
      </c>
      <c r="F7" s="66">
        <f t="shared" ref="F7:F41" si="1">C7/$C$42</f>
        <v>0.62303541641524862</v>
      </c>
      <c r="G7" s="75">
        <v>54.093101900000001</v>
      </c>
      <c r="H7" s="75">
        <v>99.56</v>
      </c>
    </row>
    <row r="8" spans="1:8" ht="12.75" customHeight="1" x14ac:dyDescent="0.15">
      <c r="A8" s="74" t="s">
        <v>1797</v>
      </c>
      <c r="B8" s="74" t="s">
        <v>1778</v>
      </c>
      <c r="C8" s="75">
        <v>29.307312899999999</v>
      </c>
      <c r="D8" s="75">
        <v>35.882080939999994</v>
      </c>
      <c r="E8" s="76">
        <f t="shared" si="0"/>
        <v>-0.18323262942843122</v>
      </c>
      <c r="F8" s="66">
        <f t="shared" si="1"/>
        <v>0.26202192114142875</v>
      </c>
      <c r="G8" s="75">
        <v>0.33830909434509299</v>
      </c>
      <c r="H8" s="75">
        <v>13.11</v>
      </c>
    </row>
    <row r="9" spans="1:8" ht="12.75" customHeight="1" x14ac:dyDescent="0.15">
      <c r="A9" s="74" t="s">
        <v>1799</v>
      </c>
      <c r="B9" s="74" t="s">
        <v>1780</v>
      </c>
      <c r="C9" s="75">
        <v>4.1836544599999996</v>
      </c>
      <c r="D9" s="75">
        <v>5.8421594099999998</v>
      </c>
      <c r="E9" s="76">
        <f t="shared" si="0"/>
        <v>-0.28388560352549508</v>
      </c>
      <c r="F9" s="66">
        <f t="shared" si="1"/>
        <v>3.7403947019690999E-2</v>
      </c>
      <c r="G9" s="75">
        <v>12.599277062417698</v>
      </c>
      <c r="H9" s="75">
        <v>21.92</v>
      </c>
    </row>
    <row r="10" spans="1:8" ht="12.75" customHeight="1" x14ac:dyDescent="0.15">
      <c r="A10" s="74" t="s">
        <v>214</v>
      </c>
      <c r="B10" s="74" t="s">
        <v>202</v>
      </c>
      <c r="C10" s="75">
        <v>2.49997428</v>
      </c>
      <c r="D10" s="75">
        <v>6.7062535599999995</v>
      </c>
      <c r="E10" s="76">
        <f t="shared" si="0"/>
        <v>-0.62721745343610302</v>
      </c>
      <c r="F10" s="66">
        <f t="shared" si="1"/>
        <v>2.2351010680674178E-2</v>
      </c>
      <c r="G10" s="75">
        <v>40.730213525234994</v>
      </c>
      <c r="H10" s="75">
        <v>20.85</v>
      </c>
    </row>
    <row r="11" spans="1:8" ht="12.75" customHeight="1" x14ac:dyDescent="0.15">
      <c r="A11" s="74" t="s">
        <v>1805</v>
      </c>
      <c r="B11" s="74" t="s">
        <v>1786</v>
      </c>
      <c r="C11" s="75">
        <v>1.8289923700000001</v>
      </c>
      <c r="D11" s="75">
        <v>0.14802472</v>
      </c>
      <c r="E11" s="76">
        <f t="shared" si="0"/>
        <v>11.355992769315829</v>
      </c>
      <c r="F11" s="66">
        <f t="shared" si="1"/>
        <v>1.635209942909556E-2</v>
      </c>
      <c r="G11" s="75">
        <v>1.82487908457</v>
      </c>
      <c r="H11" s="75">
        <v>22.03</v>
      </c>
    </row>
    <row r="12" spans="1:8" ht="12.75" customHeight="1" x14ac:dyDescent="0.15">
      <c r="A12" s="74" t="s">
        <v>1800</v>
      </c>
      <c r="B12" s="74" t="s">
        <v>1781</v>
      </c>
      <c r="C12" s="75">
        <v>1.39447078</v>
      </c>
      <c r="D12" s="75">
        <v>0.44144823</v>
      </c>
      <c r="E12" s="76">
        <f t="shared" si="0"/>
        <v>2.1588546181281552</v>
      </c>
      <c r="F12" s="66">
        <f t="shared" si="1"/>
        <v>1.2467260782246149E-2</v>
      </c>
      <c r="G12" s="75">
        <v>3.7567631736960001</v>
      </c>
      <c r="H12" s="75">
        <v>22.89</v>
      </c>
    </row>
    <row r="13" spans="1:8" ht="12.75" customHeight="1" x14ac:dyDescent="0.15">
      <c r="A13" s="74" t="s">
        <v>219</v>
      </c>
      <c r="B13" s="74" t="s">
        <v>208</v>
      </c>
      <c r="C13" s="75">
        <v>0.97354752</v>
      </c>
      <c r="D13" s="75">
        <v>3.0487445200000001</v>
      </c>
      <c r="E13" s="76">
        <f t="shared" si="0"/>
        <v>-0.68067264619470313</v>
      </c>
      <c r="F13" s="66">
        <f t="shared" si="1"/>
        <v>8.7039979537964912E-3</v>
      </c>
      <c r="G13" s="75">
        <v>6.4381509351300004</v>
      </c>
      <c r="H13" s="75">
        <v>20.34</v>
      </c>
    </row>
    <row r="14" spans="1:8" ht="12.75" customHeight="1" x14ac:dyDescent="0.15">
      <c r="A14" s="74" t="s">
        <v>1802</v>
      </c>
      <c r="B14" s="74" t="s">
        <v>1783</v>
      </c>
      <c r="C14" s="75">
        <v>0.50138444999999998</v>
      </c>
      <c r="D14" s="75">
        <v>5.8415715199999996</v>
      </c>
      <c r="E14" s="76">
        <f t="shared" si="0"/>
        <v>-0.91416959489695682</v>
      </c>
      <c r="F14" s="66">
        <f t="shared" si="1"/>
        <v>4.4826257960837688E-3</v>
      </c>
      <c r="G14" s="75">
        <v>2.0114300583536</v>
      </c>
      <c r="H14" s="75">
        <v>21.41</v>
      </c>
    </row>
    <row r="15" spans="1:8" ht="12.75" customHeight="1" x14ac:dyDescent="0.15">
      <c r="A15" s="74" t="s">
        <v>1519</v>
      </c>
      <c r="B15" s="74" t="s">
        <v>1520</v>
      </c>
      <c r="C15" s="75">
        <v>0.37236465000000002</v>
      </c>
      <c r="D15" s="75">
        <v>1.03881376</v>
      </c>
      <c r="E15" s="76">
        <f t="shared" si="0"/>
        <v>-0.64154821168329534</v>
      </c>
      <c r="F15" s="66">
        <f t="shared" si="1"/>
        <v>3.3291247577377082E-3</v>
      </c>
      <c r="G15" s="75">
        <v>4.5516828</v>
      </c>
      <c r="H15" s="75">
        <v>99.76</v>
      </c>
    </row>
    <row r="16" spans="1:8" ht="12.75" customHeight="1" x14ac:dyDescent="0.15">
      <c r="A16" s="74" t="s">
        <v>1801</v>
      </c>
      <c r="B16" s="74" t="s">
        <v>1782</v>
      </c>
      <c r="C16" s="75">
        <v>0.35464957000000003</v>
      </c>
      <c r="D16" s="75">
        <v>0.96367336999999997</v>
      </c>
      <c r="E16" s="76">
        <f t="shared" si="0"/>
        <v>-0.63198156030813624</v>
      </c>
      <c r="F16" s="66">
        <f t="shared" si="1"/>
        <v>3.1707431513921434E-3</v>
      </c>
      <c r="G16" s="75">
        <v>0.5861695062915</v>
      </c>
      <c r="H16" s="75">
        <v>22.71</v>
      </c>
    </row>
    <row r="17" spans="1:8" ht="12.75" customHeight="1" x14ac:dyDescent="0.15">
      <c r="A17" s="74" t="s">
        <v>1798</v>
      </c>
      <c r="B17" s="74" t="s">
        <v>1779</v>
      </c>
      <c r="C17" s="75">
        <v>0.16211855999999999</v>
      </c>
      <c r="D17" s="75">
        <v>2.9114419999999998E-2</v>
      </c>
      <c r="E17" s="76">
        <f t="shared" si="0"/>
        <v>4.5683252491377129</v>
      </c>
      <c r="F17" s="66">
        <f t="shared" si="1"/>
        <v>1.4494203780750566E-3</v>
      </c>
      <c r="G17" s="75">
        <v>1.2805337544299999</v>
      </c>
      <c r="H17" s="75">
        <v>22.05</v>
      </c>
    </row>
    <row r="18" spans="1:8" ht="12.75" customHeight="1" x14ac:dyDescent="0.15">
      <c r="A18" s="74" t="s">
        <v>209</v>
      </c>
      <c r="B18" s="74" t="s">
        <v>197</v>
      </c>
      <c r="C18" s="75">
        <v>0.11740667</v>
      </c>
      <c r="D18" s="75">
        <v>0.27568496999999997</v>
      </c>
      <c r="E18" s="76">
        <f t="shared" si="0"/>
        <v>-0.5741274179727679</v>
      </c>
      <c r="F18" s="66">
        <f t="shared" si="1"/>
        <v>1.0496738931059678E-3</v>
      </c>
      <c r="G18" s="75">
        <v>0.96575368736</v>
      </c>
      <c r="H18" s="75">
        <v>21.66</v>
      </c>
    </row>
    <row r="19" spans="1:8" ht="12.75" customHeight="1" x14ac:dyDescent="0.15">
      <c r="A19" s="74" t="s">
        <v>211</v>
      </c>
      <c r="B19" s="74" t="s">
        <v>199</v>
      </c>
      <c r="C19" s="75">
        <v>0.10288410000000001</v>
      </c>
      <c r="D19" s="75">
        <v>4.8592400000000001E-2</v>
      </c>
      <c r="E19" s="76">
        <f t="shared" si="0"/>
        <v>1.1172878886410222</v>
      </c>
      <c r="F19" s="66">
        <f t="shared" si="1"/>
        <v>9.1983491045017881E-4</v>
      </c>
      <c r="G19" s="75">
        <v>0.37252199044201001</v>
      </c>
      <c r="H19" s="75">
        <v>476.22</v>
      </c>
    </row>
    <row r="20" spans="1:8" ht="12.75" customHeight="1" x14ac:dyDescent="0.15">
      <c r="A20" s="74" t="s">
        <v>1811</v>
      </c>
      <c r="B20" s="74" t="s">
        <v>1792</v>
      </c>
      <c r="C20" s="75">
        <v>7.8435000000000005E-2</v>
      </c>
      <c r="D20" s="75">
        <v>2.9137E-2</v>
      </c>
      <c r="E20" s="76">
        <f t="shared" si="0"/>
        <v>1.6919380855956345</v>
      </c>
      <c r="F20" s="66">
        <f t="shared" si="1"/>
        <v>7.0124782353308017E-4</v>
      </c>
      <c r="G20" s="75">
        <v>0.42351081010000002</v>
      </c>
      <c r="H20" s="75">
        <v>351.61</v>
      </c>
    </row>
    <row r="21" spans="1:8" ht="12.75" customHeight="1" x14ac:dyDescent="0.15">
      <c r="A21" s="74" t="s">
        <v>1808</v>
      </c>
      <c r="B21" s="74" t="s">
        <v>1789</v>
      </c>
      <c r="C21" s="75">
        <v>7.4615479999999998E-2</v>
      </c>
      <c r="D21" s="75">
        <v>0.20265944</v>
      </c>
      <c r="E21" s="76">
        <f t="shared" si="0"/>
        <v>-0.63181838457660788</v>
      </c>
      <c r="F21" s="66">
        <f t="shared" si="1"/>
        <v>6.6709941928827781E-4</v>
      </c>
      <c r="G21" s="75">
        <v>3.6111683289000003</v>
      </c>
      <c r="H21" s="75">
        <v>293.94</v>
      </c>
    </row>
    <row r="22" spans="1:8" ht="12.75" customHeight="1" x14ac:dyDescent="0.15">
      <c r="A22" s="74" t="s">
        <v>1804</v>
      </c>
      <c r="B22" s="74" t="s">
        <v>1785</v>
      </c>
      <c r="C22" s="75">
        <v>6.5537999999999999E-2</v>
      </c>
      <c r="D22" s="75">
        <v>3.3021250000000002E-2</v>
      </c>
      <c r="E22" s="76">
        <f t="shared" si="0"/>
        <v>0.98472195934436146</v>
      </c>
      <c r="F22" s="66">
        <f t="shared" si="1"/>
        <v>5.8594224336980943E-4</v>
      </c>
      <c r="G22" s="75">
        <v>0.26909333341640002</v>
      </c>
      <c r="H22" s="75">
        <v>20.61</v>
      </c>
    </row>
    <row r="23" spans="1:8" ht="12.75" customHeight="1" x14ac:dyDescent="0.15">
      <c r="A23" s="74" t="s">
        <v>218</v>
      </c>
      <c r="B23" s="74" t="s">
        <v>207</v>
      </c>
      <c r="C23" s="75">
        <v>5.8968E-2</v>
      </c>
      <c r="D23" s="75">
        <v>0</v>
      </c>
      <c r="E23" s="76" t="str">
        <f t="shared" si="0"/>
        <v/>
      </c>
      <c r="F23" s="66">
        <f t="shared" si="1"/>
        <v>5.2720318299354454E-4</v>
      </c>
      <c r="G23" s="75">
        <v>0.15350849631999999</v>
      </c>
      <c r="H23" s="75">
        <v>24.74</v>
      </c>
    </row>
    <row r="24" spans="1:8" ht="12.75" customHeight="1" x14ac:dyDescent="0.15">
      <c r="A24" s="74" t="s">
        <v>1810</v>
      </c>
      <c r="B24" s="74" t="s">
        <v>1791</v>
      </c>
      <c r="C24" s="75">
        <v>5.5643999999999999E-2</v>
      </c>
      <c r="D24" s="75">
        <v>9.5687640000000004E-2</v>
      </c>
      <c r="E24" s="76">
        <f t="shared" si="0"/>
        <v>-0.41848288869910477</v>
      </c>
      <c r="F24" s="66">
        <f t="shared" si="1"/>
        <v>4.9748497345158038E-4</v>
      </c>
      <c r="G24" s="75">
        <v>0.31530231328899994</v>
      </c>
      <c r="H24" s="75">
        <v>23.37</v>
      </c>
    </row>
    <row r="25" spans="1:8" ht="12.75" customHeight="1" x14ac:dyDescent="0.15">
      <c r="A25" s="74" t="s">
        <v>213</v>
      </c>
      <c r="B25" s="74" t="s">
        <v>203</v>
      </c>
      <c r="C25" s="75">
        <v>1.40973E-2</v>
      </c>
      <c r="D25" s="75">
        <v>2.2363900000000003E-2</v>
      </c>
      <c r="E25" s="76">
        <f t="shared" si="0"/>
        <v>-0.36964035789821992</v>
      </c>
      <c r="F25" s="66">
        <f t="shared" si="1"/>
        <v>1.2603685781466042E-4</v>
      </c>
      <c r="G25" s="75">
        <v>0.12754846138499998</v>
      </c>
      <c r="H25" s="75">
        <v>19.07</v>
      </c>
    </row>
    <row r="26" spans="1:8" ht="12.75" customHeight="1" x14ac:dyDescent="0.15">
      <c r="A26" s="74" t="s">
        <v>1812</v>
      </c>
      <c r="B26" s="74" t="s">
        <v>1793</v>
      </c>
      <c r="C26" s="75">
        <v>1.06678E-2</v>
      </c>
      <c r="D26" s="75">
        <v>0</v>
      </c>
      <c r="E26" s="76" t="str">
        <f t="shared" si="0"/>
        <v/>
      </c>
      <c r="F26" s="66">
        <f t="shared" si="1"/>
        <v>9.5375425918100241E-5</v>
      </c>
      <c r="G26" s="75">
        <v>7.6763114999999997</v>
      </c>
      <c r="H26" s="75">
        <v>90.79</v>
      </c>
    </row>
    <row r="27" spans="1:8" ht="12.75" customHeight="1" x14ac:dyDescent="0.15">
      <c r="A27" s="74" t="s">
        <v>210</v>
      </c>
      <c r="B27" s="74" t="s">
        <v>198</v>
      </c>
      <c r="C27" s="75">
        <v>4.8982399999999999E-3</v>
      </c>
      <c r="D27" s="75">
        <v>1.2990206499999999</v>
      </c>
      <c r="E27" s="76">
        <f t="shared" si="0"/>
        <v>-0.9962292824213379</v>
      </c>
      <c r="F27" s="66">
        <f t="shared" si="1"/>
        <v>4.3792696361862362E-5</v>
      </c>
      <c r="G27" s="75">
        <v>0.48956144512900002</v>
      </c>
      <c r="H27" s="75">
        <v>22.45</v>
      </c>
    </row>
    <row r="28" spans="1:8" ht="12.75" customHeight="1" x14ac:dyDescent="0.15">
      <c r="A28" s="74" t="s">
        <v>1241</v>
      </c>
      <c r="B28" s="74" t="s">
        <v>1244</v>
      </c>
      <c r="C28" s="75">
        <v>2.0961999999999999E-3</v>
      </c>
      <c r="D28" s="75">
        <v>5.1698000000000004E-3</v>
      </c>
      <c r="E28" s="76">
        <f t="shared" si="0"/>
        <v>-0.59452976904328991</v>
      </c>
      <c r="F28" s="66">
        <f t="shared" si="1"/>
        <v>1.8741068243641775E-5</v>
      </c>
      <c r="G28" s="75">
        <v>5.0444473700000003</v>
      </c>
      <c r="H28" s="75">
        <v>64.48</v>
      </c>
    </row>
    <row r="29" spans="1:8" ht="12.75" customHeight="1" x14ac:dyDescent="0.15">
      <c r="A29" s="74" t="s">
        <v>213</v>
      </c>
      <c r="B29" s="74" t="s">
        <v>201</v>
      </c>
      <c r="C29" s="75">
        <v>0</v>
      </c>
      <c r="D29" s="75">
        <v>0.18813293</v>
      </c>
      <c r="E29" s="76">
        <f t="shared" si="0"/>
        <v>-1</v>
      </c>
      <c r="F29" s="66">
        <f t="shared" si="1"/>
        <v>0</v>
      </c>
      <c r="G29" s="75">
        <v>0.33760535555999999</v>
      </c>
      <c r="H29" s="75">
        <v>21.34</v>
      </c>
    </row>
    <row r="30" spans="1:8" ht="12.75" customHeight="1" x14ac:dyDescent="0.15">
      <c r="A30" s="74" t="s">
        <v>1803</v>
      </c>
      <c r="B30" s="74" t="s">
        <v>1784</v>
      </c>
      <c r="C30" s="75">
        <v>0</v>
      </c>
      <c r="D30" s="75">
        <v>1.3221999999999999E-2</v>
      </c>
      <c r="E30" s="76">
        <f t="shared" si="0"/>
        <v>-1</v>
      </c>
      <c r="F30" s="66">
        <f t="shared" si="1"/>
        <v>0</v>
      </c>
      <c r="G30" s="75">
        <v>0.24102560154</v>
      </c>
      <c r="H30" s="75">
        <v>21.01</v>
      </c>
    </row>
    <row r="31" spans="1:8" ht="12.75" customHeight="1" x14ac:dyDescent="0.15">
      <c r="A31" s="74" t="s">
        <v>1242</v>
      </c>
      <c r="B31" s="74" t="s">
        <v>1245</v>
      </c>
      <c r="C31" s="75">
        <v>0</v>
      </c>
      <c r="D31" s="75">
        <v>1.15794E-2</v>
      </c>
      <c r="E31" s="76">
        <f t="shared" si="0"/>
        <v>-1</v>
      </c>
      <c r="F31" s="66">
        <f t="shared" si="1"/>
        <v>0</v>
      </c>
      <c r="G31" s="75">
        <v>7.6585601500000005</v>
      </c>
      <c r="H31" s="75">
        <v>49.83</v>
      </c>
    </row>
    <row r="32" spans="1:8" ht="12.75" customHeight="1" x14ac:dyDescent="0.15">
      <c r="A32" s="74" t="s">
        <v>1809</v>
      </c>
      <c r="B32" s="74" t="s">
        <v>1790</v>
      </c>
      <c r="C32" s="75">
        <v>0</v>
      </c>
      <c r="D32" s="75">
        <v>0</v>
      </c>
      <c r="E32" s="76" t="str">
        <f t="shared" si="0"/>
        <v/>
      </c>
      <c r="F32" s="66">
        <f t="shared" si="1"/>
        <v>0</v>
      </c>
      <c r="G32" s="75">
        <v>0.47643484605499997</v>
      </c>
      <c r="H32" s="75">
        <v>23.33</v>
      </c>
    </row>
    <row r="33" spans="1:8" ht="12.75" customHeight="1" x14ac:dyDescent="0.15">
      <c r="A33" s="74" t="s">
        <v>1806</v>
      </c>
      <c r="B33" s="74" t="s">
        <v>1787</v>
      </c>
      <c r="C33" s="75">
        <v>0</v>
      </c>
      <c r="D33" s="75">
        <v>0</v>
      </c>
      <c r="E33" s="76" t="str">
        <f t="shared" si="0"/>
        <v/>
      </c>
      <c r="F33" s="66">
        <f t="shared" si="1"/>
        <v>0</v>
      </c>
      <c r="G33" s="75">
        <v>7.9762420000000001</v>
      </c>
      <c r="H33" s="75">
        <v>55.51</v>
      </c>
    </row>
    <row r="34" spans="1:8" ht="12.75" customHeight="1" x14ac:dyDescent="0.15">
      <c r="A34" s="74" t="s">
        <v>1814</v>
      </c>
      <c r="B34" s="74" t="s">
        <v>1795</v>
      </c>
      <c r="C34" s="75">
        <v>0</v>
      </c>
      <c r="D34" s="75">
        <v>0</v>
      </c>
      <c r="E34" s="76" t="str">
        <f t="shared" si="0"/>
        <v/>
      </c>
      <c r="F34" s="66">
        <f t="shared" si="1"/>
        <v>0</v>
      </c>
      <c r="G34" s="75">
        <v>6.7347033600000001</v>
      </c>
      <c r="H34" s="75">
        <v>63.37</v>
      </c>
    </row>
    <row r="35" spans="1:8" ht="12.75" customHeight="1" x14ac:dyDescent="0.15">
      <c r="A35" s="74" t="s">
        <v>1807</v>
      </c>
      <c r="B35" s="74" t="s">
        <v>1788</v>
      </c>
      <c r="C35" s="75">
        <v>0</v>
      </c>
      <c r="D35" s="75">
        <v>0</v>
      </c>
      <c r="E35" s="76" t="str">
        <f t="shared" si="0"/>
        <v/>
      </c>
      <c r="F35" s="66">
        <f t="shared" si="1"/>
        <v>0</v>
      </c>
      <c r="G35" s="75">
        <v>6.2176649199999998</v>
      </c>
      <c r="H35" s="75">
        <v>118.21</v>
      </c>
    </row>
    <row r="36" spans="1:8" ht="12.75" customHeight="1" x14ac:dyDescent="0.15">
      <c r="A36" s="74" t="s">
        <v>212</v>
      </c>
      <c r="B36" s="74" t="s">
        <v>200</v>
      </c>
      <c r="C36" s="75">
        <v>0</v>
      </c>
      <c r="D36" s="75">
        <v>0</v>
      </c>
      <c r="E36" s="76" t="str">
        <f t="shared" si="0"/>
        <v/>
      </c>
      <c r="F36" s="66">
        <f t="shared" si="1"/>
        <v>0</v>
      </c>
      <c r="G36" s="75">
        <v>0.28346315818703866</v>
      </c>
      <c r="H36" s="75">
        <v>480.25</v>
      </c>
    </row>
    <row r="37" spans="1:8" ht="12.75" customHeight="1" x14ac:dyDescent="0.15">
      <c r="A37" s="74" t="s">
        <v>217</v>
      </c>
      <c r="B37" s="74" t="s">
        <v>206</v>
      </c>
      <c r="C37" s="75">
        <v>0</v>
      </c>
      <c r="D37" s="75">
        <v>0</v>
      </c>
      <c r="E37" s="76" t="str">
        <f t="shared" si="0"/>
        <v/>
      </c>
      <c r="F37" s="66">
        <f t="shared" si="1"/>
        <v>0</v>
      </c>
      <c r="G37" s="75">
        <v>4.7622953745873005E-2</v>
      </c>
      <c r="H37" s="75">
        <v>480.05</v>
      </c>
    </row>
    <row r="38" spans="1:8" ht="12.75" customHeight="1" x14ac:dyDescent="0.15">
      <c r="A38" s="74" t="s">
        <v>216</v>
      </c>
      <c r="B38" s="74" t="s">
        <v>205</v>
      </c>
      <c r="C38" s="75">
        <v>0</v>
      </c>
      <c r="D38" s="75">
        <v>0</v>
      </c>
      <c r="E38" s="76" t="str">
        <f t="shared" si="0"/>
        <v/>
      </c>
      <c r="F38" s="66">
        <f t="shared" si="1"/>
        <v>0</v>
      </c>
      <c r="G38" s="75">
        <v>6.2585196727521594E-2</v>
      </c>
      <c r="H38" s="75">
        <v>476.14</v>
      </c>
    </row>
    <row r="39" spans="1:8" ht="12.75" customHeight="1" x14ac:dyDescent="0.15">
      <c r="A39" s="74" t="s">
        <v>1243</v>
      </c>
      <c r="B39" s="74" t="s">
        <v>1246</v>
      </c>
      <c r="C39" s="75">
        <v>0</v>
      </c>
      <c r="D39" s="75">
        <v>0</v>
      </c>
      <c r="E39" s="76" t="str">
        <f t="shared" si="0"/>
        <v/>
      </c>
      <c r="F39" s="66">
        <f t="shared" si="1"/>
        <v>0</v>
      </c>
      <c r="G39" s="75">
        <v>5.6968575999999995</v>
      </c>
      <c r="H39" s="75">
        <v>79.7</v>
      </c>
    </row>
    <row r="40" spans="1:8" ht="12.75" customHeight="1" x14ac:dyDescent="0.15">
      <c r="A40" s="74" t="s">
        <v>215</v>
      </c>
      <c r="B40" s="74" t="s">
        <v>204</v>
      </c>
      <c r="C40" s="75">
        <v>0</v>
      </c>
      <c r="D40" s="75">
        <v>0</v>
      </c>
      <c r="E40" s="76" t="str">
        <f t="shared" si="0"/>
        <v/>
      </c>
      <c r="F40" s="66">
        <f t="shared" si="1"/>
        <v>0</v>
      </c>
      <c r="G40" s="75">
        <v>8.2248297119999994E-2</v>
      </c>
      <c r="H40" s="75">
        <v>21.85</v>
      </c>
    </row>
    <row r="41" spans="1:8" ht="12.75" customHeight="1" x14ac:dyDescent="0.15">
      <c r="A41" s="74" t="s">
        <v>1813</v>
      </c>
      <c r="B41" s="74" t="s">
        <v>1794</v>
      </c>
      <c r="C41" s="75">
        <v>0</v>
      </c>
      <c r="D41" s="75">
        <v>0</v>
      </c>
      <c r="E41" s="76" t="str">
        <f t="shared" si="0"/>
        <v/>
      </c>
      <c r="F41" s="66">
        <f t="shared" si="1"/>
        <v>0</v>
      </c>
      <c r="G41" s="75">
        <v>5.3648825999999996</v>
      </c>
      <c r="H41" s="75">
        <v>82.82</v>
      </c>
    </row>
    <row r="42" spans="1:8" ht="12.75" customHeight="1" x14ac:dyDescent="0.15">
      <c r="A42" s="35"/>
      <c r="B42" s="36">
        <f>COUNTA(B7:B41)</f>
        <v>35</v>
      </c>
      <c r="C42" s="104">
        <f>SUM(C7:C41)</f>
        <v>111.85061452999999</v>
      </c>
      <c r="D42" s="119">
        <f>SUM(D7:D41)</f>
        <v>197.38093848999995</v>
      </c>
      <c r="E42" s="19">
        <f t="shared" si="0"/>
        <v>-0.43332615912317818</v>
      </c>
      <c r="F42" s="96">
        <f>SUM(F7:F41)</f>
        <v>1.0000000000000002</v>
      </c>
      <c r="G42" s="98">
        <f>SUM(G7:G41)</f>
        <v>188.83913466974573</v>
      </c>
      <c r="H42" s="97"/>
    </row>
    <row r="43" spans="1:8" ht="12.75" customHeight="1" x14ac:dyDescent="0.15">
      <c r="A43" s="37"/>
      <c r="B43" s="37"/>
      <c r="C43" s="37"/>
      <c r="D43" s="37"/>
      <c r="E43" s="38"/>
      <c r="F43" s="61"/>
    </row>
    <row r="44" spans="1:8" ht="12.75" customHeight="1" x14ac:dyDescent="0.15">
      <c r="A44" s="43" t="s">
        <v>986</v>
      </c>
      <c r="B44" s="37"/>
      <c r="C44" s="37"/>
      <c r="D44" s="37"/>
      <c r="E44" s="38"/>
      <c r="F44" s="37"/>
      <c r="G44" s="86"/>
    </row>
    <row r="45" spans="1:8" ht="12.75" customHeight="1" x14ac:dyDescent="0.15">
      <c r="A45" s="37"/>
      <c r="B45" s="37"/>
      <c r="C45" s="37"/>
      <c r="D45" s="37"/>
      <c r="E45" s="38"/>
      <c r="F45" s="37"/>
    </row>
    <row r="46" spans="1:8" ht="12.75" customHeight="1" x14ac:dyDescent="0.15">
      <c r="A46" s="37"/>
      <c r="B46" s="37"/>
      <c r="C46" s="37"/>
      <c r="D46" s="37"/>
      <c r="E46" s="38"/>
      <c r="F46" s="37"/>
    </row>
    <row r="47" spans="1:8" ht="12.75" customHeight="1" x14ac:dyDescent="0.15">
      <c r="A47" s="37"/>
      <c r="B47" s="37"/>
      <c r="C47" s="37"/>
      <c r="D47" s="37"/>
    </row>
    <row r="48" spans="1:8" ht="12.75" customHeight="1" x14ac:dyDescent="0.15">
      <c r="A48" s="37"/>
      <c r="B48" s="37"/>
      <c r="C48" s="37"/>
      <c r="D48" s="37"/>
    </row>
    <row r="49" spans="1:4" ht="12.75" customHeight="1" x14ac:dyDescent="0.15">
      <c r="A49" s="37"/>
      <c r="B49" s="37"/>
      <c r="C49" s="37"/>
      <c r="D49" s="37"/>
    </row>
    <row r="50" spans="1:4" ht="12.75" customHeight="1" x14ac:dyDescent="0.15">
      <c r="A50" s="37"/>
      <c r="B50" s="37"/>
      <c r="C50" s="37"/>
      <c r="D50" s="37"/>
    </row>
    <row r="51" spans="1:4" ht="12.75" customHeight="1" x14ac:dyDescent="0.15">
      <c r="A51" s="37"/>
      <c r="B51" s="37"/>
      <c r="C51" s="37"/>
      <c r="D51" s="37"/>
    </row>
    <row r="52" spans="1:4" ht="12.75" customHeight="1" x14ac:dyDescent="0.15">
      <c r="A52" s="37"/>
      <c r="B52" s="37"/>
      <c r="C52" s="37"/>
      <c r="D52" s="37"/>
    </row>
    <row r="53" spans="1:4" ht="12.75" customHeight="1" x14ac:dyDescent="0.15">
      <c r="A53" s="37"/>
      <c r="B53" s="37"/>
      <c r="C53" s="37"/>
      <c r="D53" s="37"/>
    </row>
    <row r="54" spans="1:4" ht="12.75" customHeight="1" x14ac:dyDescent="0.15">
      <c r="A54" s="37"/>
      <c r="B54" s="37"/>
      <c r="C54" s="37"/>
      <c r="D54" s="37"/>
    </row>
    <row r="55" spans="1:4" ht="12.75" customHeight="1" x14ac:dyDescent="0.15"/>
    <row r="56" spans="1:4" ht="12.75" customHeight="1" x14ac:dyDescent="0.15"/>
    <row r="57" spans="1:4" ht="12.75" customHeight="1" x14ac:dyDescent="0.15"/>
    <row r="58" spans="1:4" ht="12.75" customHeight="1" x14ac:dyDescent="0.15"/>
    <row r="59" spans="1:4" ht="12.75" customHeight="1" x14ac:dyDescent="0.15"/>
    <row r="60" spans="1:4" ht="12.75" customHeight="1" x14ac:dyDescent="0.15"/>
    <row r="61" spans="1:4" ht="12.75" customHeight="1" x14ac:dyDescent="0.15"/>
    <row r="62" spans="1:4" ht="12.75" customHeight="1" x14ac:dyDescent="0.15"/>
    <row r="63" spans="1:4" ht="12.75" customHeight="1" x14ac:dyDescent="0.15"/>
    <row r="64" spans="1: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</sheetData>
  <autoFilter ref="A5:H42">
    <filterColumn colId="2" showButton="0"/>
    <filterColumn colId="3" showButton="0"/>
  </autoFilter>
  <mergeCells count="1">
    <mergeCell ref="C5:E5"/>
  </mergeCells>
  <phoneticPr fontId="2" type="noConversion"/>
  <pageMargins left="0.75" right="0.75" top="1" bottom="1" header="0.5" footer="0.5"/>
  <pageSetup orientation="portrait" verticalDpi="0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1891"/>
  <sheetViews>
    <sheetView showGridLines="0" workbookViewId="0"/>
  </sheetViews>
  <sheetFormatPr baseColWidth="10" defaultColWidth="9.1640625" defaultRowHeight="13" x14ac:dyDescent="0.15"/>
  <cols>
    <col min="1" max="1" width="55.83203125" style="141" bestFit="1" customWidth="1"/>
    <col min="2" max="2" width="19.33203125" style="141" customWidth="1"/>
    <col min="3" max="3" width="18.1640625" style="141" customWidth="1"/>
    <col min="4" max="4" width="35.33203125" style="141" bestFit="1" customWidth="1"/>
    <col min="5" max="16384" width="9.1640625" style="126"/>
  </cols>
  <sheetData>
    <row r="1" spans="1:4" ht="20" x14ac:dyDescent="0.2">
      <c r="A1" s="125" t="s">
        <v>1500</v>
      </c>
      <c r="B1" s="126"/>
      <c r="C1" s="126"/>
      <c r="D1" s="126"/>
    </row>
    <row r="2" spans="1:4" ht="16" x14ac:dyDescent="0.2">
      <c r="A2" s="127" t="s">
        <v>349</v>
      </c>
      <c r="B2" s="126"/>
      <c r="C2" s="126"/>
      <c r="D2" s="126"/>
    </row>
    <row r="3" spans="1:4" x14ac:dyDescent="0.15">
      <c r="A3" s="128"/>
      <c r="B3" s="128"/>
      <c r="C3" s="128"/>
      <c r="D3" s="128"/>
    </row>
    <row r="4" spans="1:4" x14ac:dyDescent="0.15">
      <c r="A4" s="126"/>
      <c r="B4" s="126"/>
      <c r="C4" s="126"/>
      <c r="D4" s="126"/>
    </row>
    <row r="5" spans="1:4" x14ac:dyDescent="0.15">
      <c r="A5" s="129" t="s">
        <v>1695</v>
      </c>
      <c r="B5" s="130" t="s">
        <v>1054</v>
      </c>
      <c r="C5" s="131" t="s">
        <v>582</v>
      </c>
      <c r="D5" s="130" t="s">
        <v>338</v>
      </c>
    </row>
    <row r="6" spans="1:4" x14ac:dyDescent="0.15">
      <c r="A6" s="132"/>
      <c r="B6" s="132"/>
      <c r="C6" s="133"/>
      <c r="D6" s="132"/>
    </row>
    <row r="7" spans="1:4" x14ac:dyDescent="0.15">
      <c r="A7" s="135" t="s">
        <v>1569</v>
      </c>
      <c r="B7" s="134" t="s">
        <v>1570</v>
      </c>
      <c r="C7" s="135" t="s">
        <v>551</v>
      </c>
      <c r="D7" s="135" t="s">
        <v>1386</v>
      </c>
    </row>
    <row r="8" spans="1:4" x14ac:dyDescent="0.15">
      <c r="A8" s="135" t="s">
        <v>1869</v>
      </c>
      <c r="B8" s="135" t="s">
        <v>831</v>
      </c>
      <c r="C8" s="135" t="s">
        <v>551</v>
      </c>
      <c r="D8" s="135" t="s">
        <v>340</v>
      </c>
    </row>
    <row r="9" spans="1:4" x14ac:dyDescent="0.15">
      <c r="A9" s="135" t="s">
        <v>1870</v>
      </c>
      <c r="B9" s="135" t="s">
        <v>832</v>
      </c>
      <c r="C9" s="135" t="s">
        <v>551</v>
      </c>
      <c r="D9" s="135" t="s">
        <v>340</v>
      </c>
    </row>
    <row r="10" spans="1:4" x14ac:dyDescent="0.15">
      <c r="A10" s="135" t="s">
        <v>1871</v>
      </c>
      <c r="B10" s="135" t="s">
        <v>830</v>
      </c>
      <c r="C10" s="135" t="s">
        <v>551</v>
      </c>
      <c r="D10" s="135" t="s">
        <v>340</v>
      </c>
    </row>
    <row r="11" spans="1:4" x14ac:dyDescent="0.15">
      <c r="A11" s="135" t="s">
        <v>1872</v>
      </c>
      <c r="B11" s="135" t="s">
        <v>833</v>
      </c>
      <c r="C11" s="135" t="s">
        <v>551</v>
      </c>
      <c r="D11" s="135" t="s">
        <v>340</v>
      </c>
    </row>
    <row r="12" spans="1:4" x14ac:dyDescent="0.15">
      <c r="A12" s="135" t="s">
        <v>594</v>
      </c>
      <c r="B12" s="135" t="s">
        <v>987</v>
      </c>
      <c r="C12" s="135" t="s">
        <v>551</v>
      </c>
      <c r="D12" s="135" t="s">
        <v>339</v>
      </c>
    </row>
    <row r="13" spans="1:4" x14ac:dyDescent="0.15">
      <c r="A13" s="135"/>
      <c r="B13" s="135"/>
      <c r="C13" s="135"/>
      <c r="D13" s="135" t="s">
        <v>1386</v>
      </c>
    </row>
    <row r="14" spans="1:4" x14ac:dyDescent="0.15">
      <c r="A14" s="135"/>
      <c r="B14" s="135"/>
      <c r="C14" s="135"/>
      <c r="D14" s="135" t="s">
        <v>342</v>
      </c>
    </row>
    <row r="15" spans="1:4" x14ac:dyDescent="0.15">
      <c r="A15" s="135"/>
      <c r="B15" s="135"/>
      <c r="C15" s="135"/>
      <c r="D15" s="135" t="s">
        <v>343</v>
      </c>
    </row>
    <row r="16" spans="1:4" x14ac:dyDescent="0.15">
      <c r="A16" s="135" t="s">
        <v>1873</v>
      </c>
      <c r="B16" s="135" t="s">
        <v>819</v>
      </c>
      <c r="C16" s="135" t="s">
        <v>551</v>
      </c>
      <c r="D16" s="135" t="s">
        <v>1386</v>
      </c>
    </row>
    <row r="17" spans="1:4" x14ac:dyDescent="0.15">
      <c r="A17" s="135" t="s">
        <v>988</v>
      </c>
      <c r="B17" s="135" t="s">
        <v>989</v>
      </c>
      <c r="C17" s="135" t="s">
        <v>551</v>
      </c>
      <c r="D17" s="135" t="s">
        <v>1386</v>
      </c>
    </row>
    <row r="18" spans="1:4" x14ac:dyDescent="0.15">
      <c r="A18" s="135" t="s">
        <v>753</v>
      </c>
      <c r="B18" s="135" t="s">
        <v>1275</v>
      </c>
      <c r="C18" s="135" t="s">
        <v>551</v>
      </c>
      <c r="D18" s="135" t="s">
        <v>1387</v>
      </c>
    </row>
    <row r="19" spans="1:4" x14ac:dyDescent="0.15">
      <c r="A19" s="135" t="s">
        <v>754</v>
      </c>
      <c r="B19" s="135" t="s">
        <v>1276</v>
      </c>
      <c r="C19" s="135" t="s">
        <v>551</v>
      </c>
      <c r="D19" s="135" t="s">
        <v>1387</v>
      </c>
    </row>
    <row r="20" spans="1:4" x14ac:dyDescent="0.15">
      <c r="A20" s="135" t="s">
        <v>1554</v>
      </c>
      <c r="B20" s="135" t="s">
        <v>1556</v>
      </c>
      <c r="C20" s="135" t="s">
        <v>551</v>
      </c>
      <c r="D20" s="135" t="s">
        <v>1386</v>
      </c>
    </row>
    <row r="21" spans="1:4" x14ac:dyDescent="0.15">
      <c r="A21" s="135" t="s">
        <v>1874</v>
      </c>
      <c r="B21" s="135" t="s">
        <v>1283</v>
      </c>
      <c r="C21" s="135" t="s">
        <v>551</v>
      </c>
      <c r="D21" s="135" t="s">
        <v>339</v>
      </c>
    </row>
    <row r="22" spans="1:4" x14ac:dyDescent="0.15">
      <c r="A22" s="135"/>
      <c r="B22" s="135"/>
      <c r="C22" s="135"/>
      <c r="D22" s="135" t="s">
        <v>1387</v>
      </c>
    </row>
    <row r="23" spans="1:4" x14ac:dyDescent="0.15">
      <c r="A23" s="135" t="s">
        <v>1565</v>
      </c>
      <c r="B23" s="135" t="s">
        <v>1566</v>
      </c>
      <c r="C23" s="135" t="s">
        <v>551</v>
      </c>
      <c r="D23" s="135" t="s">
        <v>1387</v>
      </c>
    </row>
    <row r="24" spans="1:4" x14ac:dyDescent="0.15">
      <c r="A24" s="135" t="s">
        <v>1875</v>
      </c>
      <c r="B24" s="135" t="s">
        <v>1277</v>
      </c>
      <c r="C24" s="135" t="s">
        <v>551</v>
      </c>
      <c r="D24" s="135" t="s">
        <v>339</v>
      </c>
    </row>
    <row r="25" spans="1:4" x14ac:dyDescent="0.15">
      <c r="A25" s="135"/>
      <c r="B25" s="135"/>
      <c r="C25" s="135"/>
      <c r="D25" s="135" t="s">
        <v>1387</v>
      </c>
    </row>
    <row r="26" spans="1:4" x14ac:dyDescent="0.15">
      <c r="A26" s="135" t="s">
        <v>1876</v>
      </c>
      <c r="B26" s="135" t="s">
        <v>1278</v>
      </c>
      <c r="C26" s="135" t="s">
        <v>551</v>
      </c>
      <c r="D26" s="135" t="s">
        <v>339</v>
      </c>
    </row>
    <row r="27" spans="1:4" x14ac:dyDescent="0.15">
      <c r="A27" s="135"/>
      <c r="B27" s="135"/>
      <c r="C27" s="135"/>
      <c r="D27" s="135" t="s">
        <v>1387</v>
      </c>
    </row>
    <row r="28" spans="1:4" x14ac:dyDescent="0.15">
      <c r="A28" s="135" t="s">
        <v>1877</v>
      </c>
      <c r="B28" s="135" t="s">
        <v>1279</v>
      </c>
      <c r="C28" s="135" t="s">
        <v>551</v>
      </c>
      <c r="D28" s="135" t="s">
        <v>339</v>
      </c>
    </row>
    <row r="29" spans="1:4" x14ac:dyDescent="0.15">
      <c r="A29" s="135"/>
      <c r="B29" s="135"/>
      <c r="C29" s="135"/>
      <c r="D29" s="135" t="s">
        <v>1387</v>
      </c>
    </row>
    <row r="30" spans="1:4" x14ac:dyDescent="0.15">
      <c r="A30" s="135" t="s">
        <v>1878</v>
      </c>
      <c r="B30" s="135" t="s">
        <v>1280</v>
      </c>
      <c r="C30" s="135" t="s">
        <v>551</v>
      </c>
      <c r="D30" s="135" t="s">
        <v>339</v>
      </c>
    </row>
    <row r="31" spans="1:4" x14ac:dyDescent="0.15">
      <c r="A31" s="135"/>
      <c r="B31" s="135"/>
      <c r="C31" s="135"/>
      <c r="D31" s="135" t="s">
        <v>1387</v>
      </c>
    </row>
    <row r="32" spans="1:4" x14ac:dyDescent="0.15">
      <c r="A32" s="135" t="s">
        <v>1879</v>
      </c>
      <c r="B32" s="135" t="s">
        <v>1281</v>
      </c>
      <c r="C32" s="135" t="s">
        <v>551</v>
      </c>
      <c r="D32" s="135" t="s">
        <v>339</v>
      </c>
    </row>
    <row r="33" spans="1:4" x14ac:dyDescent="0.15">
      <c r="A33" s="135"/>
      <c r="B33" s="135"/>
      <c r="C33" s="135"/>
      <c r="D33" s="135" t="s">
        <v>1387</v>
      </c>
    </row>
    <row r="34" spans="1:4" x14ac:dyDescent="0.15">
      <c r="A34" s="135" t="s">
        <v>1880</v>
      </c>
      <c r="B34" s="135" t="s">
        <v>1282</v>
      </c>
      <c r="C34" s="135" t="s">
        <v>551</v>
      </c>
      <c r="D34" s="135" t="s">
        <v>339</v>
      </c>
    </row>
    <row r="35" spans="1:4" x14ac:dyDescent="0.15">
      <c r="A35" s="135"/>
      <c r="B35" s="135"/>
      <c r="C35" s="135"/>
      <c r="D35" s="135" t="s">
        <v>1387</v>
      </c>
    </row>
    <row r="36" spans="1:4" x14ac:dyDescent="0.15">
      <c r="A36" s="135" t="s">
        <v>595</v>
      </c>
      <c r="B36" s="135" t="s">
        <v>990</v>
      </c>
      <c r="C36" s="135" t="s">
        <v>551</v>
      </c>
      <c r="D36" s="135" t="s">
        <v>1386</v>
      </c>
    </row>
    <row r="37" spans="1:4" x14ac:dyDescent="0.15">
      <c r="A37" s="135" t="s">
        <v>991</v>
      </c>
      <c r="B37" s="136" t="s">
        <v>992</v>
      </c>
      <c r="C37" s="135" t="s">
        <v>551</v>
      </c>
      <c r="D37" s="135" t="s">
        <v>1386</v>
      </c>
    </row>
    <row r="38" spans="1:4" x14ac:dyDescent="0.15">
      <c r="A38" s="135" t="s">
        <v>993</v>
      </c>
      <c r="B38" s="142" t="s">
        <v>994</v>
      </c>
      <c r="C38" s="135" t="s">
        <v>551</v>
      </c>
      <c r="D38" s="135" t="s">
        <v>1386</v>
      </c>
    </row>
    <row r="39" spans="1:4" x14ac:dyDescent="0.15">
      <c r="A39" s="135" t="s">
        <v>1881</v>
      </c>
      <c r="B39" s="135" t="s">
        <v>834</v>
      </c>
      <c r="C39" s="135" t="s">
        <v>551</v>
      </c>
      <c r="D39" s="135" t="s">
        <v>1386</v>
      </c>
    </row>
    <row r="40" spans="1:4" x14ac:dyDescent="0.15">
      <c r="A40" s="135" t="s">
        <v>995</v>
      </c>
      <c r="B40" s="135" t="s">
        <v>996</v>
      </c>
      <c r="C40" s="135" t="s">
        <v>551</v>
      </c>
      <c r="D40" s="135" t="s">
        <v>1386</v>
      </c>
    </row>
    <row r="41" spans="1:4" x14ac:dyDescent="0.15">
      <c r="A41" s="135" t="s">
        <v>1882</v>
      </c>
      <c r="B41" s="135" t="s">
        <v>805</v>
      </c>
      <c r="C41" s="135" t="s">
        <v>551</v>
      </c>
      <c r="D41" s="135" t="s">
        <v>1386</v>
      </c>
    </row>
    <row r="42" spans="1:4" x14ac:dyDescent="0.15">
      <c r="A42" s="135" t="s">
        <v>997</v>
      </c>
      <c r="B42" s="135" t="s">
        <v>998</v>
      </c>
      <c r="C42" s="135" t="s">
        <v>551</v>
      </c>
      <c r="D42" s="135" t="s">
        <v>1386</v>
      </c>
    </row>
    <row r="43" spans="1:4" x14ac:dyDescent="0.15">
      <c r="A43" s="135" t="s">
        <v>1883</v>
      </c>
      <c r="B43" s="135" t="s">
        <v>1284</v>
      </c>
      <c r="C43" s="135" t="s">
        <v>551</v>
      </c>
      <c r="D43" s="135" t="s">
        <v>1386</v>
      </c>
    </row>
    <row r="44" spans="1:4" x14ac:dyDescent="0.15">
      <c r="A44" s="135" t="s">
        <v>999</v>
      </c>
      <c r="B44" s="135" t="s">
        <v>1000</v>
      </c>
      <c r="C44" s="135" t="s">
        <v>551</v>
      </c>
      <c r="D44" s="135" t="s">
        <v>1386</v>
      </c>
    </row>
    <row r="45" spans="1:4" x14ac:dyDescent="0.15">
      <c r="A45" s="135" t="s">
        <v>1884</v>
      </c>
      <c r="B45" s="135" t="s">
        <v>1285</v>
      </c>
      <c r="C45" s="135" t="s">
        <v>551</v>
      </c>
      <c r="D45" s="135" t="s">
        <v>1386</v>
      </c>
    </row>
    <row r="46" spans="1:4" x14ac:dyDescent="0.15">
      <c r="A46" s="135" t="s">
        <v>1885</v>
      </c>
      <c r="B46" s="135" t="s">
        <v>1286</v>
      </c>
      <c r="C46" s="135" t="s">
        <v>551</v>
      </c>
      <c r="D46" s="135" t="s">
        <v>1386</v>
      </c>
    </row>
    <row r="47" spans="1:4" x14ac:dyDescent="0.15">
      <c r="A47" s="135" t="s">
        <v>1886</v>
      </c>
      <c r="B47" s="135" t="s">
        <v>1287</v>
      </c>
      <c r="C47" s="135" t="s">
        <v>551</v>
      </c>
      <c r="D47" s="135" t="s">
        <v>1386</v>
      </c>
    </row>
    <row r="48" spans="1:4" x14ac:dyDescent="0.15">
      <c r="A48" s="135" t="s">
        <v>1887</v>
      </c>
      <c r="B48" s="135" t="s">
        <v>835</v>
      </c>
      <c r="C48" s="135" t="s">
        <v>551</v>
      </c>
      <c r="D48" s="135" t="s">
        <v>1386</v>
      </c>
    </row>
    <row r="49" spans="1:4" x14ac:dyDescent="0.15">
      <c r="A49" s="135" t="s">
        <v>1888</v>
      </c>
      <c r="B49" s="135" t="s">
        <v>1288</v>
      </c>
      <c r="C49" s="135" t="s">
        <v>551</v>
      </c>
      <c r="D49" s="135" t="s">
        <v>339</v>
      </c>
    </row>
    <row r="50" spans="1:4" x14ac:dyDescent="0.15">
      <c r="A50" s="135"/>
      <c r="B50" s="135"/>
      <c r="C50" s="135"/>
      <c r="D50" s="135" t="s">
        <v>1386</v>
      </c>
    </row>
    <row r="51" spans="1:4" x14ac:dyDescent="0.15">
      <c r="A51" s="135"/>
      <c r="B51" s="135"/>
      <c r="C51" s="135"/>
      <c r="D51" s="135" t="s">
        <v>340</v>
      </c>
    </row>
    <row r="52" spans="1:4" x14ac:dyDescent="0.15">
      <c r="A52" s="135" t="s">
        <v>1889</v>
      </c>
      <c r="B52" s="135" t="s">
        <v>1289</v>
      </c>
      <c r="C52" s="135" t="s">
        <v>551</v>
      </c>
      <c r="D52" s="135" t="s">
        <v>1386</v>
      </c>
    </row>
    <row r="53" spans="1:4" x14ac:dyDescent="0.15">
      <c r="A53" s="135" t="s">
        <v>1890</v>
      </c>
      <c r="B53" s="135" t="s">
        <v>1290</v>
      </c>
      <c r="C53" s="135" t="s">
        <v>551</v>
      </c>
      <c r="D53" s="135" t="s">
        <v>1386</v>
      </c>
    </row>
    <row r="54" spans="1:4" x14ac:dyDescent="0.15">
      <c r="A54" s="135" t="s">
        <v>1891</v>
      </c>
      <c r="B54" s="135" t="s">
        <v>1291</v>
      </c>
      <c r="C54" s="135" t="s">
        <v>551</v>
      </c>
      <c r="D54" s="135" t="s">
        <v>1386</v>
      </c>
    </row>
    <row r="55" spans="1:4" x14ac:dyDescent="0.15">
      <c r="A55" s="135" t="s">
        <v>1892</v>
      </c>
      <c r="B55" s="135" t="s">
        <v>1292</v>
      </c>
      <c r="C55" s="135" t="s">
        <v>551</v>
      </c>
      <c r="D55" s="135" t="s">
        <v>1386</v>
      </c>
    </row>
    <row r="56" spans="1:4" x14ac:dyDescent="0.15">
      <c r="A56" s="135" t="s">
        <v>1893</v>
      </c>
      <c r="B56" s="135" t="s">
        <v>1293</v>
      </c>
      <c r="C56" s="135" t="s">
        <v>551</v>
      </c>
      <c r="D56" s="135" t="s">
        <v>1386</v>
      </c>
    </row>
    <row r="57" spans="1:4" x14ac:dyDescent="0.15">
      <c r="A57" s="135" t="s">
        <v>1894</v>
      </c>
      <c r="B57" s="135" t="s">
        <v>1294</v>
      </c>
      <c r="C57" s="135" t="s">
        <v>551</v>
      </c>
      <c r="D57" s="135" t="s">
        <v>1386</v>
      </c>
    </row>
    <row r="58" spans="1:4" x14ac:dyDescent="0.15">
      <c r="A58" s="135" t="s">
        <v>1895</v>
      </c>
      <c r="B58" s="135" t="s">
        <v>1295</v>
      </c>
      <c r="C58" s="135" t="s">
        <v>551</v>
      </c>
      <c r="D58" s="135" t="s">
        <v>1386</v>
      </c>
    </row>
    <row r="59" spans="1:4" x14ac:dyDescent="0.15">
      <c r="A59" s="135" t="s">
        <v>1001</v>
      </c>
      <c r="B59" s="135" t="s">
        <v>1002</v>
      </c>
      <c r="C59" s="135" t="s">
        <v>551</v>
      </c>
      <c r="D59" s="135" t="s">
        <v>339</v>
      </c>
    </row>
    <row r="60" spans="1:4" x14ac:dyDescent="0.15">
      <c r="A60" s="135"/>
      <c r="B60" s="135"/>
      <c r="C60" s="135"/>
      <c r="D60" s="135" t="s">
        <v>1386</v>
      </c>
    </row>
    <row r="61" spans="1:4" x14ac:dyDescent="0.15">
      <c r="A61" s="135" t="s">
        <v>1003</v>
      </c>
      <c r="B61" s="135" t="s">
        <v>1004</v>
      </c>
      <c r="C61" s="135" t="s">
        <v>551</v>
      </c>
      <c r="D61" s="135" t="s">
        <v>1386</v>
      </c>
    </row>
    <row r="62" spans="1:4" x14ac:dyDescent="0.15">
      <c r="A62" s="135" t="s">
        <v>1005</v>
      </c>
      <c r="B62" s="135" t="s">
        <v>1006</v>
      </c>
      <c r="C62" s="135" t="s">
        <v>551</v>
      </c>
      <c r="D62" s="135" t="s">
        <v>1386</v>
      </c>
    </row>
    <row r="63" spans="1:4" x14ac:dyDescent="0.15">
      <c r="A63" s="135" t="s">
        <v>1896</v>
      </c>
      <c r="B63" s="135" t="s">
        <v>810</v>
      </c>
      <c r="C63" s="135" t="s">
        <v>551</v>
      </c>
      <c r="D63" s="135" t="s">
        <v>1386</v>
      </c>
    </row>
    <row r="64" spans="1:4" x14ac:dyDescent="0.15">
      <c r="A64" s="135" t="s">
        <v>1007</v>
      </c>
      <c r="B64" s="135" t="s">
        <v>1008</v>
      </c>
      <c r="C64" s="135" t="s">
        <v>551</v>
      </c>
      <c r="D64" s="135" t="s">
        <v>339</v>
      </c>
    </row>
    <row r="65" spans="1:4" x14ac:dyDescent="0.15">
      <c r="A65" s="135"/>
      <c r="B65" s="135"/>
      <c r="C65" s="135"/>
      <c r="D65" s="135" t="s">
        <v>1386</v>
      </c>
    </row>
    <row r="66" spans="1:4" x14ac:dyDescent="0.15">
      <c r="A66" s="135" t="s">
        <v>1909</v>
      </c>
      <c r="B66" s="135" t="s">
        <v>816</v>
      </c>
      <c r="C66" s="135" t="s">
        <v>551</v>
      </c>
      <c r="D66" s="135" t="s">
        <v>1386</v>
      </c>
    </row>
    <row r="67" spans="1:4" x14ac:dyDescent="0.15">
      <c r="A67" s="135"/>
      <c r="B67" s="135"/>
      <c r="C67" s="135"/>
      <c r="D67" s="135" t="s">
        <v>1388</v>
      </c>
    </row>
    <row r="68" spans="1:4" x14ac:dyDescent="0.15">
      <c r="A68" s="135" t="s">
        <v>1910</v>
      </c>
      <c r="B68" s="135" t="s">
        <v>836</v>
      </c>
      <c r="C68" s="135" t="s">
        <v>551</v>
      </c>
      <c r="D68" s="135" t="s">
        <v>1386</v>
      </c>
    </row>
    <row r="69" spans="1:4" x14ac:dyDescent="0.15">
      <c r="A69" s="135" t="s">
        <v>1009</v>
      </c>
      <c r="B69" s="135" t="s">
        <v>1010</v>
      </c>
      <c r="C69" s="135" t="s">
        <v>551</v>
      </c>
      <c r="D69" s="135" t="s">
        <v>1386</v>
      </c>
    </row>
    <row r="70" spans="1:4" x14ac:dyDescent="0.15">
      <c r="A70" s="135" t="s">
        <v>1911</v>
      </c>
      <c r="B70" s="135" t="s">
        <v>837</v>
      </c>
      <c r="C70" s="135" t="s">
        <v>551</v>
      </c>
      <c r="D70" s="135" t="s">
        <v>1386</v>
      </c>
    </row>
    <row r="71" spans="1:4" x14ac:dyDescent="0.15">
      <c r="A71" s="135" t="s">
        <v>1011</v>
      </c>
      <c r="B71" s="135" t="s">
        <v>1012</v>
      </c>
      <c r="C71" s="135" t="s">
        <v>551</v>
      </c>
      <c r="D71" s="135" t="s">
        <v>1386</v>
      </c>
    </row>
    <row r="72" spans="1:4" x14ac:dyDescent="0.15">
      <c r="A72" s="135" t="s">
        <v>1013</v>
      </c>
      <c r="B72" s="136" t="s">
        <v>1014</v>
      </c>
      <c r="C72" s="136" t="s">
        <v>551</v>
      </c>
      <c r="D72" s="136" t="s">
        <v>1386</v>
      </c>
    </row>
    <row r="73" spans="1:4" x14ac:dyDescent="0.15">
      <c r="A73" s="135" t="s">
        <v>1912</v>
      </c>
      <c r="B73" s="135" t="s">
        <v>824</v>
      </c>
      <c r="C73" s="135" t="s">
        <v>551</v>
      </c>
      <c r="D73" s="135" t="s">
        <v>1386</v>
      </c>
    </row>
    <row r="74" spans="1:4" x14ac:dyDescent="0.15">
      <c r="A74" s="135" t="s">
        <v>1537</v>
      </c>
      <c r="B74" s="135" t="s">
        <v>1538</v>
      </c>
      <c r="C74" s="135" t="s">
        <v>551</v>
      </c>
      <c r="D74" s="135" t="s">
        <v>1386</v>
      </c>
    </row>
    <row r="75" spans="1:4" x14ac:dyDescent="0.15">
      <c r="A75" s="135"/>
      <c r="B75" s="135"/>
      <c r="C75" s="135"/>
      <c r="D75" s="135" t="s">
        <v>343</v>
      </c>
    </row>
    <row r="76" spans="1:4" x14ac:dyDescent="0.15">
      <c r="A76" s="135" t="s">
        <v>1913</v>
      </c>
      <c r="B76" s="135" t="s">
        <v>838</v>
      </c>
      <c r="C76" s="135" t="s">
        <v>551</v>
      </c>
      <c r="D76" s="135" t="s">
        <v>1386</v>
      </c>
    </row>
    <row r="77" spans="1:4" x14ac:dyDescent="0.15">
      <c r="A77" s="135" t="s">
        <v>1539</v>
      </c>
      <c r="B77" s="135" t="s">
        <v>1540</v>
      </c>
      <c r="C77" s="135" t="s">
        <v>551</v>
      </c>
      <c r="D77" s="135" t="s">
        <v>1386</v>
      </c>
    </row>
    <row r="78" spans="1:4" x14ac:dyDescent="0.15">
      <c r="A78" s="135" t="s">
        <v>1015</v>
      </c>
      <c r="B78" s="135" t="s">
        <v>1016</v>
      </c>
      <c r="C78" s="135" t="s">
        <v>551</v>
      </c>
      <c r="D78" s="135" t="s">
        <v>1386</v>
      </c>
    </row>
    <row r="79" spans="1:4" x14ac:dyDescent="0.15">
      <c r="A79" s="135" t="s">
        <v>596</v>
      </c>
      <c r="B79" s="135" t="s">
        <v>1017</v>
      </c>
      <c r="C79" s="135" t="s">
        <v>551</v>
      </c>
      <c r="D79" s="135" t="s">
        <v>1386</v>
      </c>
    </row>
    <row r="80" spans="1:4" x14ac:dyDescent="0.15">
      <c r="A80" s="135" t="s">
        <v>1914</v>
      </c>
      <c r="B80" s="135" t="s">
        <v>829</v>
      </c>
      <c r="C80" s="135" t="s">
        <v>551</v>
      </c>
      <c r="D80" s="135" t="s">
        <v>339</v>
      </c>
    </row>
    <row r="81" spans="1:4" x14ac:dyDescent="0.15">
      <c r="A81" s="135"/>
      <c r="B81" s="135"/>
      <c r="C81" s="135"/>
      <c r="D81" s="135" t="s">
        <v>1387</v>
      </c>
    </row>
    <row r="82" spans="1:4" x14ac:dyDescent="0.15">
      <c r="A82" s="135" t="s">
        <v>1915</v>
      </c>
      <c r="B82" s="135" t="s">
        <v>813</v>
      </c>
      <c r="C82" s="135" t="s">
        <v>551</v>
      </c>
      <c r="D82" s="135" t="s">
        <v>339</v>
      </c>
    </row>
    <row r="83" spans="1:4" x14ac:dyDescent="0.15">
      <c r="A83" s="135"/>
      <c r="B83" s="135"/>
      <c r="C83" s="135"/>
      <c r="D83" s="135" t="s">
        <v>1387</v>
      </c>
    </row>
    <row r="84" spans="1:4" x14ac:dyDescent="0.15">
      <c r="A84" s="135" t="s">
        <v>1916</v>
      </c>
      <c r="B84" s="135" t="s">
        <v>839</v>
      </c>
      <c r="C84" s="135" t="s">
        <v>551</v>
      </c>
      <c r="D84" s="135" t="s">
        <v>339</v>
      </c>
    </row>
    <row r="85" spans="1:4" x14ac:dyDescent="0.15">
      <c r="A85" s="135"/>
      <c r="B85" s="135"/>
      <c r="C85" s="135"/>
      <c r="D85" s="135" t="s">
        <v>1387</v>
      </c>
    </row>
    <row r="86" spans="1:4" x14ac:dyDescent="0.15">
      <c r="A86" s="135" t="s">
        <v>1917</v>
      </c>
      <c r="B86" s="135" t="s">
        <v>822</v>
      </c>
      <c r="C86" s="135" t="s">
        <v>551</v>
      </c>
      <c r="D86" s="135" t="s">
        <v>339</v>
      </c>
    </row>
    <row r="87" spans="1:4" x14ac:dyDescent="0.15">
      <c r="A87" s="135"/>
      <c r="B87" s="135"/>
      <c r="C87" s="135"/>
      <c r="D87" s="135" t="s">
        <v>1387</v>
      </c>
    </row>
    <row r="88" spans="1:4" x14ac:dyDescent="0.15">
      <c r="A88" s="135" t="s">
        <v>1918</v>
      </c>
      <c r="B88" s="135" t="s">
        <v>840</v>
      </c>
      <c r="C88" s="135" t="s">
        <v>551</v>
      </c>
      <c r="D88" s="135" t="s">
        <v>339</v>
      </c>
    </row>
    <row r="89" spans="1:4" x14ac:dyDescent="0.15">
      <c r="A89" s="135"/>
      <c r="B89" s="135"/>
      <c r="C89" s="135"/>
      <c r="D89" s="135" t="s">
        <v>1387</v>
      </c>
    </row>
    <row r="90" spans="1:4" x14ac:dyDescent="0.15">
      <c r="A90" s="135" t="s">
        <v>1919</v>
      </c>
      <c r="B90" s="135" t="s">
        <v>823</v>
      </c>
      <c r="C90" s="135" t="s">
        <v>551</v>
      </c>
      <c r="D90" s="135" t="s">
        <v>339</v>
      </c>
    </row>
    <row r="91" spans="1:4" x14ac:dyDescent="0.15">
      <c r="A91" s="135"/>
      <c r="B91" s="135"/>
      <c r="C91" s="135"/>
      <c r="D91" s="135" t="s">
        <v>1387</v>
      </c>
    </row>
    <row r="92" spans="1:4" x14ac:dyDescent="0.15">
      <c r="A92" s="135" t="s">
        <v>1571</v>
      </c>
      <c r="B92" s="135" t="s">
        <v>1572</v>
      </c>
      <c r="C92" s="135" t="s">
        <v>553</v>
      </c>
      <c r="D92" s="135" t="s">
        <v>341</v>
      </c>
    </row>
    <row r="93" spans="1:4" x14ac:dyDescent="0.15">
      <c r="A93" s="135" t="s">
        <v>73</v>
      </c>
      <c r="B93" s="135" t="s">
        <v>74</v>
      </c>
      <c r="C93" s="135" t="s">
        <v>552</v>
      </c>
      <c r="D93" s="135" t="s">
        <v>339</v>
      </c>
    </row>
    <row r="94" spans="1:4" x14ac:dyDescent="0.15">
      <c r="A94" s="135" t="s">
        <v>561</v>
      </c>
      <c r="B94" s="135" t="s">
        <v>562</v>
      </c>
      <c r="C94" s="135" t="s">
        <v>552</v>
      </c>
      <c r="D94" s="135" t="s">
        <v>339</v>
      </c>
    </row>
    <row r="95" spans="1:4" x14ac:dyDescent="0.15">
      <c r="A95" s="135" t="s">
        <v>563</v>
      </c>
      <c r="B95" s="135" t="s">
        <v>564</v>
      </c>
      <c r="C95" s="135" t="s">
        <v>552</v>
      </c>
      <c r="D95" s="135" t="s">
        <v>339</v>
      </c>
    </row>
    <row r="96" spans="1:4" x14ac:dyDescent="0.15">
      <c r="A96" s="135" t="s">
        <v>565</v>
      </c>
      <c r="B96" s="135" t="s">
        <v>566</v>
      </c>
      <c r="C96" s="135" t="s">
        <v>552</v>
      </c>
      <c r="D96" s="135" t="s">
        <v>339</v>
      </c>
    </row>
    <row r="97" spans="1:4" x14ac:dyDescent="0.15">
      <c r="A97" s="135" t="s">
        <v>1463</v>
      </c>
      <c r="B97" s="135" t="s">
        <v>1464</v>
      </c>
      <c r="C97" s="135" t="s">
        <v>552</v>
      </c>
      <c r="D97" s="135" t="s">
        <v>339</v>
      </c>
    </row>
    <row r="98" spans="1:4" x14ac:dyDescent="0.15">
      <c r="A98" s="135" t="s">
        <v>1465</v>
      </c>
      <c r="B98" s="135" t="s">
        <v>1466</v>
      </c>
      <c r="C98" s="135" t="s">
        <v>552</v>
      </c>
      <c r="D98" s="135" t="s">
        <v>339</v>
      </c>
    </row>
    <row r="99" spans="1:4" x14ac:dyDescent="0.15">
      <c r="A99" s="135" t="s">
        <v>1453</v>
      </c>
      <c r="B99" s="135" t="s">
        <v>1454</v>
      </c>
      <c r="C99" s="135" t="s">
        <v>552</v>
      </c>
      <c r="D99" s="135" t="s">
        <v>339</v>
      </c>
    </row>
    <row r="100" spans="1:4" x14ac:dyDescent="0.15">
      <c r="A100" s="135" t="s">
        <v>1380</v>
      </c>
      <c r="B100" s="135" t="s">
        <v>1381</v>
      </c>
      <c r="C100" s="135" t="s">
        <v>552</v>
      </c>
      <c r="D100" s="135" t="s">
        <v>339</v>
      </c>
    </row>
    <row r="101" spans="1:4" x14ac:dyDescent="0.15">
      <c r="A101" s="135" t="s">
        <v>924</v>
      </c>
      <c r="B101" s="135" t="s">
        <v>925</v>
      </c>
      <c r="C101" s="135" t="s">
        <v>552</v>
      </c>
      <c r="D101" s="135" t="s">
        <v>339</v>
      </c>
    </row>
    <row r="102" spans="1:4" x14ac:dyDescent="0.15">
      <c r="A102" s="135" t="s">
        <v>1832</v>
      </c>
      <c r="B102" s="135" t="s">
        <v>1833</v>
      </c>
      <c r="C102" s="135" t="s">
        <v>552</v>
      </c>
      <c r="D102" s="135" t="s">
        <v>339</v>
      </c>
    </row>
    <row r="103" spans="1:4" x14ac:dyDescent="0.15">
      <c r="A103" s="135" t="s">
        <v>1834</v>
      </c>
      <c r="B103" s="135" t="s">
        <v>1835</v>
      </c>
      <c r="C103" s="135" t="s">
        <v>552</v>
      </c>
      <c r="D103" s="135" t="s">
        <v>339</v>
      </c>
    </row>
    <row r="104" spans="1:4" x14ac:dyDescent="0.15">
      <c r="A104" s="135" t="s">
        <v>188</v>
      </c>
      <c r="B104" s="135" t="s">
        <v>181</v>
      </c>
      <c r="C104" s="135" t="s">
        <v>552</v>
      </c>
      <c r="D104" s="135" t="s">
        <v>339</v>
      </c>
    </row>
    <row r="105" spans="1:4" x14ac:dyDescent="0.15">
      <c r="A105" s="135" t="s">
        <v>1766</v>
      </c>
      <c r="B105" s="136" t="s">
        <v>1767</v>
      </c>
      <c r="C105" s="135" t="s">
        <v>552</v>
      </c>
      <c r="D105" s="135" t="s">
        <v>339</v>
      </c>
    </row>
    <row r="106" spans="1:4" x14ac:dyDescent="0.15">
      <c r="A106" s="135"/>
      <c r="B106" s="142"/>
      <c r="C106" s="135"/>
      <c r="D106" s="135" t="s">
        <v>1389</v>
      </c>
    </row>
    <row r="107" spans="1:4" x14ac:dyDescent="0.15">
      <c r="A107" s="135" t="s">
        <v>1390</v>
      </c>
      <c r="B107" s="135" t="s">
        <v>1827</v>
      </c>
      <c r="C107" s="135" t="s">
        <v>552</v>
      </c>
      <c r="D107" s="135" t="s">
        <v>339</v>
      </c>
    </row>
    <row r="108" spans="1:4" x14ac:dyDescent="0.15">
      <c r="A108" s="135" t="s">
        <v>1391</v>
      </c>
      <c r="B108" s="135" t="s">
        <v>72</v>
      </c>
      <c r="C108" s="135" t="s">
        <v>552</v>
      </c>
      <c r="D108" s="135" t="s">
        <v>339</v>
      </c>
    </row>
    <row r="109" spans="1:4" x14ac:dyDescent="0.15">
      <c r="A109" s="135" t="s">
        <v>1392</v>
      </c>
      <c r="B109" s="135" t="s">
        <v>71</v>
      </c>
      <c r="C109" s="135" t="s">
        <v>552</v>
      </c>
      <c r="D109" s="135" t="s">
        <v>339</v>
      </c>
    </row>
    <row r="110" spans="1:4" x14ac:dyDescent="0.15">
      <c r="A110" s="135" t="s">
        <v>190</v>
      </c>
      <c r="B110" s="135" t="s">
        <v>183</v>
      </c>
      <c r="C110" s="135" t="s">
        <v>552</v>
      </c>
      <c r="D110" s="135" t="s">
        <v>339</v>
      </c>
    </row>
    <row r="111" spans="1:4" x14ac:dyDescent="0.15">
      <c r="A111" s="135" t="s">
        <v>1393</v>
      </c>
      <c r="B111" s="135" t="s">
        <v>1768</v>
      </c>
      <c r="C111" s="135" t="s">
        <v>552</v>
      </c>
      <c r="D111" s="135" t="s">
        <v>339</v>
      </c>
    </row>
    <row r="112" spans="1:4" x14ac:dyDescent="0.15">
      <c r="A112" s="135"/>
      <c r="B112" s="135"/>
      <c r="C112" s="135"/>
      <c r="D112" s="135" t="s">
        <v>1389</v>
      </c>
    </row>
    <row r="113" spans="1:4" x14ac:dyDescent="0.15">
      <c r="A113" s="135" t="s">
        <v>1394</v>
      </c>
      <c r="B113" s="135" t="s">
        <v>1769</v>
      </c>
      <c r="C113" s="135" t="s">
        <v>552</v>
      </c>
      <c r="D113" s="135" t="s">
        <v>339</v>
      </c>
    </row>
    <row r="114" spans="1:4" x14ac:dyDescent="0.15">
      <c r="A114" s="135" t="s">
        <v>1535</v>
      </c>
      <c r="B114" s="135" t="s">
        <v>1536</v>
      </c>
      <c r="C114" s="135" t="s">
        <v>552</v>
      </c>
      <c r="D114" s="135" t="s">
        <v>339</v>
      </c>
    </row>
    <row r="115" spans="1:4" x14ac:dyDescent="0.15">
      <c r="A115" s="135" t="s">
        <v>1533</v>
      </c>
      <c r="B115" s="135" t="s">
        <v>1534</v>
      </c>
      <c r="C115" s="135" t="s">
        <v>552</v>
      </c>
      <c r="D115" s="135" t="s">
        <v>339</v>
      </c>
    </row>
    <row r="116" spans="1:4" x14ac:dyDescent="0.15">
      <c r="A116" s="135" t="s">
        <v>192</v>
      </c>
      <c r="B116" s="135" t="s">
        <v>185</v>
      </c>
      <c r="C116" s="135" t="s">
        <v>552</v>
      </c>
      <c r="D116" s="135" t="s">
        <v>339</v>
      </c>
    </row>
    <row r="117" spans="1:4" x14ac:dyDescent="0.15">
      <c r="A117" s="135" t="s">
        <v>1583</v>
      </c>
      <c r="B117" s="135" t="s">
        <v>1595</v>
      </c>
      <c r="C117" s="135" t="s">
        <v>552</v>
      </c>
      <c r="D117" s="135" t="s">
        <v>339</v>
      </c>
    </row>
    <row r="118" spans="1:4" x14ac:dyDescent="0.15">
      <c r="A118" s="135" t="s">
        <v>1584</v>
      </c>
      <c r="B118" s="135" t="s">
        <v>1596</v>
      </c>
      <c r="C118" s="135" t="s">
        <v>552</v>
      </c>
      <c r="D118" s="135" t="s">
        <v>339</v>
      </c>
    </row>
    <row r="119" spans="1:4" x14ac:dyDescent="0.15">
      <c r="A119" s="135" t="s">
        <v>189</v>
      </c>
      <c r="B119" s="135" t="s">
        <v>182</v>
      </c>
      <c r="C119" s="135" t="s">
        <v>552</v>
      </c>
      <c r="D119" s="135" t="s">
        <v>339</v>
      </c>
    </row>
    <row r="120" spans="1:4" x14ac:dyDescent="0.15">
      <c r="A120" s="135" t="s">
        <v>191</v>
      </c>
      <c r="B120" s="135" t="s">
        <v>184</v>
      </c>
      <c r="C120" s="135" t="s">
        <v>552</v>
      </c>
      <c r="D120" s="135" t="s">
        <v>339</v>
      </c>
    </row>
    <row r="121" spans="1:4" x14ac:dyDescent="0.15">
      <c r="A121" s="135" t="s">
        <v>1395</v>
      </c>
      <c r="B121" s="135" t="s">
        <v>815</v>
      </c>
      <c r="C121" s="135" t="s">
        <v>552</v>
      </c>
      <c r="D121" s="135" t="s">
        <v>339</v>
      </c>
    </row>
    <row r="122" spans="1:4" x14ac:dyDescent="0.15">
      <c r="A122" s="135" t="s">
        <v>1396</v>
      </c>
      <c r="B122" s="135" t="s">
        <v>814</v>
      </c>
      <c r="C122" s="135" t="s">
        <v>552</v>
      </c>
      <c r="D122" s="135" t="s">
        <v>339</v>
      </c>
    </row>
    <row r="123" spans="1:4" x14ac:dyDescent="0.15">
      <c r="A123" s="135" t="s">
        <v>1397</v>
      </c>
      <c r="B123" s="135" t="s">
        <v>841</v>
      </c>
      <c r="C123" s="135" t="s">
        <v>552</v>
      </c>
      <c r="D123" s="135" t="s">
        <v>339</v>
      </c>
    </row>
    <row r="124" spans="1:4" x14ac:dyDescent="0.15">
      <c r="A124" s="135" t="s">
        <v>1398</v>
      </c>
      <c r="B124" s="135" t="s">
        <v>180</v>
      </c>
      <c r="C124" s="135" t="s">
        <v>552</v>
      </c>
      <c r="D124" s="135" t="s">
        <v>339</v>
      </c>
    </row>
    <row r="125" spans="1:4" x14ac:dyDescent="0.15">
      <c r="A125" s="135" t="s">
        <v>1725</v>
      </c>
      <c r="B125" s="135" t="s">
        <v>1726</v>
      </c>
      <c r="C125" s="135" t="s">
        <v>552</v>
      </c>
      <c r="D125" s="135" t="s">
        <v>339</v>
      </c>
    </row>
    <row r="126" spans="1:4" x14ac:dyDescent="0.15">
      <c r="A126" s="135" t="s">
        <v>1715</v>
      </c>
      <c r="B126" s="135" t="s">
        <v>1716</v>
      </c>
      <c r="C126" s="135" t="s">
        <v>552</v>
      </c>
      <c r="D126" s="135" t="s">
        <v>339</v>
      </c>
    </row>
    <row r="127" spans="1:4" x14ac:dyDescent="0.15">
      <c r="A127" s="135" t="s">
        <v>1727</v>
      </c>
      <c r="B127" s="135" t="s">
        <v>1728</v>
      </c>
      <c r="C127" s="135" t="s">
        <v>552</v>
      </c>
      <c r="D127" s="135" t="s">
        <v>339</v>
      </c>
    </row>
    <row r="128" spans="1:4" x14ac:dyDescent="0.15">
      <c r="A128" s="135" t="s">
        <v>1729</v>
      </c>
      <c r="B128" s="135" t="s">
        <v>1730</v>
      </c>
      <c r="C128" s="135" t="s">
        <v>552</v>
      </c>
      <c r="D128" s="135" t="s">
        <v>339</v>
      </c>
    </row>
    <row r="129" spans="1:4" x14ac:dyDescent="0.15">
      <c r="A129" s="135" t="s">
        <v>1717</v>
      </c>
      <c r="B129" s="135" t="s">
        <v>1720</v>
      </c>
      <c r="C129" s="135" t="s">
        <v>552</v>
      </c>
      <c r="D129" s="135" t="s">
        <v>339</v>
      </c>
    </row>
    <row r="130" spans="1:4" x14ac:dyDescent="0.15">
      <c r="A130" s="135" t="s">
        <v>1318</v>
      </c>
      <c r="B130" s="135" t="s">
        <v>1319</v>
      </c>
      <c r="C130" s="135" t="s">
        <v>552</v>
      </c>
      <c r="D130" s="135" t="s">
        <v>339</v>
      </c>
    </row>
    <row r="131" spans="1:4" x14ac:dyDescent="0.15">
      <c r="A131" s="135" t="s">
        <v>1721</v>
      </c>
      <c r="B131" s="135" t="s">
        <v>1722</v>
      </c>
      <c r="C131" s="135" t="s">
        <v>552</v>
      </c>
      <c r="D131" s="135" t="s">
        <v>339</v>
      </c>
    </row>
    <row r="132" spans="1:4" x14ac:dyDescent="0.15">
      <c r="A132" s="135" t="s">
        <v>1723</v>
      </c>
      <c r="B132" s="135" t="s">
        <v>1724</v>
      </c>
      <c r="C132" s="135" t="s">
        <v>552</v>
      </c>
      <c r="D132" s="135" t="s">
        <v>339</v>
      </c>
    </row>
    <row r="133" spans="1:4" x14ac:dyDescent="0.15">
      <c r="A133" s="135" t="s">
        <v>1713</v>
      </c>
      <c r="B133" s="135" t="s">
        <v>1714</v>
      </c>
      <c r="C133" s="135" t="s">
        <v>552</v>
      </c>
      <c r="D133" s="135" t="s">
        <v>339</v>
      </c>
    </row>
    <row r="134" spans="1:4" x14ac:dyDescent="0.15">
      <c r="A134" s="135" t="s">
        <v>1735</v>
      </c>
      <c r="B134" s="135" t="s">
        <v>1736</v>
      </c>
      <c r="C134" s="135" t="s">
        <v>552</v>
      </c>
      <c r="D134" s="135" t="s">
        <v>339</v>
      </c>
    </row>
    <row r="135" spans="1:4" x14ac:dyDescent="0.15">
      <c r="A135" s="135" t="s">
        <v>1731</v>
      </c>
      <c r="B135" s="135" t="s">
        <v>1732</v>
      </c>
      <c r="C135" s="135" t="s">
        <v>552</v>
      </c>
      <c r="D135" s="135" t="s">
        <v>339</v>
      </c>
    </row>
    <row r="136" spans="1:4" x14ac:dyDescent="0.15">
      <c r="A136" s="135" t="s">
        <v>1314</v>
      </c>
      <c r="B136" s="135" t="s">
        <v>1315</v>
      </c>
      <c r="C136" s="135" t="s">
        <v>552</v>
      </c>
      <c r="D136" s="135" t="s">
        <v>339</v>
      </c>
    </row>
    <row r="137" spans="1:4" x14ac:dyDescent="0.15">
      <c r="A137" s="135" t="s">
        <v>1733</v>
      </c>
      <c r="B137" s="135" t="s">
        <v>1734</v>
      </c>
      <c r="C137" s="135" t="s">
        <v>552</v>
      </c>
      <c r="D137" s="135" t="s">
        <v>339</v>
      </c>
    </row>
    <row r="138" spans="1:4" x14ac:dyDescent="0.15">
      <c r="A138" s="135" t="s">
        <v>1316</v>
      </c>
      <c r="B138" s="135" t="s">
        <v>1317</v>
      </c>
      <c r="C138" s="135" t="s">
        <v>552</v>
      </c>
      <c r="D138" s="135" t="s">
        <v>339</v>
      </c>
    </row>
    <row r="139" spans="1:4" x14ac:dyDescent="0.15">
      <c r="A139" s="135" t="s">
        <v>39</v>
      </c>
      <c r="B139" s="135" t="s">
        <v>40</v>
      </c>
      <c r="C139" s="135" t="s">
        <v>552</v>
      </c>
      <c r="D139" s="135" t="s">
        <v>339</v>
      </c>
    </row>
    <row r="140" spans="1:4" x14ac:dyDescent="0.15">
      <c r="A140" s="135" t="s">
        <v>31</v>
      </c>
      <c r="B140" s="136" t="s">
        <v>32</v>
      </c>
      <c r="C140" s="136" t="s">
        <v>552</v>
      </c>
      <c r="D140" s="136" t="s">
        <v>339</v>
      </c>
    </row>
    <row r="141" spans="1:4" x14ac:dyDescent="0.15">
      <c r="A141" s="135" t="s">
        <v>61</v>
      </c>
      <c r="B141" s="135" t="s">
        <v>62</v>
      </c>
      <c r="C141" s="135" t="s">
        <v>552</v>
      </c>
      <c r="D141" s="135" t="s">
        <v>339</v>
      </c>
    </row>
    <row r="142" spans="1:4" x14ac:dyDescent="0.15">
      <c r="A142" s="135" t="s">
        <v>63</v>
      </c>
      <c r="B142" s="135" t="s">
        <v>64</v>
      </c>
      <c r="C142" s="135" t="s">
        <v>552</v>
      </c>
      <c r="D142" s="135" t="s">
        <v>339</v>
      </c>
    </row>
    <row r="143" spans="1:4" x14ac:dyDescent="0.15">
      <c r="A143" s="135" t="s">
        <v>65</v>
      </c>
      <c r="B143" s="135" t="s">
        <v>66</v>
      </c>
      <c r="C143" s="135" t="s">
        <v>552</v>
      </c>
      <c r="D143" s="135" t="s">
        <v>339</v>
      </c>
    </row>
    <row r="144" spans="1:4" x14ac:dyDescent="0.15">
      <c r="A144" s="135" t="s">
        <v>28</v>
      </c>
      <c r="B144" s="135" t="s">
        <v>30</v>
      </c>
      <c r="C144" s="135" t="s">
        <v>552</v>
      </c>
      <c r="D144" s="135" t="s">
        <v>339</v>
      </c>
    </row>
    <row r="145" spans="1:4" x14ac:dyDescent="0.15">
      <c r="A145" s="135" t="s">
        <v>41</v>
      </c>
      <c r="B145" s="135" t="s">
        <v>42</v>
      </c>
      <c r="C145" s="135" t="s">
        <v>552</v>
      </c>
      <c r="D145" s="135" t="s">
        <v>339</v>
      </c>
    </row>
    <row r="146" spans="1:4" x14ac:dyDescent="0.15">
      <c r="A146" s="135" t="s">
        <v>33</v>
      </c>
      <c r="B146" s="135" t="s">
        <v>34</v>
      </c>
      <c r="C146" s="135" t="s">
        <v>552</v>
      </c>
      <c r="D146" s="135" t="s">
        <v>339</v>
      </c>
    </row>
    <row r="147" spans="1:4" x14ac:dyDescent="0.15">
      <c r="A147" s="135" t="s">
        <v>37</v>
      </c>
      <c r="B147" s="135" t="s">
        <v>38</v>
      </c>
      <c r="C147" s="135" t="s">
        <v>552</v>
      </c>
      <c r="D147" s="135" t="s">
        <v>339</v>
      </c>
    </row>
    <row r="148" spans="1:4" x14ac:dyDescent="0.15">
      <c r="A148" s="135" t="s">
        <v>35</v>
      </c>
      <c r="B148" s="135" t="s">
        <v>36</v>
      </c>
      <c r="C148" s="135" t="s">
        <v>552</v>
      </c>
      <c r="D148" s="135" t="s">
        <v>339</v>
      </c>
    </row>
    <row r="149" spans="1:4" x14ac:dyDescent="0.15">
      <c r="A149" s="135" t="s">
        <v>43</v>
      </c>
      <c r="B149" s="135" t="s">
        <v>44</v>
      </c>
      <c r="C149" s="135" t="s">
        <v>552</v>
      </c>
      <c r="D149" s="135" t="s">
        <v>339</v>
      </c>
    </row>
    <row r="150" spans="1:4" x14ac:dyDescent="0.15">
      <c r="A150" s="135" t="s">
        <v>45</v>
      </c>
      <c r="B150" s="135" t="s">
        <v>46</v>
      </c>
      <c r="C150" s="135" t="s">
        <v>552</v>
      </c>
      <c r="D150" s="135" t="s">
        <v>339</v>
      </c>
    </row>
    <row r="151" spans="1:4" x14ac:dyDescent="0.15">
      <c r="A151" s="135" t="s">
        <v>55</v>
      </c>
      <c r="B151" s="135" t="s">
        <v>56</v>
      </c>
      <c r="C151" s="135" t="s">
        <v>552</v>
      </c>
      <c r="D151" s="135" t="s">
        <v>339</v>
      </c>
    </row>
    <row r="152" spans="1:4" x14ac:dyDescent="0.15">
      <c r="A152" s="135" t="s">
        <v>57</v>
      </c>
      <c r="B152" s="135" t="s">
        <v>58</v>
      </c>
      <c r="C152" s="135" t="s">
        <v>552</v>
      </c>
      <c r="D152" s="135" t="s">
        <v>339</v>
      </c>
    </row>
    <row r="153" spans="1:4" x14ac:dyDescent="0.15">
      <c r="A153" s="135" t="s">
        <v>59</v>
      </c>
      <c r="B153" s="135" t="s">
        <v>60</v>
      </c>
      <c r="C153" s="135" t="s">
        <v>552</v>
      </c>
      <c r="D153" s="135" t="s">
        <v>339</v>
      </c>
    </row>
    <row r="154" spans="1:4" x14ac:dyDescent="0.15">
      <c r="A154" s="135" t="s">
        <v>47</v>
      </c>
      <c r="B154" s="135" t="s">
        <v>48</v>
      </c>
      <c r="C154" s="135" t="s">
        <v>552</v>
      </c>
      <c r="D154" s="135" t="s">
        <v>339</v>
      </c>
    </row>
    <row r="155" spans="1:4" x14ac:dyDescent="0.15">
      <c r="A155" s="135" t="s">
        <v>26</v>
      </c>
      <c r="B155" s="135" t="s">
        <v>27</v>
      </c>
      <c r="C155" s="135" t="s">
        <v>552</v>
      </c>
      <c r="D155" s="135" t="s">
        <v>339</v>
      </c>
    </row>
    <row r="156" spans="1:4" x14ac:dyDescent="0.15">
      <c r="A156" s="135" t="s">
        <v>1828</v>
      </c>
      <c r="B156" s="135" t="s">
        <v>1829</v>
      </c>
      <c r="C156" s="135" t="s">
        <v>552</v>
      </c>
      <c r="D156" s="135" t="s">
        <v>339</v>
      </c>
    </row>
    <row r="157" spans="1:4" x14ac:dyDescent="0.15">
      <c r="A157" s="135" t="s">
        <v>1830</v>
      </c>
      <c r="B157" s="135" t="s">
        <v>1831</v>
      </c>
      <c r="C157" s="135" t="s">
        <v>552</v>
      </c>
      <c r="D157" s="135" t="s">
        <v>339</v>
      </c>
    </row>
    <row r="158" spans="1:4" x14ac:dyDescent="0.15">
      <c r="A158" s="135" t="s">
        <v>567</v>
      </c>
      <c r="B158" s="135" t="s">
        <v>568</v>
      </c>
      <c r="C158" s="135" t="s">
        <v>552</v>
      </c>
      <c r="D158" s="135" t="s">
        <v>339</v>
      </c>
    </row>
    <row r="159" spans="1:4" x14ac:dyDescent="0.15">
      <c r="A159" s="135" t="s">
        <v>1160</v>
      </c>
      <c r="B159" s="135" t="s">
        <v>1168</v>
      </c>
      <c r="C159" s="135" t="s">
        <v>552</v>
      </c>
      <c r="D159" s="135" t="s">
        <v>339</v>
      </c>
    </row>
    <row r="160" spans="1:4" x14ac:dyDescent="0.15">
      <c r="A160" s="135" t="s">
        <v>1162</v>
      </c>
      <c r="B160" s="135" t="s">
        <v>1170</v>
      </c>
      <c r="C160" s="135" t="s">
        <v>552</v>
      </c>
      <c r="D160" s="135" t="s">
        <v>339</v>
      </c>
    </row>
    <row r="161" spans="1:4" x14ac:dyDescent="0.15">
      <c r="A161" s="135" t="s">
        <v>569</v>
      </c>
      <c r="B161" s="135" t="s">
        <v>570</v>
      </c>
      <c r="C161" s="135" t="s">
        <v>552</v>
      </c>
      <c r="D161" s="135" t="s">
        <v>339</v>
      </c>
    </row>
    <row r="162" spans="1:4" x14ac:dyDescent="0.15">
      <c r="A162" s="135" t="s">
        <v>67</v>
      </c>
      <c r="B162" s="135" t="s">
        <v>68</v>
      </c>
      <c r="C162" s="135" t="s">
        <v>552</v>
      </c>
      <c r="D162" s="135" t="s">
        <v>339</v>
      </c>
    </row>
    <row r="163" spans="1:4" x14ac:dyDescent="0.15">
      <c r="A163" s="135" t="s">
        <v>1399</v>
      </c>
      <c r="B163" s="135" t="s">
        <v>1771</v>
      </c>
      <c r="C163" s="135" t="s">
        <v>552</v>
      </c>
      <c r="D163" s="135" t="s">
        <v>339</v>
      </c>
    </row>
    <row r="164" spans="1:4" x14ac:dyDescent="0.15">
      <c r="A164" s="135" t="s">
        <v>1400</v>
      </c>
      <c r="B164" s="135" t="s">
        <v>1772</v>
      </c>
      <c r="C164" s="135" t="s">
        <v>552</v>
      </c>
      <c r="D164" s="135" t="s">
        <v>339</v>
      </c>
    </row>
    <row r="165" spans="1:4" x14ac:dyDescent="0.15">
      <c r="A165" s="135" t="s">
        <v>1401</v>
      </c>
      <c r="B165" s="135" t="s">
        <v>1773</v>
      </c>
      <c r="C165" s="135" t="s">
        <v>552</v>
      </c>
      <c r="D165" s="135" t="s">
        <v>339</v>
      </c>
    </row>
    <row r="166" spans="1:4" x14ac:dyDescent="0.15">
      <c r="A166" s="135" t="s">
        <v>1402</v>
      </c>
      <c r="B166" s="135" t="s">
        <v>1774</v>
      </c>
      <c r="C166" s="135" t="s">
        <v>552</v>
      </c>
      <c r="D166" s="135" t="s">
        <v>339</v>
      </c>
    </row>
    <row r="167" spans="1:4" x14ac:dyDescent="0.15">
      <c r="A167" s="135" t="s">
        <v>1403</v>
      </c>
      <c r="B167" s="135" t="s">
        <v>1775</v>
      </c>
      <c r="C167" s="135" t="s">
        <v>552</v>
      </c>
      <c r="D167" s="135" t="s">
        <v>339</v>
      </c>
    </row>
    <row r="168" spans="1:4" x14ac:dyDescent="0.15">
      <c r="A168" s="135" t="s">
        <v>1404</v>
      </c>
      <c r="B168" s="135" t="s">
        <v>1776</v>
      </c>
      <c r="C168" s="135" t="s">
        <v>552</v>
      </c>
      <c r="D168" s="135" t="s">
        <v>339</v>
      </c>
    </row>
    <row r="169" spans="1:4" x14ac:dyDescent="0.15">
      <c r="A169" s="135" t="s">
        <v>1405</v>
      </c>
      <c r="B169" s="135" t="s">
        <v>1815</v>
      </c>
      <c r="C169" s="135" t="s">
        <v>552</v>
      </c>
      <c r="D169" s="135" t="s">
        <v>339</v>
      </c>
    </row>
    <row r="170" spans="1:4" x14ac:dyDescent="0.15">
      <c r="A170" s="135" t="s">
        <v>1406</v>
      </c>
      <c r="B170" s="135" t="s">
        <v>1816</v>
      </c>
      <c r="C170" s="135" t="s">
        <v>552</v>
      </c>
      <c r="D170" s="135" t="s">
        <v>339</v>
      </c>
    </row>
    <row r="171" spans="1:4" x14ac:dyDescent="0.15">
      <c r="A171" s="135" t="s">
        <v>1407</v>
      </c>
      <c r="B171" s="135" t="s">
        <v>1817</v>
      </c>
      <c r="C171" s="135" t="s">
        <v>552</v>
      </c>
      <c r="D171" s="135" t="s">
        <v>339</v>
      </c>
    </row>
    <row r="172" spans="1:4" x14ac:dyDescent="0.15">
      <c r="A172" s="135" t="s">
        <v>1408</v>
      </c>
      <c r="B172" s="135" t="s">
        <v>1818</v>
      </c>
      <c r="C172" s="135" t="s">
        <v>552</v>
      </c>
      <c r="D172" s="135" t="s">
        <v>339</v>
      </c>
    </row>
    <row r="173" spans="1:4" x14ac:dyDescent="0.15">
      <c r="A173" s="135" t="s">
        <v>1409</v>
      </c>
      <c r="B173" s="135" t="s">
        <v>1819</v>
      </c>
      <c r="C173" s="135" t="s">
        <v>552</v>
      </c>
      <c r="D173" s="135" t="s">
        <v>339</v>
      </c>
    </row>
    <row r="174" spans="1:4" x14ac:dyDescent="0.15">
      <c r="A174" s="135" t="s">
        <v>1410</v>
      </c>
      <c r="B174" s="135" t="s">
        <v>1770</v>
      </c>
      <c r="C174" s="135" t="s">
        <v>552</v>
      </c>
      <c r="D174" s="135" t="s">
        <v>339</v>
      </c>
    </row>
    <row r="175" spans="1:4" x14ac:dyDescent="0.15">
      <c r="A175" s="135" t="s">
        <v>1411</v>
      </c>
      <c r="B175" s="135" t="s">
        <v>1820</v>
      </c>
      <c r="C175" s="135" t="s">
        <v>552</v>
      </c>
      <c r="D175" s="135" t="s">
        <v>339</v>
      </c>
    </row>
    <row r="176" spans="1:4" x14ac:dyDescent="0.15">
      <c r="A176" s="135" t="s">
        <v>1412</v>
      </c>
      <c r="B176" s="135" t="s">
        <v>1821</v>
      </c>
      <c r="C176" s="135" t="s">
        <v>552</v>
      </c>
      <c r="D176" s="135" t="s">
        <v>339</v>
      </c>
    </row>
    <row r="177" spans="1:4" x14ac:dyDescent="0.15">
      <c r="A177" s="135" t="s">
        <v>1413</v>
      </c>
      <c r="B177" s="135" t="s">
        <v>1748</v>
      </c>
      <c r="C177" s="135" t="s">
        <v>552</v>
      </c>
      <c r="D177" s="135" t="s">
        <v>339</v>
      </c>
    </row>
    <row r="178" spans="1:4" x14ac:dyDescent="0.15">
      <c r="A178" s="135" t="s">
        <v>1414</v>
      </c>
      <c r="B178" s="135" t="s">
        <v>1822</v>
      </c>
      <c r="C178" s="135" t="s">
        <v>552</v>
      </c>
      <c r="D178" s="135" t="s">
        <v>339</v>
      </c>
    </row>
    <row r="179" spans="1:4" x14ac:dyDescent="0.15">
      <c r="A179" s="135" t="s">
        <v>1415</v>
      </c>
      <c r="B179" s="135" t="s">
        <v>1823</v>
      </c>
      <c r="C179" s="135" t="s">
        <v>552</v>
      </c>
      <c r="D179" s="135" t="s">
        <v>339</v>
      </c>
    </row>
    <row r="180" spans="1:4" x14ac:dyDescent="0.15">
      <c r="A180" s="135" t="s">
        <v>1416</v>
      </c>
      <c r="B180" s="135" t="s">
        <v>1824</v>
      </c>
      <c r="C180" s="135" t="s">
        <v>552</v>
      </c>
      <c r="D180" s="135" t="s">
        <v>339</v>
      </c>
    </row>
    <row r="181" spans="1:4" x14ac:dyDescent="0.15">
      <c r="A181" s="135" t="s">
        <v>1417</v>
      </c>
      <c r="B181" s="135" t="s">
        <v>1825</v>
      </c>
      <c r="C181" s="135" t="s">
        <v>552</v>
      </c>
      <c r="D181" s="135" t="s">
        <v>339</v>
      </c>
    </row>
    <row r="182" spans="1:4" x14ac:dyDescent="0.15">
      <c r="A182" s="135" t="s">
        <v>1418</v>
      </c>
      <c r="B182" s="135" t="s">
        <v>1826</v>
      </c>
      <c r="C182" s="135" t="s">
        <v>552</v>
      </c>
      <c r="D182" s="135" t="s">
        <v>339</v>
      </c>
    </row>
    <row r="183" spans="1:4" x14ac:dyDescent="0.15">
      <c r="A183" s="135" t="s">
        <v>69</v>
      </c>
      <c r="B183" s="135" t="s">
        <v>70</v>
      </c>
      <c r="C183" s="135" t="s">
        <v>552</v>
      </c>
      <c r="D183" s="135" t="s">
        <v>339</v>
      </c>
    </row>
    <row r="184" spans="1:4" x14ac:dyDescent="0.15">
      <c r="A184" s="135" t="s">
        <v>827</v>
      </c>
      <c r="B184" s="135" t="s">
        <v>828</v>
      </c>
      <c r="C184" s="135" t="s">
        <v>553</v>
      </c>
      <c r="D184" s="135" t="s">
        <v>341</v>
      </c>
    </row>
    <row r="185" spans="1:4" x14ac:dyDescent="0.15">
      <c r="A185" s="135" t="s">
        <v>825</v>
      </c>
      <c r="B185" s="135" t="s">
        <v>826</v>
      </c>
      <c r="C185" s="135" t="s">
        <v>553</v>
      </c>
      <c r="D185" s="135" t="s">
        <v>341</v>
      </c>
    </row>
    <row r="186" spans="1:4" x14ac:dyDescent="0.15">
      <c r="A186" s="135" t="s">
        <v>1575</v>
      </c>
      <c r="B186" s="135" t="s">
        <v>1576</v>
      </c>
      <c r="C186" s="135" t="s">
        <v>1577</v>
      </c>
      <c r="D186" s="135" t="s">
        <v>339</v>
      </c>
    </row>
    <row r="187" spans="1:4" x14ac:dyDescent="0.15">
      <c r="A187" s="135" t="s">
        <v>1543</v>
      </c>
      <c r="B187" s="135" t="s">
        <v>1544</v>
      </c>
      <c r="C187" s="135" t="s">
        <v>573</v>
      </c>
      <c r="D187" s="135" t="s">
        <v>340</v>
      </c>
    </row>
    <row r="188" spans="1:4" x14ac:dyDescent="0.15">
      <c r="A188" s="135"/>
      <c r="B188" s="135"/>
      <c r="C188" s="135"/>
      <c r="D188" s="135" t="s">
        <v>1419</v>
      </c>
    </row>
    <row r="189" spans="1:4" x14ac:dyDescent="0.15">
      <c r="A189" s="135" t="s">
        <v>752</v>
      </c>
      <c r="B189" s="135" t="s">
        <v>1262</v>
      </c>
      <c r="C189" s="135" t="s">
        <v>573</v>
      </c>
      <c r="D189" s="135" t="s">
        <v>339</v>
      </c>
    </row>
    <row r="190" spans="1:4" x14ac:dyDescent="0.15">
      <c r="A190" s="135"/>
      <c r="B190" s="135"/>
      <c r="C190" s="135"/>
      <c r="D190" s="135" t="s">
        <v>340</v>
      </c>
    </row>
    <row r="191" spans="1:4" x14ac:dyDescent="0.15">
      <c r="A191" s="135"/>
      <c r="B191" s="135"/>
      <c r="C191" s="135"/>
      <c r="D191" s="135" t="s">
        <v>341</v>
      </c>
    </row>
    <row r="192" spans="1:4" x14ac:dyDescent="0.15">
      <c r="A192" s="135"/>
      <c r="B192" s="135"/>
      <c r="C192" s="135"/>
      <c r="D192" s="135" t="s">
        <v>1419</v>
      </c>
    </row>
    <row r="193" spans="1:4" x14ac:dyDescent="0.15">
      <c r="A193" s="135" t="s">
        <v>1420</v>
      </c>
      <c r="B193" s="135" t="s">
        <v>1263</v>
      </c>
      <c r="C193" s="135" t="s">
        <v>573</v>
      </c>
      <c r="D193" s="135" t="s">
        <v>339</v>
      </c>
    </row>
    <row r="194" spans="1:4" x14ac:dyDescent="0.15">
      <c r="A194" s="135"/>
      <c r="B194" s="135"/>
      <c r="C194" s="135"/>
      <c r="D194" s="135" t="s">
        <v>340</v>
      </c>
    </row>
    <row r="195" spans="1:4" x14ac:dyDescent="0.15">
      <c r="A195" s="135"/>
      <c r="B195" s="135"/>
      <c r="C195" s="135"/>
      <c r="D195" s="135" t="s">
        <v>1419</v>
      </c>
    </row>
    <row r="196" spans="1:4" x14ac:dyDescent="0.15">
      <c r="A196" s="135" t="s">
        <v>1107</v>
      </c>
      <c r="B196" s="135" t="s">
        <v>1265</v>
      </c>
      <c r="C196" s="135" t="s">
        <v>573</v>
      </c>
      <c r="D196" s="135" t="s">
        <v>339</v>
      </c>
    </row>
    <row r="197" spans="1:4" x14ac:dyDescent="0.15">
      <c r="A197" s="135"/>
      <c r="B197" s="135"/>
      <c r="C197" s="135"/>
      <c r="D197" s="135" t="s">
        <v>340</v>
      </c>
    </row>
    <row r="198" spans="1:4" x14ac:dyDescent="0.15">
      <c r="A198" s="135"/>
      <c r="B198" s="135"/>
      <c r="C198" s="135"/>
      <c r="D198" s="135" t="s">
        <v>341</v>
      </c>
    </row>
    <row r="199" spans="1:4" x14ac:dyDescent="0.15">
      <c r="A199" s="135"/>
      <c r="B199" s="135"/>
      <c r="C199" s="135"/>
      <c r="D199" s="135" t="s">
        <v>1419</v>
      </c>
    </row>
    <row r="200" spans="1:4" x14ac:dyDescent="0.15">
      <c r="A200" s="135" t="s">
        <v>1108</v>
      </c>
      <c r="B200" s="136" t="s">
        <v>1266</v>
      </c>
      <c r="C200" s="135" t="s">
        <v>573</v>
      </c>
      <c r="D200" s="135" t="s">
        <v>339</v>
      </c>
    </row>
    <row r="201" spans="1:4" x14ac:dyDescent="0.15">
      <c r="A201" s="135"/>
      <c r="B201" s="142"/>
      <c r="C201" s="135"/>
      <c r="D201" s="135" t="s">
        <v>340</v>
      </c>
    </row>
    <row r="202" spans="1:4" x14ac:dyDescent="0.15">
      <c r="A202" s="135"/>
      <c r="B202" s="135"/>
      <c r="C202" s="135"/>
      <c r="D202" s="135" t="s">
        <v>1419</v>
      </c>
    </row>
    <row r="203" spans="1:4" x14ac:dyDescent="0.15">
      <c r="A203" s="135" t="s">
        <v>1109</v>
      </c>
      <c r="B203" s="135" t="s">
        <v>877</v>
      </c>
      <c r="C203" s="135" t="s">
        <v>573</v>
      </c>
      <c r="D203" s="135" t="s">
        <v>339</v>
      </c>
    </row>
    <row r="204" spans="1:4" x14ac:dyDescent="0.15">
      <c r="A204" s="135"/>
      <c r="B204" s="135"/>
      <c r="C204" s="135"/>
      <c r="D204" s="135" t="s">
        <v>340</v>
      </c>
    </row>
    <row r="205" spans="1:4" x14ac:dyDescent="0.15">
      <c r="A205" s="135"/>
      <c r="B205" s="135"/>
      <c r="C205" s="135"/>
      <c r="D205" s="135" t="s">
        <v>1419</v>
      </c>
    </row>
    <row r="206" spans="1:4" x14ac:dyDescent="0.15">
      <c r="A206" s="135" t="s">
        <v>1110</v>
      </c>
      <c r="B206" s="135" t="s">
        <v>878</v>
      </c>
      <c r="C206" s="135" t="s">
        <v>573</v>
      </c>
      <c r="D206" s="135" t="s">
        <v>339</v>
      </c>
    </row>
    <row r="207" spans="1:4" x14ac:dyDescent="0.15">
      <c r="A207" s="135"/>
      <c r="B207" s="135"/>
      <c r="C207" s="135"/>
      <c r="D207" s="135" t="s">
        <v>340</v>
      </c>
    </row>
    <row r="208" spans="1:4" x14ac:dyDescent="0.15">
      <c r="A208" s="135"/>
      <c r="B208" s="135"/>
      <c r="C208" s="135"/>
      <c r="D208" s="135" t="s">
        <v>1419</v>
      </c>
    </row>
    <row r="209" spans="1:4" x14ac:dyDescent="0.15">
      <c r="A209" s="135" t="s">
        <v>1111</v>
      </c>
      <c r="B209" s="135" t="s">
        <v>879</v>
      </c>
      <c r="C209" s="135" t="s">
        <v>573</v>
      </c>
      <c r="D209" s="135" t="s">
        <v>339</v>
      </c>
    </row>
    <row r="210" spans="1:4" x14ac:dyDescent="0.15">
      <c r="A210" s="135"/>
      <c r="B210" s="135"/>
      <c r="C210" s="135"/>
      <c r="D210" s="135" t="s">
        <v>340</v>
      </c>
    </row>
    <row r="211" spans="1:4" x14ac:dyDescent="0.15">
      <c r="A211" s="135"/>
      <c r="B211" s="135"/>
      <c r="C211" s="135"/>
      <c r="D211" s="135" t="s">
        <v>1419</v>
      </c>
    </row>
    <row r="212" spans="1:4" x14ac:dyDescent="0.15">
      <c r="A212" s="135" t="s">
        <v>1112</v>
      </c>
      <c r="B212" s="135" t="s">
        <v>881</v>
      </c>
      <c r="C212" s="135" t="s">
        <v>573</v>
      </c>
      <c r="D212" s="135" t="s">
        <v>340</v>
      </c>
    </row>
    <row r="213" spans="1:4" x14ac:dyDescent="0.15">
      <c r="A213" s="135"/>
      <c r="B213" s="135"/>
      <c r="C213" s="135"/>
      <c r="D213" s="135" t="s">
        <v>1419</v>
      </c>
    </row>
    <row r="214" spans="1:4" x14ac:dyDescent="0.15">
      <c r="A214" s="135" t="s">
        <v>1113</v>
      </c>
      <c r="B214" s="135" t="s">
        <v>874</v>
      </c>
      <c r="C214" s="135" t="s">
        <v>573</v>
      </c>
      <c r="D214" s="135" t="s">
        <v>340</v>
      </c>
    </row>
    <row r="215" spans="1:4" x14ac:dyDescent="0.15">
      <c r="A215" s="135"/>
      <c r="B215" s="135"/>
      <c r="C215" s="135"/>
      <c r="D215" s="135" t="s">
        <v>1419</v>
      </c>
    </row>
    <row r="216" spans="1:4" x14ac:dyDescent="0.15">
      <c r="A216" s="135" t="s">
        <v>1114</v>
      </c>
      <c r="B216" s="135" t="s">
        <v>875</v>
      </c>
      <c r="C216" s="135" t="s">
        <v>573</v>
      </c>
      <c r="D216" s="135" t="s">
        <v>340</v>
      </c>
    </row>
    <row r="217" spans="1:4" x14ac:dyDescent="0.15">
      <c r="A217" s="135"/>
      <c r="B217" s="135"/>
      <c r="C217" s="135"/>
      <c r="D217" s="135" t="s">
        <v>1419</v>
      </c>
    </row>
    <row r="218" spans="1:4" x14ac:dyDescent="0.15">
      <c r="A218" s="135" t="s">
        <v>1115</v>
      </c>
      <c r="B218" s="135" t="s">
        <v>876</v>
      </c>
      <c r="C218" s="135" t="s">
        <v>573</v>
      </c>
      <c r="D218" s="135" t="s">
        <v>340</v>
      </c>
    </row>
    <row r="219" spans="1:4" x14ac:dyDescent="0.15">
      <c r="A219" s="135"/>
      <c r="B219" s="135"/>
      <c r="C219" s="135"/>
      <c r="D219" s="135" t="s">
        <v>1419</v>
      </c>
    </row>
    <row r="220" spans="1:4" x14ac:dyDescent="0.15">
      <c r="A220" s="135" t="s">
        <v>1116</v>
      </c>
      <c r="B220" s="135" t="s">
        <v>880</v>
      </c>
      <c r="C220" s="135" t="s">
        <v>573</v>
      </c>
      <c r="D220" s="135" t="s">
        <v>340</v>
      </c>
    </row>
    <row r="221" spans="1:4" x14ac:dyDescent="0.15">
      <c r="A221" s="135"/>
      <c r="B221" s="135"/>
      <c r="C221" s="135"/>
      <c r="D221" s="135" t="s">
        <v>1419</v>
      </c>
    </row>
    <row r="222" spans="1:4" x14ac:dyDescent="0.15">
      <c r="A222" s="135" t="s">
        <v>1547</v>
      </c>
      <c r="B222" s="135" t="s">
        <v>1548</v>
      </c>
      <c r="C222" s="135" t="s">
        <v>573</v>
      </c>
      <c r="D222" s="135" t="s">
        <v>340</v>
      </c>
    </row>
    <row r="223" spans="1:4" x14ac:dyDescent="0.15">
      <c r="A223" s="135"/>
      <c r="B223" s="135"/>
      <c r="C223" s="135"/>
      <c r="D223" s="135" t="s">
        <v>341</v>
      </c>
    </row>
    <row r="224" spans="1:4" x14ac:dyDescent="0.15">
      <c r="A224" s="135"/>
      <c r="B224" s="135"/>
      <c r="C224" s="135"/>
      <c r="D224" s="135" t="s">
        <v>1419</v>
      </c>
    </row>
    <row r="225" spans="1:4" x14ac:dyDescent="0.15">
      <c r="A225" s="135" t="s">
        <v>1553</v>
      </c>
      <c r="B225" s="135" t="s">
        <v>1555</v>
      </c>
      <c r="C225" s="135" t="s">
        <v>573</v>
      </c>
      <c r="D225" s="135" t="s">
        <v>340</v>
      </c>
    </row>
    <row r="226" spans="1:4" x14ac:dyDescent="0.15">
      <c r="A226" s="135"/>
      <c r="B226" s="135"/>
      <c r="C226" s="135"/>
      <c r="D226" s="135" t="s">
        <v>1419</v>
      </c>
    </row>
    <row r="227" spans="1:4" x14ac:dyDescent="0.15">
      <c r="A227" s="135" t="s">
        <v>1117</v>
      </c>
      <c r="B227" s="135" t="s">
        <v>1269</v>
      </c>
      <c r="C227" s="135" t="s">
        <v>573</v>
      </c>
      <c r="D227" s="135" t="s">
        <v>339</v>
      </c>
    </row>
    <row r="228" spans="1:4" x14ac:dyDescent="0.15">
      <c r="A228" s="135"/>
      <c r="B228" s="135"/>
      <c r="C228" s="135"/>
      <c r="D228" s="135" t="s">
        <v>340</v>
      </c>
    </row>
    <row r="229" spans="1:4" x14ac:dyDescent="0.15">
      <c r="A229" s="135"/>
      <c r="B229" s="135"/>
      <c r="C229" s="135"/>
      <c r="D229" s="135" t="s">
        <v>1419</v>
      </c>
    </row>
    <row r="230" spans="1:4" x14ac:dyDescent="0.15">
      <c r="A230" s="135" t="s">
        <v>1545</v>
      </c>
      <c r="B230" s="135" t="s">
        <v>1546</v>
      </c>
      <c r="C230" s="135" t="s">
        <v>573</v>
      </c>
      <c r="D230" s="135" t="s">
        <v>340</v>
      </c>
    </row>
    <row r="231" spans="1:4" x14ac:dyDescent="0.15">
      <c r="A231" s="135"/>
      <c r="B231" s="135"/>
      <c r="C231" s="135"/>
      <c r="D231" s="135" t="s">
        <v>1419</v>
      </c>
    </row>
    <row r="232" spans="1:4" x14ac:dyDescent="0.15">
      <c r="A232" s="135" t="s">
        <v>1563</v>
      </c>
      <c r="B232" s="135" t="s">
        <v>1564</v>
      </c>
      <c r="C232" s="135" t="s">
        <v>573</v>
      </c>
      <c r="D232" s="135" t="s">
        <v>340</v>
      </c>
    </row>
    <row r="233" spans="1:4" x14ac:dyDescent="0.15">
      <c r="A233" s="135"/>
      <c r="B233" s="135"/>
      <c r="C233" s="135"/>
      <c r="D233" s="135" t="s">
        <v>1419</v>
      </c>
    </row>
    <row r="234" spans="1:4" x14ac:dyDescent="0.15">
      <c r="A234" s="135" t="s">
        <v>1567</v>
      </c>
      <c r="B234" s="135" t="s">
        <v>1568</v>
      </c>
      <c r="C234" s="135" t="s">
        <v>573</v>
      </c>
      <c r="D234" s="135" t="s">
        <v>340</v>
      </c>
    </row>
    <row r="235" spans="1:4" x14ac:dyDescent="0.15">
      <c r="A235" s="135"/>
      <c r="B235" s="136"/>
      <c r="C235" s="136"/>
      <c r="D235" s="136" t="s">
        <v>1419</v>
      </c>
    </row>
    <row r="236" spans="1:4" x14ac:dyDescent="0.15">
      <c r="A236" s="135" t="s">
        <v>1551</v>
      </c>
      <c r="B236" s="135" t="s">
        <v>1552</v>
      </c>
      <c r="C236" s="135" t="s">
        <v>573</v>
      </c>
      <c r="D236" s="135" t="s">
        <v>340</v>
      </c>
    </row>
    <row r="237" spans="1:4" x14ac:dyDescent="0.15">
      <c r="A237" s="135"/>
      <c r="B237" s="135"/>
      <c r="C237" s="135"/>
      <c r="D237" s="135" t="s">
        <v>1419</v>
      </c>
    </row>
    <row r="238" spans="1:4" x14ac:dyDescent="0.15">
      <c r="A238" s="135" t="s">
        <v>1118</v>
      </c>
      <c r="B238" s="135" t="s">
        <v>1274</v>
      </c>
      <c r="C238" s="135" t="s">
        <v>573</v>
      </c>
      <c r="D238" s="135" t="s">
        <v>339</v>
      </c>
    </row>
    <row r="239" spans="1:4" x14ac:dyDescent="0.15">
      <c r="A239" s="135"/>
      <c r="B239" s="135"/>
      <c r="C239" s="135"/>
      <c r="D239" s="135" t="s">
        <v>340</v>
      </c>
    </row>
    <row r="240" spans="1:4" x14ac:dyDescent="0.15">
      <c r="A240" s="135"/>
      <c r="B240" s="135"/>
      <c r="C240" s="135"/>
      <c r="D240" s="135" t="s">
        <v>1419</v>
      </c>
    </row>
    <row r="241" spans="1:4" x14ac:dyDescent="0.15">
      <c r="A241" s="135" t="s">
        <v>1119</v>
      </c>
      <c r="B241" s="135" t="s">
        <v>873</v>
      </c>
      <c r="C241" s="135" t="s">
        <v>573</v>
      </c>
      <c r="D241" s="135" t="s">
        <v>339</v>
      </c>
    </row>
    <row r="242" spans="1:4" x14ac:dyDescent="0.15">
      <c r="A242" s="135"/>
      <c r="B242" s="135"/>
      <c r="C242" s="135"/>
      <c r="D242" s="135" t="s">
        <v>340</v>
      </c>
    </row>
    <row r="243" spans="1:4" x14ac:dyDescent="0.15">
      <c r="A243" s="135"/>
      <c r="B243" s="135"/>
      <c r="C243" s="135"/>
      <c r="D243" s="135" t="s">
        <v>1419</v>
      </c>
    </row>
    <row r="244" spans="1:4" x14ac:dyDescent="0.15">
      <c r="A244" s="135" t="s">
        <v>1120</v>
      </c>
      <c r="B244" s="135" t="s">
        <v>1273</v>
      </c>
      <c r="C244" s="135" t="s">
        <v>573</v>
      </c>
      <c r="D244" s="135" t="s">
        <v>339</v>
      </c>
    </row>
    <row r="245" spans="1:4" x14ac:dyDescent="0.15">
      <c r="A245" s="135"/>
      <c r="B245" s="135"/>
      <c r="C245" s="135"/>
      <c r="D245" s="135" t="s">
        <v>340</v>
      </c>
    </row>
    <row r="246" spans="1:4" x14ac:dyDescent="0.15">
      <c r="A246" s="135"/>
      <c r="B246" s="135"/>
      <c r="C246" s="135"/>
      <c r="D246" s="135" t="s">
        <v>341</v>
      </c>
    </row>
    <row r="247" spans="1:4" x14ac:dyDescent="0.15">
      <c r="A247" s="135"/>
      <c r="B247" s="135"/>
      <c r="C247" s="135"/>
      <c r="D247" s="135" t="s">
        <v>1419</v>
      </c>
    </row>
    <row r="248" spans="1:4" x14ac:dyDescent="0.15">
      <c r="A248" s="135" t="s">
        <v>1549</v>
      </c>
      <c r="B248" s="135" t="s">
        <v>1550</v>
      </c>
      <c r="C248" s="135" t="s">
        <v>573</v>
      </c>
      <c r="D248" s="135" t="s">
        <v>340</v>
      </c>
    </row>
    <row r="249" spans="1:4" x14ac:dyDescent="0.15">
      <c r="A249" s="135"/>
      <c r="B249" s="135"/>
      <c r="C249" s="135"/>
      <c r="D249" s="135" t="s">
        <v>1419</v>
      </c>
    </row>
    <row r="250" spans="1:4" x14ac:dyDescent="0.15">
      <c r="A250" s="135" t="s">
        <v>1121</v>
      </c>
      <c r="B250" s="135" t="s">
        <v>1272</v>
      </c>
      <c r="C250" s="135" t="s">
        <v>573</v>
      </c>
      <c r="D250" s="135" t="s">
        <v>339</v>
      </c>
    </row>
    <row r="251" spans="1:4" x14ac:dyDescent="0.15">
      <c r="A251" s="135"/>
      <c r="B251" s="135"/>
      <c r="C251" s="135"/>
      <c r="D251" s="135" t="s">
        <v>340</v>
      </c>
    </row>
    <row r="252" spans="1:4" x14ac:dyDescent="0.15">
      <c r="A252" s="135"/>
      <c r="B252" s="135"/>
      <c r="C252" s="135"/>
      <c r="D252" s="135" t="s">
        <v>341</v>
      </c>
    </row>
    <row r="253" spans="1:4" x14ac:dyDescent="0.15">
      <c r="A253" s="135"/>
      <c r="B253" s="135"/>
      <c r="C253" s="135"/>
      <c r="D253" s="135" t="s">
        <v>1419</v>
      </c>
    </row>
    <row r="254" spans="1:4" x14ac:dyDescent="0.15">
      <c r="A254" s="135" t="s">
        <v>1122</v>
      </c>
      <c r="B254" s="135" t="s">
        <v>871</v>
      </c>
      <c r="C254" s="135" t="s">
        <v>573</v>
      </c>
      <c r="D254" s="135" t="s">
        <v>339</v>
      </c>
    </row>
    <row r="255" spans="1:4" x14ac:dyDescent="0.15">
      <c r="A255" s="135"/>
      <c r="B255" s="135"/>
      <c r="C255" s="135"/>
      <c r="D255" s="135" t="s">
        <v>340</v>
      </c>
    </row>
    <row r="256" spans="1:4" x14ac:dyDescent="0.15">
      <c r="A256" s="135"/>
      <c r="B256" s="135"/>
      <c r="C256" s="135"/>
      <c r="D256" s="135" t="s">
        <v>1419</v>
      </c>
    </row>
    <row r="257" spans="1:4" x14ac:dyDescent="0.15">
      <c r="A257" s="135" t="s">
        <v>1123</v>
      </c>
      <c r="B257" s="135" t="s">
        <v>872</v>
      </c>
      <c r="C257" s="135" t="s">
        <v>573</v>
      </c>
      <c r="D257" s="135" t="s">
        <v>339</v>
      </c>
    </row>
    <row r="258" spans="1:4" x14ac:dyDescent="0.15">
      <c r="A258" s="135"/>
      <c r="B258" s="135"/>
      <c r="C258" s="135"/>
      <c r="D258" s="135" t="s">
        <v>340</v>
      </c>
    </row>
    <row r="259" spans="1:4" x14ac:dyDescent="0.15">
      <c r="A259" s="135"/>
      <c r="B259" s="135"/>
      <c r="C259" s="135"/>
      <c r="D259" s="135" t="s">
        <v>1419</v>
      </c>
    </row>
    <row r="260" spans="1:4" x14ac:dyDescent="0.15">
      <c r="A260" s="135" t="s">
        <v>1541</v>
      </c>
      <c r="B260" s="135" t="s">
        <v>1542</v>
      </c>
      <c r="C260" s="135" t="s">
        <v>573</v>
      </c>
      <c r="D260" s="135" t="s">
        <v>340</v>
      </c>
    </row>
    <row r="261" spans="1:4" x14ac:dyDescent="0.15">
      <c r="A261" s="135"/>
      <c r="B261" s="135"/>
      <c r="C261" s="135"/>
      <c r="D261" s="135" t="s">
        <v>1419</v>
      </c>
    </row>
    <row r="262" spans="1:4" x14ac:dyDescent="0.15">
      <c r="A262" s="135" t="s">
        <v>1582</v>
      </c>
      <c r="B262" s="135" t="s">
        <v>1594</v>
      </c>
      <c r="C262" s="135" t="s">
        <v>573</v>
      </c>
      <c r="D262" s="135" t="s">
        <v>340</v>
      </c>
    </row>
    <row r="263" spans="1:4" x14ac:dyDescent="0.15">
      <c r="A263" s="135"/>
      <c r="B263" s="135"/>
      <c r="C263" s="135"/>
      <c r="D263" s="135" t="s">
        <v>1419</v>
      </c>
    </row>
    <row r="264" spans="1:4" x14ac:dyDescent="0.15">
      <c r="A264" s="135" t="s">
        <v>1124</v>
      </c>
      <c r="B264" s="135" t="s">
        <v>1268</v>
      </c>
      <c r="C264" s="135" t="s">
        <v>573</v>
      </c>
      <c r="D264" s="135" t="s">
        <v>339</v>
      </c>
    </row>
    <row r="265" spans="1:4" x14ac:dyDescent="0.15">
      <c r="A265" s="135"/>
      <c r="B265" s="135"/>
      <c r="C265" s="135"/>
      <c r="D265" s="135" t="s">
        <v>340</v>
      </c>
    </row>
    <row r="266" spans="1:4" x14ac:dyDescent="0.15">
      <c r="A266" s="135"/>
      <c r="B266" s="135"/>
      <c r="C266" s="135"/>
      <c r="D266" s="135" t="s">
        <v>1419</v>
      </c>
    </row>
    <row r="267" spans="1:4" x14ac:dyDescent="0.15">
      <c r="A267" s="135" t="s">
        <v>1557</v>
      </c>
      <c r="B267" s="135" t="s">
        <v>1558</v>
      </c>
      <c r="C267" s="135" t="s">
        <v>573</v>
      </c>
      <c r="D267" s="135" t="s">
        <v>340</v>
      </c>
    </row>
    <row r="268" spans="1:4" x14ac:dyDescent="0.15">
      <c r="A268" s="135"/>
      <c r="B268" s="136"/>
      <c r="C268" s="135"/>
      <c r="D268" s="135" t="s">
        <v>1419</v>
      </c>
    </row>
    <row r="269" spans="1:4" x14ac:dyDescent="0.15">
      <c r="A269" s="135" t="s">
        <v>1580</v>
      </c>
      <c r="B269" s="142" t="s">
        <v>1581</v>
      </c>
      <c r="C269" s="135" t="s">
        <v>573</v>
      </c>
      <c r="D269" s="135" t="s">
        <v>340</v>
      </c>
    </row>
    <row r="270" spans="1:4" x14ac:dyDescent="0.15">
      <c r="A270" s="135"/>
      <c r="B270" s="135"/>
      <c r="C270" s="135"/>
      <c r="D270" s="135" t="s">
        <v>1419</v>
      </c>
    </row>
    <row r="271" spans="1:4" x14ac:dyDescent="0.15">
      <c r="A271" s="135" t="s">
        <v>1561</v>
      </c>
      <c r="B271" s="135" t="s">
        <v>1562</v>
      </c>
      <c r="C271" s="135" t="s">
        <v>573</v>
      </c>
      <c r="D271" s="135" t="s">
        <v>340</v>
      </c>
    </row>
    <row r="272" spans="1:4" x14ac:dyDescent="0.15">
      <c r="A272" s="135"/>
      <c r="B272" s="135"/>
      <c r="C272" s="135"/>
      <c r="D272" s="135" t="s">
        <v>1419</v>
      </c>
    </row>
    <row r="273" spans="1:4" x14ac:dyDescent="0.15">
      <c r="A273" s="135" t="s">
        <v>1125</v>
      </c>
      <c r="B273" s="135" t="s">
        <v>1270</v>
      </c>
      <c r="C273" s="135" t="s">
        <v>573</v>
      </c>
      <c r="D273" s="135" t="s">
        <v>339</v>
      </c>
    </row>
    <row r="274" spans="1:4" x14ac:dyDescent="0.15">
      <c r="A274" s="135"/>
      <c r="B274" s="135"/>
      <c r="C274" s="135"/>
      <c r="D274" s="135" t="s">
        <v>340</v>
      </c>
    </row>
    <row r="275" spans="1:4" x14ac:dyDescent="0.15">
      <c r="A275" s="135"/>
      <c r="B275" s="135"/>
      <c r="C275" s="135"/>
      <c r="D275" s="135" t="s">
        <v>1419</v>
      </c>
    </row>
    <row r="276" spans="1:4" x14ac:dyDescent="0.15">
      <c r="A276" s="135" t="s">
        <v>1126</v>
      </c>
      <c r="B276" s="135" t="s">
        <v>867</v>
      </c>
      <c r="C276" s="135" t="s">
        <v>573</v>
      </c>
      <c r="D276" s="135" t="s">
        <v>339</v>
      </c>
    </row>
    <row r="277" spans="1:4" x14ac:dyDescent="0.15">
      <c r="A277" s="135"/>
      <c r="B277" s="135"/>
      <c r="C277" s="135"/>
      <c r="D277" s="135" t="s">
        <v>340</v>
      </c>
    </row>
    <row r="278" spans="1:4" x14ac:dyDescent="0.15">
      <c r="A278" s="135"/>
      <c r="B278" s="135"/>
      <c r="C278" s="135"/>
      <c r="D278" s="135" t="s">
        <v>1419</v>
      </c>
    </row>
    <row r="279" spans="1:4" x14ac:dyDescent="0.15">
      <c r="A279" s="135" t="s">
        <v>1127</v>
      </c>
      <c r="B279" s="135" t="s">
        <v>868</v>
      </c>
      <c r="C279" s="135" t="s">
        <v>573</v>
      </c>
      <c r="D279" s="135" t="s">
        <v>339</v>
      </c>
    </row>
    <row r="280" spans="1:4" x14ac:dyDescent="0.15">
      <c r="A280" s="135"/>
      <c r="B280" s="135"/>
      <c r="C280" s="135"/>
      <c r="D280" s="135" t="s">
        <v>340</v>
      </c>
    </row>
    <row r="281" spans="1:4" x14ac:dyDescent="0.15">
      <c r="A281" s="135"/>
      <c r="B281" s="135"/>
      <c r="C281" s="135"/>
      <c r="D281" s="135" t="s">
        <v>1419</v>
      </c>
    </row>
    <row r="282" spans="1:4" x14ac:dyDescent="0.15">
      <c r="A282" s="135" t="s">
        <v>1128</v>
      </c>
      <c r="B282" s="135" t="s">
        <v>1271</v>
      </c>
      <c r="C282" s="135" t="s">
        <v>573</v>
      </c>
      <c r="D282" s="135" t="s">
        <v>339</v>
      </c>
    </row>
    <row r="283" spans="1:4" x14ac:dyDescent="0.15">
      <c r="A283" s="135"/>
      <c r="B283" s="135"/>
      <c r="C283" s="135"/>
      <c r="D283" s="135" t="s">
        <v>340</v>
      </c>
    </row>
    <row r="284" spans="1:4" x14ac:dyDescent="0.15">
      <c r="A284" s="135"/>
      <c r="B284" s="135"/>
      <c r="C284" s="135"/>
      <c r="D284" s="135" t="s">
        <v>341</v>
      </c>
    </row>
    <row r="285" spans="1:4" x14ac:dyDescent="0.15">
      <c r="A285" s="135"/>
      <c r="B285" s="135"/>
      <c r="C285" s="135"/>
      <c r="D285" s="135" t="s">
        <v>1419</v>
      </c>
    </row>
    <row r="286" spans="1:4" x14ac:dyDescent="0.15">
      <c r="A286" s="135" t="s">
        <v>1129</v>
      </c>
      <c r="B286" s="135" t="s">
        <v>869</v>
      </c>
      <c r="C286" s="135" t="s">
        <v>573</v>
      </c>
      <c r="D286" s="135" t="s">
        <v>339</v>
      </c>
    </row>
    <row r="287" spans="1:4" x14ac:dyDescent="0.15">
      <c r="A287" s="135"/>
      <c r="B287" s="135"/>
      <c r="C287" s="135"/>
      <c r="D287" s="135" t="s">
        <v>340</v>
      </c>
    </row>
    <row r="288" spans="1:4" x14ac:dyDescent="0.15">
      <c r="A288" s="135"/>
      <c r="B288" s="135"/>
      <c r="C288" s="135"/>
      <c r="D288" s="135" t="s">
        <v>1419</v>
      </c>
    </row>
    <row r="289" spans="1:4" x14ac:dyDescent="0.15">
      <c r="A289" s="135" t="s">
        <v>1130</v>
      </c>
      <c r="B289" s="135" t="s">
        <v>870</v>
      </c>
      <c r="C289" s="135" t="s">
        <v>573</v>
      </c>
      <c r="D289" s="135" t="s">
        <v>339</v>
      </c>
    </row>
    <row r="290" spans="1:4" x14ac:dyDescent="0.15">
      <c r="A290" s="135"/>
      <c r="B290" s="135"/>
      <c r="C290" s="135"/>
      <c r="D290" s="135" t="s">
        <v>340</v>
      </c>
    </row>
    <row r="291" spans="1:4" x14ac:dyDescent="0.15">
      <c r="A291" s="135"/>
      <c r="B291" s="135"/>
      <c r="C291" s="135"/>
      <c r="D291" s="135" t="s">
        <v>1419</v>
      </c>
    </row>
    <row r="292" spans="1:4" x14ac:dyDescent="0.15">
      <c r="A292" s="135" t="s">
        <v>1131</v>
      </c>
      <c r="B292" s="135" t="s">
        <v>1264</v>
      </c>
      <c r="C292" s="135" t="s">
        <v>573</v>
      </c>
      <c r="D292" s="135" t="s">
        <v>339</v>
      </c>
    </row>
    <row r="293" spans="1:4" x14ac:dyDescent="0.15">
      <c r="A293" s="135"/>
      <c r="B293" s="135"/>
      <c r="C293" s="135"/>
      <c r="D293" s="135" t="s">
        <v>340</v>
      </c>
    </row>
    <row r="294" spans="1:4" x14ac:dyDescent="0.15">
      <c r="A294" s="135"/>
      <c r="B294" s="135"/>
      <c r="C294" s="135"/>
      <c r="D294" s="135" t="s">
        <v>341</v>
      </c>
    </row>
    <row r="295" spans="1:4" x14ac:dyDescent="0.15">
      <c r="A295" s="135"/>
      <c r="B295" s="135"/>
      <c r="C295" s="135"/>
      <c r="D295" s="135" t="s">
        <v>1419</v>
      </c>
    </row>
    <row r="296" spans="1:4" x14ac:dyDescent="0.15">
      <c r="A296" s="135" t="s">
        <v>1132</v>
      </c>
      <c r="B296" s="135" t="s">
        <v>1267</v>
      </c>
      <c r="C296" s="135" t="s">
        <v>573</v>
      </c>
      <c r="D296" s="135" t="s">
        <v>339</v>
      </c>
    </row>
    <row r="297" spans="1:4" x14ac:dyDescent="0.15">
      <c r="A297" s="135"/>
      <c r="B297" s="135"/>
      <c r="C297" s="135"/>
      <c r="D297" s="135" t="s">
        <v>340</v>
      </c>
    </row>
    <row r="298" spans="1:4" x14ac:dyDescent="0.15">
      <c r="A298" s="135"/>
      <c r="B298" s="135"/>
      <c r="C298" s="135"/>
      <c r="D298" s="135" t="s">
        <v>341</v>
      </c>
    </row>
    <row r="299" spans="1:4" x14ac:dyDescent="0.15">
      <c r="A299" s="135"/>
      <c r="B299" s="135"/>
      <c r="C299" s="135"/>
      <c r="D299" s="135" t="s">
        <v>1419</v>
      </c>
    </row>
    <row r="300" spans="1:4" x14ac:dyDescent="0.15">
      <c r="A300" s="135" t="s">
        <v>571</v>
      </c>
      <c r="B300" s="135" t="s">
        <v>572</v>
      </c>
      <c r="C300" s="135" t="s">
        <v>573</v>
      </c>
      <c r="D300" s="135" t="s">
        <v>340</v>
      </c>
    </row>
    <row r="301" spans="1:4" x14ac:dyDescent="0.15">
      <c r="A301" s="135"/>
      <c r="B301" s="135"/>
      <c r="C301" s="135"/>
      <c r="D301" s="135" t="s">
        <v>341</v>
      </c>
    </row>
    <row r="302" spans="1:4" x14ac:dyDescent="0.15">
      <c r="A302" s="135"/>
      <c r="B302" s="135"/>
      <c r="C302" s="135"/>
      <c r="D302" s="135" t="s">
        <v>1419</v>
      </c>
    </row>
    <row r="303" spans="1:4" x14ac:dyDescent="0.15">
      <c r="A303" s="135" t="s">
        <v>1133</v>
      </c>
      <c r="B303" s="136" t="s">
        <v>882</v>
      </c>
      <c r="C303" s="136" t="s">
        <v>573</v>
      </c>
      <c r="D303" s="136" t="s">
        <v>339</v>
      </c>
    </row>
    <row r="304" spans="1:4" x14ac:dyDescent="0.15">
      <c r="A304" s="135"/>
      <c r="B304" s="135"/>
      <c r="C304" s="135"/>
      <c r="D304" s="135" t="s">
        <v>340</v>
      </c>
    </row>
    <row r="305" spans="1:4" x14ac:dyDescent="0.15">
      <c r="A305" s="135"/>
      <c r="B305" s="135"/>
      <c r="C305" s="135"/>
      <c r="D305" s="135" t="s">
        <v>341</v>
      </c>
    </row>
    <row r="306" spans="1:4" x14ac:dyDescent="0.15">
      <c r="A306" s="135"/>
      <c r="B306" s="135"/>
      <c r="C306" s="135"/>
      <c r="D306" s="135" t="s">
        <v>1419</v>
      </c>
    </row>
    <row r="307" spans="1:4" x14ac:dyDescent="0.15">
      <c r="A307" s="135" t="s">
        <v>1134</v>
      </c>
      <c r="B307" s="135" t="s">
        <v>1048</v>
      </c>
      <c r="C307" s="135" t="s">
        <v>573</v>
      </c>
      <c r="D307" s="135" t="s">
        <v>339</v>
      </c>
    </row>
    <row r="308" spans="1:4" x14ac:dyDescent="0.15">
      <c r="A308" s="135"/>
      <c r="B308" s="135"/>
      <c r="C308" s="135"/>
      <c r="D308" s="135" t="s">
        <v>1421</v>
      </c>
    </row>
    <row r="309" spans="1:4" x14ac:dyDescent="0.15">
      <c r="A309" s="135"/>
      <c r="B309" s="135"/>
      <c r="C309" s="135"/>
      <c r="D309" s="135" t="s">
        <v>340</v>
      </c>
    </row>
    <row r="310" spans="1:4" x14ac:dyDescent="0.15">
      <c r="A310" s="135"/>
      <c r="B310" s="135"/>
      <c r="C310" s="135"/>
      <c r="D310" s="135" t="s">
        <v>1419</v>
      </c>
    </row>
    <row r="311" spans="1:4" x14ac:dyDescent="0.15">
      <c r="A311" s="135" t="s">
        <v>1236</v>
      </c>
      <c r="B311" s="135" t="s">
        <v>1235</v>
      </c>
      <c r="C311" s="135" t="s">
        <v>573</v>
      </c>
      <c r="D311" s="135" t="s">
        <v>340</v>
      </c>
    </row>
    <row r="312" spans="1:4" x14ac:dyDescent="0.15">
      <c r="A312" s="135"/>
      <c r="B312" s="135"/>
      <c r="C312" s="135"/>
      <c r="D312" s="135" t="s">
        <v>1419</v>
      </c>
    </row>
    <row r="313" spans="1:4" x14ac:dyDescent="0.15">
      <c r="A313" s="135" t="s">
        <v>820</v>
      </c>
      <c r="B313" s="135" t="s">
        <v>821</v>
      </c>
      <c r="C313" s="135" t="s">
        <v>553</v>
      </c>
      <c r="D313" s="135" t="s">
        <v>341</v>
      </c>
    </row>
    <row r="314" spans="1:4" x14ac:dyDescent="0.15">
      <c r="A314" s="135" t="s">
        <v>1018</v>
      </c>
      <c r="B314" s="135" t="s">
        <v>1019</v>
      </c>
      <c r="C314" s="135" t="s">
        <v>553</v>
      </c>
      <c r="D314" s="135" t="s">
        <v>339</v>
      </c>
    </row>
    <row r="315" spans="1:4" x14ac:dyDescent="0.15">
      <c r="A315" s="135"/>
      <c r="B315" s="135"/>
      <c r="C315" s="135"/>
      <c r="D315" s="135" t="s">
        <v>341</v>
      </c>
    </row>
    <row r="316" spans="1:4" x14ac:dyDescent="0.15">
      <c r="A316" s="135" t="s">
        <v>1675</v>
      </c>
      <c r="B316" s="135" t="s">
        <v>1676</v>
      </c>
      <c r="C316" s="135" t="s">
        <v>554</v>
      </c>
      <c r="D316" s="135" t="s">
        <v>339</v>
      </c>
    </row>
    <row r="317" spans="1:4" x14ac:dyDescent="0.15">
      <c r="A317" s="135"/>
      <c r="B317" s="135"/>
      <c r="C317" s="135"/>
      <c r="D317" s="135" t="s">
        <v>1422</v>
      </c>
    </row>
    <row r="318" spans="1:4" x14ac:dyDescent="0.15">
      <c r="A318" s="135"/>
      <c r="B318" s="135"/>
      <c r="C318" s="135"/>
      <c r="D318" s="135" t="s">
        <v>342</v>
      </c>
    </row>
    <row r="319" spans="1:4" x14ac:dyDescent="0.15">
      <c r="A319" s="135"/>
      <c r="B319" s="135"/>
      <c r="C319" s="135"/>
      <c r="D319" s="135" t="s">
        <v>343</v>
      </c>
    </row>
    <row r="320" spans="1:4" x14ac:dyDescent="0.15">
      <c r="A320" s="135" t="s">
        <v>49</v>
      </c>
      <c r="B320" s="135" t="s">
        <v>1674</v>
      </c>
      <c r="C320" s="135" t="s">
        <v>554</v>
      </c>
      <c r="D320" s="135" t="s">
        <v>1422</v>
      </c>
    </row>
    <row r="321" spans="1:4" x14ac:dyDescent="0.15">
      <c r="A321" s="135"/>
      <c r="B321" s="135"/>
      <c r="C321" s="135"/>
      <c r="D321" s="135" t="s">
        <v>342</v>
      </c>
    </row>
    <row r="322" spans="1:4" x14ac:dyDescent="0.15">
      <c r="A322" s="135"/>
      <c r="B322" s="135"/>
      <c r="C322" s="135"/>
      <c r="D322" s="135" t="s">
        <v>343</v>
      </c>
    </row>
    <row r="323" spans="1:4" x14ac:dyDescent="0.15">
      <c r="A323" s="135" t="s">
        <v>1055</v>
      </c>
      <c r="B323" s="135" t="s">
        <v>1056</v>
      </c>
      <c r="C323" s="135" t="s">
        <v>554</v>
      </c>
      <c r="D323" s="135" t="s">
        <v>1422</v>
      </c>
    </row>
    <row r="324" spans="1:4" x14ac:dyDescent="0.15">
      <c r="A324" s="135" t="s">
        <v>1057</v>
      </c>
      <c r="B324" s="135" t="s">
        <v>1058</v>
      </c>
      <c r="C324" s="135" t="s">
        <v>554</v>
      </c>
      <c r="D324" s="135" t="s">
        <v>1422</v>
      </c>
    </row>
    <row r="325" spans="1:4" x14ac:dyDescent="0.15">
      <c r="A325" s="135" t="s">
        <v>1059</v>
      </c>
      <c r="B325" s="135" t="s">
        <v>1060</v>
      </c>
      <c r="C325" s="135" t="s">
        <v>554</v>
      </c>
      <c r="D325" s="135" t="s">
        <v>1422</v>
      </c>
    </row>
    <row r="326" spans="1:4" x14ac:dyDescent="0.15">
      <c r="A326" s="135" t="s">
        <v>1061</v>
      </c>
      <c r="B326" s="135" t="s">
        <v>1062</v>
      </c>
      <c r="C326" s="135" t="s">
        <v>554</v>
      </c>
      <c r="D326" s="135" t="s">
        <v>1422</v>
      </c>
    </row>
    <row r="327" spans="1:4" x14ac:dyDescent="0.15">
      <c r="A327" s="135" t="s">
        <v>1063</v>
      </c>
      <c r="B327" s="135" t="s">
        <v>1064</v>
      </c>
      <c r="C327" s="135" t="s">
        <v>554</v>
      </c>
      <c r="D327" s="135" t="s">
        <v>339</v>
      </c>
    </row>
    <row r="328" spans="1:4" x14ac:dyDescent="0.15">
      <c r="A328" s="135"/>
      <c r="B328" s="135"/>
      <c r="C328" s="135"/>
      <c r="D328" s="135" t="s">
        <v>1422</v>
      </c>
    </row>
    <row r="329" spans="1:4" x14ac:dyDescent="0.15">
      <c r="A329" s="135"/>
      <c r="B329" s="135"/>
      <c r="C329" s="135"/>
      <c r="D329" s="135" t="s">
        <v>1389</v>
      </c>
    </row>
    <row r="330" spans="1:4" x14ac:dyDescent="0.15">
      <c r="A330" s="135"/>
      <c r="B330" s="135"/>
      <c r="C330" s="135"/>
      <c r="D330" s="135" t="s">
        <v>342</v>
      </c>
    </row>
    <row r="331" spans="1:4" x14ac:dyDescent="0.15">
      <c r="A331" s="135"/>
      <c r="B331" s="135"/>
      <c r="C331" s="135"/>
      <c r="D331" s="135" t="s">
        <v>340</v>
      </c>
    </row>
    <row r="332" spans="1:4" x14ac:dyDescent="0.15">
      <c r="A332" s="135"/>
      <c r="B332" s="135"/>
      <c r="C332" s="135"/>
      <c r="D332" s="135" t="s">
        <v>343</v>
      </c>
    </row>
    <row r="333" spans="1:4" x14ac:dyDescent="0.15">
      <c r="A333" s="135"/>
      <c r="B333" s="135"/>
      <c r="C333" s="135"/>
      <c r="D333" s="135" t="s">
        <v>1423</v>
      </c>
    </row>
    <row r="334" spans="1:4" x14ac:dyDescent="0.15">
      <c r="A334" s="135" t="s">
        <v>733</v>
      </c>
      <c r="B334" s="135" t="s">
        <v>1521</v>
      </c>
      <c r="C334" s="135" t="s">
        <v>554</v>
      </c>
      <c r="D334" s="135" t="s">
        <v>1422</v>
      </c>
    </row>
    <row r="335" spans="1:4" x14ac:dyDescent="0.15">
      <c r="A335" s="135" t="s">
        <v>1337</v>
      </c>
      <c r="B335" s="135" t="s">
        <v>1340</v>
      </c>
      <c r="C335" s="135" t="s">
        <v>554</v>
      </c>
      <c r="D335" s="135" t="s">
        <v>1422</v>
      </c>
    </row>
    <row r="336" spans="1:4" x14ac:dyDescent="0.15">
      <c r="A336" s="135" t="s">
        <v>932</v>
      </c>
      <c r="B336" s="136" t="s">
        <v>944</v>
      </c>
      <c r="C336" s="135" t="s">
        <v>554</v>
      </c>
      <c r="D336" s="135" t="s">
        <v>1422</v>
      </c>
    </row>
    <row r="337" spans="1:4" x14ac:dyDescent="0.15">
      <c r="A337" s="135" t="s">
        <v>1065</v>
      </c>
      <c r="B337" s="142" t="s">
        <v>1066</v>
      </c>
      <c r="C337" s="135" t="s">
        <v>554</v>
      </c>
      <c r="D337" s="135" t="s">
        <v>1422</v>
      </c>
    </row>
    <row r="338" spans="1:4" x14ac:dyDescent="0.15">
      <c r="A338" s="135" t="s">
        <v>1371</v>
      </c>
      <c r="B338" s="135" t="s">
        <v>1372</v>
      </c>
      <c r="C338" s="135" t="s">
        <v>554</v>
      </c>
      <c r="D338" s="135" t="s">
        <v>1422</v>
      </c>
    </row>
    <row r="339" spans="1:4" x14ac:dyDescent="0.15">
      <c r="A339" s="135" t="s">
        <v>597</v>
      </c>
      <c r="B339" s="135" t="s">
        <v>801</v>
      </c>
      <c r="C339" s="135" t="s">
        <v>554</v>
      </c>
      <c r="D339" s="135" t="s">
        <v>1422</v>
      </c>
    </row>
    <row r="340" spans="1:4" x14ac:dyDescent="0.15">
      <c r="A340" s="135"/>
      <c r="B340" s="135"/>
      <c r="C340" s="135"/>
      <c r="D340" s="135" t="s">
        <v>343</v>
      </c>
    </row>
    <row r="341" spans="1:4" x14ac:dyDescent="0.15">
      <c r="A341" s="135" t="s">
        <v>598</v>
      </c>
      <c r="B341" s="135" t="s">
        <v>1067</v>
      </c>
      <c r="C341" s="135" t="s">
        <v>554</v>
      </c>
      <c r="D341" s="135" t="s">
        <v>1424</v>
      </c>
    </row>
    <row r="342" spans="1:4" x14ac:dyDescent="0.15">
      <c r="A342" s="135"/>
      <c r="B342" s="135"/>
      <c r="C342" s="135"/>
      <c r="D342" s="135" t="s">
        <v>339</v>
      </c>
    </row>
    <row r="343" spans="1:4" x14ac:dyDescent="0.15">
      <c r="A343" s="135"/>
      <c r="B343" s="135"/>
      <c r="C343" s="135"/>
      <c r="D343" s="135" t="s">
        <v>1422</v>
      </c>
    </row>
    <row r="344" spans="1:4" x14ac:dyDescent="0.15">
      <c r="A344" s="135"/>
      <c r="B344" s="135"/>
      <c r="C344" s="135"/>
      <c r="D344" s="135" t="s">
        <v>342</v>
      </c>
    </row>
    <row r="345" spans="1:4" x14ac:dyDescent="0.15">
      <c r="A345" s="135"/>
      <c r="B345" s="135"/>
      <c r="C345" s="135"/>
      <c r="D345" s="135" t="s">
        <v>340</v>
      </c>
    </row>
    <row r="346" spans="1:4" x14ac:dyDescent="0.15">
      <c r="A346" s="135"/>
      <c r="B346" s="135"/>
      <c r="C346" s="135"/>
      <c r="D346" s="135" t="s">
        <v>343</v>
      </c>
    </row>
    <row r="347" spans="1:4" x14ac:dyDescent="0.15">
      <c r="A347" s="135"/>
      <c r="B347" s="135"/>
      <c r="C347" s="135"/>
      <c r="D347" s="135" t="s">
        <v>1423</v>
      </c>
    </row>
    <row r="348" spans="1:4" x14ac:dyDescent="0.15">
      <c r="A348" s="135" t="s">
        <v>599</v>
      </c>
      <c r="B348" s="135" t="s">
        <v>802</v>
      </c>
      <c r="C348" s="135" t="s">
        <v>554</v>
      </c>
      <c r="D348" s="135" t="s">
        <v>1422</v>
      </c>
    </row>
    <row r="349" spans="1:4" x14ac:dyDescent="0.15">
      <c r="A349" s="135"/>
      <c r="B349" s="135"/>
      <c r="C349" s="135"/>
      <c r="D349" s="135" t="s">
        <v>343</v>
      </c>
    </row>
    <row r="350" spans="1:4" x14ac:dyDescent="0.15">
      <c r="A350" s="135" t="s">
        <v>600</v>
      </c>
      <c r="B350" s="135" t="s">
        <v>1068</v>
      </c>
      <c r="C350" s="135" t="s">
        <v>554</v>
      </c>
      <c r="D350" s="135" t="s">
        <v>339</v>
      </c>
    </row>
    <row r="351" spans="1:4" x14ac:dyDescent="0.15">
      <c r="A351" s="135"/>
      <c r="B351" s="135"/>
      <c r="C351" s="135"/>
      <c r="D351" s="135" t="s">
        <v>1422</v>
      </c>
    </row>
    <row r="352" spans="1:4" x14ac:dyDescent="0.15">
      <c r="A352" s="135"/>
      <c r="B352" s="135"/>
      <c r="C352" s="135"/>
      <c r="D352" s="135" t="s">
        <v>1389</v>
      </c>
    </row>
    <row r="353" spans="1:4" x14ac:dyDescent="0.15">
      <c r="A353" s="135"/>
      <c r="B353" s="135"/>
      <c r="C353" s="135"/>
      <c r="D353" s="135" t="s">
        <v>342</v>
      </c>
    </row>
    <row r="354" spans="1:4" x14ac:dyDescent="0.15">
      <c r="A354" s="135"/>
      <c r="B354" s="135"/>
      <c r="C354" s="135"/>
      <c r="D354" s="135" t="s">
        <v>340</v>
      </c>
    </row>
    <row r="355" spans="1:4" x14ac:dyDescent="0.15">
      <c r="A355" s="135"/>
      <c r="B355" s="135"/>
      <c r="C355" s="135"/>
      <c r="D355" s="135" t="s">
        <v>343</v>
      </c>
    </row>
    <row r="356" spans="1:4" x14ac:dyDescent="0.15">
      <c r="A356" s="135"/>
      <c r="B356" s="135"/>
      <c r="C356" s="135"/>
      <c r="D356" s="135" t="s">
        <v>1423</v>
      </c>
    </row>
    <row r="357" spans="1:4" x14ac:dyDescent="0.15">
      <c r="A357" s="135" t="s">
        <v>601</v>
      </c>
      <c r="B357" s="135" t="s">
        <v>1765</v>
      </c>
      <c r="C357" s="135" t="s">
        <v>554</v>
      </c>
      <c r="D357" s="135" t="s">
        <v>339</v>
      </c>
    </row>
    <row r="358" spans="1:4" x14ac:dyDescent="0.15">
      <c r="A358" s="135"/>
      <c r="B358" s="135"/>
      <c r="C358" s="135"/>
      <c r="D358" s="135" t="s">
        <v>1422</v>
      </c>
    </row>
    <row r="359" spans="1:4" x14ac:dyDescent="0.15">
      <c r="A359" s="135"/>
      <c r="B359" s="135"/>
      <c r="C359" s="135"/>
      <c r="D359" s="135" t="s">
        <v>342</v>
      </c>
    </row>
    <row r="360" spans="1:4" x14ac:dyDescent="0.15">
      <c r="A360" s="135"/>
      <c r="B360" s="135"/>
      <c r="C360" s="135"/>
      <c r="D360" s="135" t="s">
        <v>343</v>
      </c>
    </row>
    <row r="361" spans="1:4" x14ac:dyDescent="0.15">
      <c r="A361" s="135" t="s">
        <v>602</v>
      </c>
      <c r="B361" s="135" t="s">
        <v>1069</v>
      </c>
      <c r="C361" s="135" t="s">
        <v>554</v>
      </c>
      <c r="D361" s="135" t="s">
        <v>339</v>
      </c>
    </row>
    <row r="362" spans="1:4" x14ac:dyDescent="0.15">
      <c r="A362" s="135"/>
      <c r="B362" s="135"/>
      <c r="C362" s="135"/>
      <c r="D362" s="135" t="s">
        <v>1422</v>
      </c>
    </row>
    <row r="363" spans="1:4" x14ac:dyDescent="0.15">
      <c r="A363" s="135" t="s">
        <v>1088</v>
      </c>
      <c r="B363" s="135" t="s">
        <v>1089</v>
      </c>
      <c r="C363" s="135" t="s">
        <v>554</v>
      </c>
      <c r="D363" s="135" t="s">
        <v>339</v>
      </c>
    </row>
    <row r="364" spans="1:4" x14ac:dyDescent="0.15">
      <c r="A364" s="135"/>
      <c r="B364" s="135"/>
      <c r="C364" s="135"/>
      <c r="D364" s="135" t="s">
        <v>1422</v>
      </c>
    </row>
    <row r="365" spans="1:4" x14ac:dyDescent="0.15">
      <c r="A365" s="135"/>
      <c r="B365" s="135"/>
      <c r="C365" s="135"/>
      <c r="D365" s="135" t="s">
        <v>342</v>
      </c>
    </row>
    <row r="366" spans="1:4" x14ac:dyDescent="0.15">
      <c r="A366" s="135"/>
      <c r="B366" s="135"/>
      <c r="C366" s="135"/>
      <c r="D366" s="135" t="s">
        <v>341</v>
      </c>
    </row>
    <row r="367" spans="1:4" x14ac:dyDescent="0.15">
      <c r="A367" s="135"/>
      <c r="B367" s="135"/>
      <c r="C367" s="135"/>
      <c r="D367" s="135" t="s">
        <v>343</v>
      </c>
    </row>
    <row r="368" spans="1:4" x14ac:dyDescent="0.15">
      <c r="A368" s="135" t="s">
        <v>811</v>
      </c>
      <c r="B368" s="135" t="s">
        <v>812</v>
      </c>
      <c r="C368" s="135" t="s">
        <v>554</v>
      </c>
      <c r="D368" s="135" t="s">
        <v>1422</v>
      </c>
    </row>
    <row r="369" spans="1:4" x14ac:dyDescent="0.15">
      <c r="A369" s="135" t="s">
        <v>1377</v>
      </c>
      <c r="B369" s="135" t="s">
        <v>1693</v>
      </c>
      <c r="C369" s="135" t="s">
        <v>554</v>
      </c>
      <c r="D369" s="135" t="s">
        <v>1422</v>
      </c>
    </row>
    <row r="370" spans="1:4" x14ac:dyDescent="0.15">
      <c r="A370" s="135"/>
      <c r="B370" s="135"/>
      <c r="C370" s="135"/>
      <c r="D370" s="135" t="s">
        <v>343</v>
      </c>
    </row>
    <row r="371" spans="1:4" x14ac:dyDescent="0.15">
      <c r="A371" s="135" t="s">
        <v>1090</v>
      </c>
      <c r="B371" s="136" t="s">
        <v>1091</v>
      </c>
      <c r="C371" s="136" t="s">
        <v>554</v>
      </c>
      <c r="D371" s="136" t="s">
        <v>339</v>
      </c>
    </row>
    <row r="372" spans="1:4" x14ac:dyDescent="0.15">
      <c r="A372" s="135"/>
      <c r="B372" s="135"/>
      <c r="C372" s="135"/>
      <c r="D372" s="135" t="s">
        <v>1422</v>
      </c>
    </row>
    <row r="373" spans="1:4" x14ac:dyDescent="0.15">
      <c r="A373" s="135" t="s">
        <v>1092</v>
      </c>
      <c r="B373" s="135" t="s">
        <v>1093</v>
      </c>
      <c r="C373" s="135" t="s">
        <v>554</v>
      </c>
      <c r="D373" s="135" t="s">
        <v>339</v>
      </c>
    </row>
    <row r="374" spans="1:4" x14ac:dyDescent="0.15">
      <c r="A374" s="135"/>
      <c r="B374" s="135"/>
      <c r="C374" s="135"/>
      <c r="D374" s="135" t="s">
        <v>1422</v>
      </c>
    </row>
    <row r="375" spans="1:4" x14ac:dyDescent="0.15">
      <c r="A375" s="135" t="s">
        <v>574</v>
      </c>
      <c r="B375" s="135" t="s">
        <v>575</v>
      </c>
      <c r="C375" s="135" t="s">
        <v>554</v>
      </c>
      <c r="D375" s="135" t="s">
        <v>1422</v>
      </c>
    </row>
    <row r="376" spans="1:4" x14ac:dyDescent="0.15">
      <c r="A376" s="135" t="s">
        <v>576</v>
      </c>
      <c r="B376" s="135" t="s">
        <v>577</v>
      </c>
      <c r="C376" s="135" t="s">
        <v>554</v>
      </c>
      <c r="D376" s="135" t="s">
        <v>1422</v>
      </c>
    </row>
    <row r="377" spans="1:4" x14ac:dyDescent="0.15">
      <c r="A377" s="135" t="s">
        <v>1094</v>
      </c>
      <c r="B377" s="135" t="s">
        <v>1095</v>
      </c>
      <c r="C377" s="135" t="s">
        <v>554</v>
      </c>
      <c r="D377" s="135" t="s">
        <v>1422</v>
      </c>
    </row>
    <row r="378" spans="1:4" x14ac:dyDescent="0.15">
      <c r="A378" s="135" t="s">
        <v>1096</v>
      </c>
      <c r="B378" s="135" t="s">
        <v>1097</v>
      </c>
      <c r="C378" s="135" t="s">
        <v>554</v>
      </c>
      <c r="D378" s="135" t="s">
        <v>339</v>
      </c>
    </row>
    <row r="379" spans="1:4" x14ac:dyDescent="0.15">
      <c r="A379" s="135"/>
      <c r="B379" s="135"/>
      <c r="C379" s="135"/>
      <c r="D379" s="135" t="s">
        <v>1422</v>
      </c>
    </row>
    <row r="380" spans="1:4" x14ac:dyDescent="0.15">
      <c r="A380" s="135" t="s">
        <v>1163</v>
      </c>
      <c r="B380" s="135" t="s">
        <v>1171</v>
      </c>
      <c r="C380" s="135" t="s">
        <v>554</v>
      </c>
      <c r="D380" s="135" t="s">
        <v>1422</v>
      </c>
    </row>
    <row r="381" spans="1:4" x14ac:dyDescent="0.15">
      <c r="A381" s="135" t="s">
        <v>131</v>
      </c>
      <c r="B381" s="135" t="s">
        <v>132</v>
      </c>
      <c r="C381" s="135" t="s">
        <v>554</v>
      </c>
      <c r="D381" s="135" t="s">
        <v>1422</v>
      </c>
    </row>
    <row r="382" spans="1:4" x14ac:dyDescent="0.15">
      <c r="A382" s="135" t="s">
        <v>1941</v>
      </c>
      <c r="B382" s="135" t="s">
        <v>1665</v>
      </c>
      <c r="C382" s="135" t="s">
        <v>1425</v>
      </c>
      <c r="D382" s="135" t="s">
        <v>1422</v>
      </c>
    </row>
    <row r="383" spans="1:4" x14ac:dyDescent="0.15">
      <c r="A383" s="135" t="s">
        <v>234</v>
      </c>
      <c r="B383" s="135" t="s">
        <v>1098</v>
      </c>
      <c r="C383" s="135" t="s">
        <v>1425</v>
      </c>
      <c r="D383" s="135" t="s">
        <v>1422</v>
      </c>
    </row>
    <row r="384" spans="1:4" x14ac:dyDescent="0.15">
      <c r="A384" s="135"/>
      <c r="B384" s="135"/>
      <c r="C384" s="135"/>
      <c r="D384" s="135" t="s">
        <v>340</v>
      </c>
    </row>
    <row r="385" spans="1:4" x14ac:dyDescent="0.15">
      <c r="A385" s="135" t="s">
        <v>1680</v>
      </c>
      <c r="B385" s="135" t="s">
        <v>232</v>
      </c>
      <c r="C385" s="135" t="s">
        <v>1425</v>
      </c>
      <c r="D385" s="135" t="s">
        <v>1422</v>
      </c>
    </row>
    <row r="386" spans="1:4" x14ac:dyDescent="0.15">
      <c r="A386" s="135" t="s">
        <v>738</v>
      </c>
      <c r="B386" s="135" t="s">
        <v>1338</v>
      </c>
      <c r="C386" s="135" t="s">
        <v>1425</v>
      </c>
      <c r="D386" s="135" t="s">
        <v>1422</v>
      </c>
    </row>
    <row r="387" spans="1:4" x14ac:dyDescent="0.15">
      <c r="A387" s="135" t="s">
        <v>730</v>
      </c>
      <c r="B387" s="135" t="s">
        <v>1219</v>
      </c>
      <c r="C387" s="135" t="s">
        <v>1425</v>
      </c>
      <c r="D387" s="135" t="s">
        <v>1422</v>
      </c>
    </row>
    <row r="388" spans="1:4" x14ac:dyDescent="0.15">
      <c r="A388" s="135" t="s">
        <v>240</v>
      </c>
      <c r="B388" s="135" t="s">
        <v>1501</v>
      </c>
      <c r="C388" s="135" t="s">
        <v>1425</v>
      </c>
      <c r="D388" s="135" t="s">
        <v>1422</v>
      </c>
    </row>
    <row r="389" spans="1:4" x14ac:dyDescent="0.15">
      <c r="A389" s="135" t="s">
        <v>1135</v>
      </c>
      <c r="B389" s="135" t="s">
        <v>1136</v>
      </c>
      <c r="C389" s="135" t="s">
        <v>1425</v>
      </c>
      <c r="D389" s="135" t="s">
        <v>339</v>
      </c>
    </row>
    <row r="390" spans="1:4" x14ac:dyDescent="0.15">
      <c r="A390" s="135"/>
      <c r="B390" s="135"/>
      <c r="C390" s="135"/>
      <c r="D390" s="135" t="s">
        <v>1422</v>
      </c>
    </row>
    <row r="391" spans="1:4" x14ac:dyDescent="0.15">
      <c r="A391" s="135" t="s">
        <v>223</v>
      </c>
      <c r="B391" s="135" t="s">
        <v>224</v>
      </c>
      <c r="C391" s="135" t="s">
        <v>1425</v>
      </c>
      <c r="D391" s="135" t="s">
        <v>1422</v>
      </c>
    </row>
    <row r="392" spans="1:4" x14ac:dyDescent="0.15">
      <c r="A392" s="135" t="s">
        <v>1254</v>
      </c>
      <c r="B392" s="135" t="s">
        <v>1255</v>
      </c>
      <c r="C392" s="135" t="s">
        <v>1425</v>
      </c>
      <c r="D392" s="135" t="s">
        <v>1422</v>
      </c>
    </row>
    <row r="393" spans="1:4" x14ac:dyDescent="0.15">
      <c r="A393" s="135" t="s">
        <v>1137</v>
      </c>
      <c r="B393" s="135" t="s">
        <v>1138</v>
      </c>
      <c r="C393" s="135" t="s">
        <v>1425</v>
      </c>
      <c r="D393" s="135" t="s">
        <v>1422</v>
      </c>
    </row>
    <row r="394" spans="1:4" x14ac:dyDescent="0.15">
      <c r="A394" s="135" t="s">
        <v>1252</v>
      </c>
      <c r="B394" s="135" t="s">
        <v>1253</v>
      </c>
      <c r="C394" s="135" t="s">
        <v>1425</v>
      </c>
      <c r="D394" s="135" t="s">
        <v>1422</v>
      </c>
    </row>
    <row r="395" spans="1:4" x14ac:dyDescent="0.15">
      <c r="A395" s="135" t="s">
        <v>1746</v>
      </c>
      <c r="B395" s="135" t="s">
        <v>1139</v>
      </c>
      <c r="C395" s="135" t="s">
        <v>1425</v>
      </c>
      <c r="D395" s="135" t="s">
        <v>1422</v>
      </c>
    </row>
    <row r="396" spans="1:4" x14ac:dyDescent="0.15">
      <c r="A396" s="135" t="s">
        <v>1742</v>
      </c>
      <c r="B396" s="135" t="s">
        <v>1140</v>
      </c>
      <c r="C396" s="135" t="s">
        <v>1425</v>
      </c>
      <c r="D396" s="135" t="s">
        <v>1422</v>
      </c>
    </row>
    <row r="397" spans="1:4" x14ac:dyDescent="0.15">
      <c r="A397" s="135" t="s">
        <v>1738</v>
      </c>
      <c r="B397" s="135" t="s">
        <v>1141</v>
      </c>
      <c r="C397" s="135" t="s">
        <v>1425</v>
      </c>
      <c r="D397" s="135" t="s">
        <v>1422</v>
      </c>
    </row>
    <row r="398" spans="1:4" x14ac:dyDescent="0.15">
      <c r="A398" s="135" t="s">
        <v>1743</v>
      </c>
      <c r="B398" s="135" t="s">
        <v>1142</v>
      </c>
      <c r="C398" s="135" t="s">
        <v>1425</v>
      </c>
      <c r="D398" s="135" t="s">
        <v>1422</v>
      </c>
    </row>
    <row r="399" spans="1:4" x14ac:dyDescent="0.15">
      <c r="A399" s="135" t="s">
        <v>1744</v>
      </c>
      <c r="B399" s="135" t="s">
        <v>1143</v>
      </c>
      <c r="C399" s="135" t="s">
        <v>1425</v>
      </c>
      <c r="D399" s="135" t="s">
        <v>1422</v>
      </c>
    </row>
    <row r="400" spans="1:4" x14ac:dyDescent="0.15">
      <c r="A400" s="135" t="s">
        <v>1739</v>
      </c>
      <c r="B400" s="135" t="s">
        <v>1144</v>
      </c>
      <c r="C400" s="135" t="s">
        <v>1425</v>
      </c>
      <c r="D400" s="135" t="s">
        <v>1422</v>
      </c>
    </row>
    <row r="401" spans="1:4" x14ac:dyDescent="0.15">
      <c r="A401" s="135" t="s">
        <v>1740</v>
      </c>
      <c r="B401" s="135" t="s">
        <v>1145</v>
      </c>
      <c r="C401" s="135" t="s">
        <v>1425</v>
      </c>
      <c r="D401" s="135" t="s">
        <v>1422</v>
      </c>
    </row>
    <row r="402" spans="1:4" x14ac:dyDescent="0.15">
      <c r="A402" s="135" t="s">
        <v>1741</v>
      </c>
      <c r="B402" s="135" t="s">
        <v>1146</v>
      </c>
      <c r="C402" s="135" t="s">
        <v>1425</v>
      </c>
      <c r="D402" s="135" t="s">
        <v>1422</v>
      </c>
    </row>
    <row r="403" spans="1:4" x14ac:dyDescent="0.15">
      <c r="A403" s="135" t="s">
        <v>1469</v>
      </c>
      <c r="B403" s="135" t="s">
        <v>1470</v>
      </c>
      <c r="C403" s="135" t="s">
        <v>1425</v>
      </c>
      <c r="D403" s="135" t="s">
        <v>1422</v>
      </c>
    </row>
    <row r="404" spans="1:4" x14ac:dyDescent="0.15">
      <c r="A404" s="135" t="s">
        <v>1737</v>
      </c>
      <c r="B404" s="135" t="s">
        <v>1147</v>
      </c>
      <c r="C404" s="135" t="s">
        <v>1425</v>
      </c>
      <c r="D404" s="135" t="s">
        <v>1422</v>
      </c>
    </row>
    <row r="405" spans="1:4" x14ac:dyDescent="0.15">
      <c r="A405" s="135" t="s">
        <v>1382</v>
      </c>
      <c r="B405" s="135" t="s">
        <v>1383</v>
      </c>
      <c r="C405" s="135" t="s">
        <v>1425</v>
      </c>
      <c r="D405" s="135" t="s">
        <v>1422</v>
      </c>
    </row>
    <row r="406" spans="1:4" x14ac:dyDescent="0.15">
      <c r="A406" s="135" t="s">
        <v>1489</v>
      </c>
      <c r="B406" s="135" t="s">
        <v>1490</v>
      </c>
      <c r="C406" s="135" t="s">
        <v>1425</v>
      </c>
      <c r="D406" s="135" t="s">
        <v>1422</v>
      </c>
    </row>
    <row r="407" spans="1:4" x14ac:dyDescent="0.15">
      <c r="A407" s="135" t="s">
        <v>1487</v>
      </c>
      <c r="B407" s="135" t="s">
        <v>1488</v>
      </c>
      <c r="C407" s="135" t="s">
        <v>1425</v>
      </c>
      <c r="D407" s="135" t="s">
        <v>1422</v>
      </c>
    </row>
    <row r="408" spans="1:4" x14ac:dyDescent="0.15">
      <c r="A408" s="135" t="s">
        <v>751</v>
      </c>
      <c r="B408" s="135" t="s">
        <v>1257</v>
      </c>
      <c r="C408" s="135" t="s">
        <v>1425</v>
      </c>
      <c r="D408" s="135" t="s">
        <v>1422</v>
      </c>
    </row>
    <row r="409" spans="1:4" x14ac:dyDescent="0.15">
      <c r="A409" s="135" t="s">
        <v>1745</v>
      </c>
      <c r="B409" s="135" t="s">
        <v>1148</v>
      </c>
      <c r="C409" s="135" t="s">
        <v>1425</v>
      </c>
      <c r="D409" s="135" t="s">
        <v>1422</v>
      </c>
    </row>
    <row r="410" spans="1:4" x14ac:dyDescent="0.15">
      <c r="A410" s="135" t="s">
        <v>1149</v>
      </c>
      <c r="B410" s="135" t="s">
        <v>1150</v>
      </c>
      <c r="C410" s="135" t="s">
        <v>1425</v>
      </c>
      <c r="D410" s="135" t="s">
        <v>1422</v>
      </c>
    </row>
    <row r="411" spans="1:4" x14ac:dyDescent="0.15">
      <c r="A411" s="135" t="s">
        <v>884</v>
      </c>
      <c r="B411" s="135" t="s">
        <v>1151</v>
      </c>
      <c r="C411" s="135" t="s">
        <v>1425</v>
      </c>
      <c r="D411" s="135" t="s">
        <v>1422</v>
      </c>
    </row>
    <row r="412" spans="1:4" x14ac:dyDescent="0.15">
      <c r="A412" s="135" t="s">
        <v>1152</v>
      </c>
      <c r="B412" s="135" t="s">
        <v>1153</v>
      </c>
      <c r="C412" s="135" t="s">
        <v>1425</v>
      </c>
      <c r="D412" s="135" t="s">
        <v>1422</v>
      </c>
    </row>
    <row r="413" spans="1:4" x14ac:dyDescent="0.15">
      <c r="A413" s="135" t="s">
        <v>885</v>
      </c>
      <c r="B413" s="135" t="s">
        <v>1154</v>
      </c>
      <c r="C413" s="135" t="s">
        <v>1425</v>
      </c>
      <c r="D413" s="135" t="s">
        <v>1422</v>
      </c>
    </row>
    <row r="414" spans="1:4" x14ac:dyDescent="0.15">
      <c r="A414" s="135" t="s">
        <v>897</v>
      </c>
      <c r="B414" s="135" t="s">
        <v>1749</v>
      </c>
      <c r="C414" s="135" t="s">
        <v>1425</v>
      </c>
      <c r="D414" s="135" t="s">
        <v>1422</v>
      </c>
    </row>
    <row r="415" spans="1:4" x14ac:dyDescent="0.15">
      <c r="A415" s="135" t="s">
        <v>896</v>
      </c>
      <c r="B415" s="135" t="s">
        <v>1750</v>
      </c>
      <c r="C415" s="135" t="s">
        <v>1425</v>
      </c>
      <c r="D415" s="135" t="s">
        <v>1422</v>
      </c>
    </row>
    <row r="416" spans="1:4" x14ac:dyDescent="0.15">
      <c r="A416" s="135" t="s">
        <v>1426</v>
      </c>
      <c r="B416" s="135" t="s">
        <v>1757</v>
      </c>
      <c r="C416" s="135" t="s">
        <v>1425</v>
      </c>
      <c r="D416" s="135" t="s">
        <v>1422</v>
      </c>
    </row>
    <row r="417" spans="1:4" x14ac:dyDescent="0.15">
      <c r="A417" s="135" t="s">
        <v>1155</v>
      </c>
      <c r="B417" s="135" t="s">
        <v>1204</v>
      </c>
      <c r="C417" s="135" t="s">
        <v>1425</v>
      </c>
      <c r="D417" s="135" t="s">
        <v>1422</v>
      </c>
    </row>
    <row r="418" spans="1:4" x14ac:dyDescent="0.15">
      <c r="A418" s="135" t="s">
        <v>894</v>
      </c>
      <c r="B418" s="135" t="s">
        <v>1205</v>
      </c>
      <c r="C418" s="135" t="s">
        <v>1425</v>
      </c>
      <c r="D418" s="135" t="s">
        <v>1422</v>
      </c>
    </row>
    <row r="419" spans="1:4" x14ac:dyDescent="0.15">
      <c r="A419" s="135" t="s">
        <v>1755</v>
      </c>
      <c r="B419" s="135" t="s">
        <v>1756</v>
      </c>
      <c r="C419" s="135" t="s">
        <v>1425</v>
      </c>
      <c r="D419" s="135" t="s">
        <v>1422</v>
      </c>
    </row>
    <row r="420" spans="1:4" x14ac:dyDescent="0.15">
      <c r="A420" s="135" t="s">
        <v>888</v>
      </c>
      <c r="B420" s="135" t="s">
        <v>233</v>
      </c>
      <c r="C420" s="135" t="s">
        <v>1425</v>
      </c>
      <c r="D420" s="135" t="s">
        <v>1422</v>
      </c>
    </row>
    <row r="421" spans="1:4" x14ac:dyDescent="0.15">
      <c r="A421" s="135" t="s">
        <v>904</v>
      </c>
      <c r="B421" s="135" t="s">
        <v>1206</v>
      </c>
      <c r="C421" s="135" t="s">
        <v>1425</v>
      </c>
      <c r="D421" s="135" t="s">
        <v>339</v>
      </c>
    </row>
    <row r="422" spans="1:4" x14ac:dyDescent="0.15">
      <c r="A422" s="135"/>
      <c r="B422" s="135"/>
      <c r="C422" s="135"/>
      <c r="D422" s="135" t="s">
        <v>1422</v>
      </c>
    </row>
    <row r="423" spans="1:4" x14ac:dyDescent="0.15">
      <c r="A423" s="135" t="s">
        <v>799</v>
      </c>
      <c r="B423" s="135" t="s">
        <v>800</v>
      </c>
      <c r="C423" s="135" t="s">
        <v>554</v>
      </c>
      <c r="D423" s="135" t="s">
        <v>1422</v>
      </c>
    </row>
    <row r="424" spans="1:4" x14ac:dyDescent="0.15">
      <c r="A424" s="135" t="s">
        <v>1207</v>
      </c>
      <c r="B424" s="135" t="s">
        <v>1208</v>
      </c>
      <c r="C424" s="135" t="s">
        <v>554</v>
      </c>
      <c r="D424" s="135" t="s">
        <v>1422</v>
      </c>
    </row>
    <row r="425" spans="1:4" x14ac:dyDescent="0.15">
      <c r="A425" s="135" t="s">
        <v>53</v>
      </c>
      <c r="B425" s="135" t="s">
        <v>54</v>
      </c>
      <c r="C425" s="135" t="s">
        <v>554</v>
      </c>
      <c r="D425" s="135" t="s">
        <v>1422</v>
      </c>
    </row>
    <row r="426" spans="1:4" x14ac:dyDescent="0.15">
      <c r="A426" s="135" t="s">
        <v>1209</v>
      </c>
      <c r="B426" s="136" t="s">
        <v>1210</v>
      </c>
      <c r="C426" s="135" t="s">
        <v>554</v>
      </c>
      <c r="D426" s="135" t="s">
        <v>1422</v>
      </c>
    </row>
    <row r="427" spans="1:4" x14ac:dyDescent="0.15">
      <c r="A427" s="135" t="s">
        <v>578</v>
      </c>
      <c r="B427" s="142" t="s">
        <v>579</v>
      </c>
      <c r="C427" s="135" t="s">
        <v>554</v>
      </c>
      <c r="D427" s="135" t="s">
        <v>339</v>
      </c>
    </row>
    <row r="428" spans="1:4" x14ac:dyDescent="0.15">
      <c r="A428" s="135"/>
      <c r="B428" s="135"/>
      <c r="C428" s="135"/>
      <c r="D428" s="135" t="s">
        <v>1422</v>
      </c>
    </row>
    <row r="429" spans="1:4" x14ac:dyDescent="0.15">
      <c r="A429" s="135" t="s">
        <v>1211</v>
      </c>
      <c r="B429" s="135" t="s">
        <v>1212</v>
      </c>
      <c r="C429" s="135" t="s">
        <v>554</v>
      </c>
      <c r="D429" s="135" t="s">
        <v>1422</v>
      </c>
    </row>
    <row r="430" spans="1:4" x14ac:dyDescent="0.15">
      <c r="A430" s="135" t="s">
        <v>1213</v>
      </c>
      <c r="B430" s="135" t="s">
        <v>1214</v>
      </c>
      <c r="C430" s="135" t="s">
        <v>554</v>
      </c>
      <c r="D430" s="135" t="s">
        <v>1422</v>
      </c>
    </row>
    <row r="431" spans="1:4" x14ac:dyDescent="0.15">
      <c r="A431" s="135" t="s">
        <v>1215</v>
      </c>
      <c r="B431" s="135" t="s">
        <v>1216</v>
      </c>
      <c r="C431" s="135" t="s">
        <v>554</v>
      </c>
      <c r="D431" s="135" t="s">
        <v>1422</v>
      </c>
    </row>
    <row r="432" spans="1:4" x14ac:dyDescent="0.15">
      <c r="A432" s="135" t="s">
        <v>1217</v>
      </c>
      <c r="B432" s="135" t="s">
        <v>1218</v>
      </c>
      <c r="C432" s="135" t="s">
        <v>554</v>
      </c>
      <c r="D432" s="135" t="s">
        <v>339</v>
      </c>
    </row>
    <row r="433" spans="1:4" x14ac:dyDescent="0.15">
      <c r="A433" s="135"/>
      <c r="B433" s="135"/>
      <c r="C433" s="135"/>
      <c r="D433" s="135" t="s">
        <v>1422</v>
      </c>
    </row>
    <row r="434" spans="1:4" x14ac:dyDescent="0.15">
      <c r="A434" s="135" t="s">
        <v>1523</v>
      </c>
      <c r="B434" s="135" t="s">
        <v>1524</v>
      </c>
      <c r="C434" s="135" t="s">
        <v>554</v>
      </c>
      <c r="D434" s="135" t="s">
        <v>339</v>
      </c>
    </row>
    <row r="435" spans="1:4" x14ac:dyDescent="0.15">
      <c r="A435" s="135"/>
      <c r="B435" s="135"/>
      <c r="C435" s="135"/>
      <c r="D435" s="135" t="s">
        <v>1422</v>
      </c>
    </row>
    <row r="436" spans="1:4" x14ac:dyDescent="0.15">
      <c r="A436" s="135" t="s">
        <v>1525</v>
      </c>
      <c r="B436" s="135" t="s">
        <v>1526</v>
      </c>
      <c r="C436" s="135" t="s">
        <v>554</v>
      </c>
      <c r="D436" s="135" t="s">
        <v>339</v>
      </c>
    </row>
    <row r="437" spans="1:4" x14ac:dyDescent="0.15">
      <c r="A437" s="135"/>
      <c r="B437" s="135"/>
      <c r="C437" s="135"/>
      <c r="D437" s="135" t="s">
        <v>1422</v>
      </c>
    </row>
    <row r="438" spans="1:4" x14ac:dyDescent="0.15">
      <c r="A438" s="135" t="s">
        <v>1527</v>
      </c>
      <c r="B438" s="135" t="s">
        <v>1528</v>
      </c>
      <c r="C438" s="135" t="s">
        <v>554</v>
      </c>
      <c r="D438" s="135" t="s">
        <v>1424</v>
      </c>
    </row>
    <row r="439" spans="1:4" x14ac:dyDescent="0.15">
      <c r="A439" s="135"/>
      <c r="B439" s="135"/>
      <c r="C439" s="135"/>
      <c r="D439" s="135" t="s">
        <v>339</v>
      </c>
    </row>
    <row r="440" spans="1:4" x14ac:dyDescent="0.15">
      <c r="A440" s="135"/>
      <c r="B440" s="135"/>
      <c r="C440" s="135"/>
      <c r="D440" s="135" t="s">
        <v>1422</v>
      </c>
    </row>
    <row r="441" spans="1:4" x14ac:dyDescent="0.15">
      <c r="A441" s="135" t="s">
        <v>580</v>
      </c>
      <c r="B441" s="135" t="s">
        <v>581</v>
      </c>
      <c r="C441" s="135" t="s">
        <v>554</v>
      </c>
      <c r="D441" s="135" t="s">
        <v>1422</v>
      </c>
    </row>
    <row r="442" spans="1:4" x14ac:dyDescent="0.15">
      <c r="A442" s="135" t="s">
        <v>1156</v>
      </c>
      <c r="B442" s="135" t="s">
        <v>1164</v>
      </c>
      <c r="C442" s="135" t="s">
        <v>554</v>
      </c>
      <c r="D442" s="135" t="s">
        <v>1422</v>
      </c>
    </row>
    <row r="443" spans="1:4" x14ac:dyDescent="0.15">
      <c r="A443" s="135" t="s">
        <v>1529</v>
      </c>
      <c r="B443" s="135" t="s">
        <v>1530</v>
      </c>
      <c r="C443" s="135" t="s">
        <v>554</v>
      </c>
      <c r="D443" s="135" t="s">
        <v>1424</v>
      </c>
    </row>
    <row r="444" spans="1:4" x14ac:dyDescent="0.15">
      <c r="A444" s="135"/>
      <c r="B444" s="135"/>
      <c r="C444" s="135"/>
      <c r="D444" s="135" t="s">
        <v>339</v>
      </c>
    </row>
    <row r="445" spans="1:4" x14ac:dyDescent="0.15">
      <c r="A445" s="135"/>
      <c r="B445" s="135"/>
      <c r="C445" s="135"/>
      <c r="D445" s="135" t="s">
        <v>1422</v>
      </c>
    </row>
    <row r="446" spans="1:4" x14ac:dyDescent="0.15">
      <c r="A446" s="135"/>
      <c r="B446" s="135"/>
      <c r="C446" s="135"/>
      <c r="D446" s="135" t="s">
        <v>340</v>
      </c>
    </row>
    <row r="447" spans="1:4" x14ac:dyDescent="0.15">
      <c r="A447" s="135" t="s">
        <v>1531</v>
      </c>
      <c r="B447" s="135" t="s">
        <v>1532</v>
      </c>
      <c r="C447" s="135" t="s">
        <v>554</v>
      </c>
      <c r="D447" s="135" t="s">
        <v>1422</v>
      </c>
    </row>
    <row r="448" spans="1:4" x14ac:dyDescent="0.15">
      <c r="A448" s="135" t="s">
        <v>583</v>
      </c>
      <c r="B448" s="135" t="s">
        <v>584</v>
      </c>
      <c r="C448" s="135" t="s">
        <v>554</v>
      </c>
      <c r="D448" s="135" t="s">
        <v>1422</v>
      </c>
    </row>
    <row r="449" spans="1:4" x14ac:dyDescent="0.15">
      <c r="A449" s="135" t="s">
        <v>51</v>
      </c>
      <c r="B449" s="135" t="s">
        <v>52</v>
      </c>
      <c r="C449" s="135" t="s">
        <v>554</v>
      </c>
      <c r="D449" s="135" t="s">
        <v>339</v>
      </c>
    </row>
    <row r="450" spans="1:4" x14ac:dyDescent="0.15">
      <c r="A450" s="135"/>
      <c r="B450" s="135"/>
      <c r="C450" s="135"/>
      <c r="D450" s="135" t="s">
        <v>1422</v>
      </c>
    </row>
    <row r="451" spans="1:4" x14ac:dyDescent="0.15">
      <c r="A451" s="135" t="s">
        <v>732</v>
      </c>
      <c r="B451" s="135" t="s">
        <v>1516</v>
      </c>
      <c r="C451" s="135" t="s">
        <v>554</v>
      </c>
      <c r="D451" s="135" t="s">
        <v>1422</v>
      </c>
    </row>
    <row r="452" spans="1:4" x14ac:dyDescent="0.15">
      <c r="A452" s="135" t="s">
        <v>1611</v>
      </c>
      <c r="B452" s="135" t="s">
        <v>1612</v>
      </c>
      <c r="C452" s="135" t="s">
        <v>554</v>
      </c>
      <c r="D452" s="135" t="s">
        <v>1422</v>
      </c>
    </row>
    <row r="453" spans="1:4" x14ac:dyDescent="0.15">
      <c r="A453" s="135"/>
      <c r="B453" s="135"/>
      <c r="C453" s="135"/>
      <c r="D453" s="135" t="s">
        <v>340</v>
      </c>
    </row>
    <row r="454" spans="1:4" x14ac:dyDescent="0.15">
      <c r="A454" s="135" t="s">
        <v>1613</v>
      </c>
      <c r="B454" s="135" t="s">
        <v>1614</v>
      </c>
      <c r="C454" s="135" t="s">
        <v>554</v>
      </c>
      <c r="D454" s="135" t="s">
        <v>339</v>
      </c>
    </row>
    <row r="455" spans="1:4" x14ac:dyDescent="0.15">
      <c r="A455" s="135"/>
      <c r="B455" s="135"/>
      <c r="C455" s="135"/>
      <c r="D455" s="135" t="s">
        <v>1422</v>
      </c>
    </row>
    <row r="456" spans="1:4" x14ac:dyDescent="0.15">
      <c r="A456" s="135" t="s">
        <v>1615</v>
      </c>
      <c r="B456" s="135" t="s">
        <v>1616</v>
      </c>
      <c r="C456" s="135" t="s">
        <v>554</v>
      </c>
      <c r="D456" s="135" t="s">
        <v>1424</v>
      </c>
    </row>
    <row r="457" spans="1:4" x14ac:dyDescent="0.15">
      <c r="A457" s="135"/>
      <c r="B457" s="135"/>
      <c r="C457" s="135"/>
      <c r="D457" s="135" t="s">
        <v>339</v>
      </c>
    </row>
    <row r="458" spans="1:4" x14ac:dyDescent="0.15">
      <c r="A458" s="135"/>
      <c r="B458" s="135"/>
      <c r="C458" s="135"/>
      <c r="D458" s="135" t="s">
        <v>1422</v>
      </c>
    </row>
    <row r="459" spans="1:4" x14ac:dyDescent="0.15">
      <c r="A459" s="135"/>
      <c r="B459" s="135"/>
      <c r="C459" s="135"/>
      <c r="D459" s="135" t="s">
        <v>340</v>
      </c>
    </row>
    <row r="460" spans="1:4" x14ac:dyDescent="0.15">
      <c r="A460" s="135" t="s">
        <v>1617</v>
      </c>
      <c r="B460" s="135" t="s">
        <v>1618</v>
      </c>
      <c r="C460" s="135" t="s">
        <v>554</v>
      </c>
      <c r="D460" s="135" t="s">
        <v>1424</v>
      </c>
    </row>
    <row r="461" spans="1:4" x14ac:dyDescent="0.15">
      <c r="A461" s="135"/>
      <c r="B461" s="136"/>
      <c r="C461" s="136"/>
      <c r="D461" s="136" t="s">
        <v>339</v>
      </c>
    </row>
    <row r="462" spans="1:4" x14ac:dyDescent="0.15">
      <c r="A462" s="135"/>
      <c r="B462" s="135"/>
      <c r="C462" s="135"/>
      <c r="D462" s="135" t="s">
        <v>1422</v>
      </c>
    </row>
    <row r="463" spans="1:4" x14ac:dyDescent="0.15">
      <c r="A463" s="135" t="s">
        <v>1251</v>
      </c>
      <c r="B463" s="135" t="s">
        <v>19</v>
      </c>
      <c r="C463" s="135" t="s">
        <v>554</v>
      </c>
      <c r="D463" s="135" t="s">
        <v>1422</v>
      </c>
    </row>
    <row r="464" spans="1:4" x14ac:dyDescent="0.15">
      <c r="A464" s="135" t="s">
        <v>933</v>
      </c>
      <c r="B464" s="135" t="s">
        <v>945</v>
      </c>
      <c r="C464" s="135" t="s">
        <v>554</v>
      </c>
      <c r="D464" s="135" t="s">
        <v>1422</v>
      </c>
    </row>
    <row r="465" spans="1:4" x14ac:dyDescent="0.15">
      <c r="A465" s="135"/>
      <c r="B465" s="135"/>
      <c r="C465" s="135"/>
      <c r="D465" s="135" t="s">
        <v>342</v>
      </c>
    </row>
    <row r="466" spans="1:4" x14ac:dyDescent="0.15">
      <c r="A466" s="135" t="s">
        <v>886</v>
      </c>
      <c r="B466" s="135" t="s">
        <v>1626</v>
      </c>
      <c r="C466" s="135" t="s">
        <v>554</v>
      </c>
      <c r="D466" s="135" t="s">
        <v>339</v>
      </c>
    </row>
    <row r="467" spans="1:4" x14ac:dyDescent="0.15">
      <c r="A467" s="135"/>
      <c r="B467" s="135"/>
      <c r="C467" s="135"/>
      <c r="D467" s="135" t="s">
        <v>1422</v>
      </c>
    </row>
    <row r="468" spans="1:4" x14ac:dyDescent="0.15">
      <c r="A468" s="135" t="s">
        <v>803</v>
      </c>
      <c r="B468" s="135" t="s">
        <v>804</v>
      </c>
      <c r="C468" s="135" t="s">
        <v>554</v>
      </c>
      <c r="D468" s="135" t="s">
        <v>1422</v>
      </c>
    </row>
    <row r="469" spans="1:4" x14ac:dyDescent="0.15">
      <c r="A469" s="135" t="s">
        <v>806</v>
      </c>
      <c r="B469" s="135" t="s">
        <v>807</v>
      </c>
      <c r="C469" s="135" t="s">
        <v>554</v>
      </c>
      <c r="D469" s="135" t="s">
        <v>1422</v>
      </c>
    </row>
    <row r="470" spans="1:4" x14ac:dyDescent="0.15">
      <c r="A470" s="135" t="s">
        <v>585</v>
      </c>
      <c r="B470" s="135" t="s">
        <v>586</v>
      </c>
      <c r="C470" s="135" t="s">
        <v>554</v>
      </c>
      <c r="D470" s="135" t="s">
        <v>339</v>
      </c>
    </row>
    <row r="471" spans="1:4" x14ac:dyDescent="0.15">
      <c r="A471" s="135"/>
      <c r="B471" s="135"/>
      <c r="C471" s="135"/>
      <c r="D471" s="135" t="s">
        <v>1422</v>
      </c>
    </row>
    <row r="472" spans="1:4" x14ac:dyDescent="0.15">
      <c r="A472" s="135" t="s">
        <v>1375</v>
      </c>
      <c r="B472" s="135" t="s">
        <v>1376</v>
      </c>
      <c r="C472" s="135" t="s">
        <v>554</v>
      </c>
      <c r="D472" s="135" t="s">
        <v>1422</v>
      </c>
    </row>
    <row r="473" spans="1:4" x14ac:dyDescent="0.15">
      <c r="A473" s="135" t="s">
        <v>1619</v>
      </c>
      <c r="B473" s="135" t="s">
        <v>1620</v>
      </c>
      <c r="C473" s="135" t="s">
        <v>554</v>
      </c>
      <c r="D473" s="135" t="s">
        <v>1422</v>
      </c>
    </row>
    <row r="474" spans="1:4" x14ac:dyDescent="0.15">
      <c r="A474" s="135" t="s">
        <v>887</v>
      </c>
      <c r="B474" s="135" t="s">
        <v>1621</v>
      </c>
      <c r="C474" s="135" t="s">
        <v>554</v>
      </c>
      <c r="D474" s="135" t="s">
        <v>1422</v>
      </c>
    </row>
    <row r="475" spans="1:4" x14ac:dyDescent="0.15">
      <c r="A475" s="135" t="s">
        <v>1369</v>
      </c>
      <c r="B475" s="135" t="s">
        <v>1370</v>
      </c>
      <c r="C475" s="135" t="s">
        <v>554</v>
      </c>
      <c r="D475" s="135" t="s">
        <v>1422</v>
      </c>
    </row>
    <row r="476" spans="1:4" x14ac:dyDescent="0.15">
      <c r="A476" s="135" t="s">
        <v>1622</v>
      </c>
      <c r="B476" s="135" t="s">
        <v>1623</v>
      </c>
      <c r="C476" s="135" t="s">
        <v>554</v>
      </c>
      <c r="D476" s="135" t="s">
        <v>1422</v>
      </c>
    </row>
    <row r="477" spans="1:4" x14ac:dyDescent="0.15">
      <c r="A477" s="135" t="s">
        <v>1373</v>
      </c>
      <c r="B477" s="135" t="s">
        <v>1374</v>
      </c>
      <c r="C477" s="135" t="s">
        <v>554</v>
      </c>
      <c r="D477" s="135" t="s">
        <v>1422</v>
      </c>
    </row>
    <row r="478" spans="1:4" x14ac:dyDescent="0.15">
      <c r="A478" s="135" t="s">
        <v>1624</v>
      </c>
      <c r="B478" s="135" t="s">
        <v>1625</v>
      </c>
      <c r="C478" s="135" t="s">
        <v>554</v>
      </c>
      <c r="D478" s="135" t="s">
        <v>1422</v>
      </c>
    </row>
    <row r="479" spans="1:4" x14ac:dyDescent="0.15">
      <c r="A479" s="135" t="s">
        <v>1336</v>
      </c>
      <c r="B479" s="135" t="s">
        <v>1339</v>
      </c>
      <c r="C479" s="135" t="s">
        <v>554</v>
      </c>
      <c r="D479" s="135" t="s">
        <v>1422</v>
      </c>
    </row>
    <row r="480" spans="1:4" x14ac:dyDescent="0.15">
      <c r="A480" s="135" t="s">
        <v>1627</v>
      </c>
      <c r="B480" s="135" t="s">
        <v>1628</v>
      </c>
      <c r="C480" s="135" t="s">
        <v>554</v>
      </c>
      <c r="D480" s="135" t="s">
        <v>1424</v>
      </c>
    </row>
    <row r="481" spans="1:4" x14ac:dyDescent="0.15">
      <c r="A481" s="135"/>
      <c r="B481" s="135"/>
      <c r="C481" s="135"/>
      <c r="D481" s="135" t="s">
        <v>339</v>
      </c>
    </row>
    <row r="482" spans="1:4" x14ac:dyDescent="0.15">
      <c r="A482" s="135"/>
      <c r="B482" s="135"/>
      <c r="C482" s="135"/>
      <c r="D482" s="135" t="s">
        <v>1422</v>
      </c>
    </row>
    <row r="483" spans="1:4" x14ac:dyDescent="0.15">
      <c r="A483" s="135"/>
      <c r="B483" s="135"/>
      <c r="C483" s="135"/>
      <c r="D483" s="135" t="s">
        <v>342</v>
      </c>
    </row>
    <row r="484" spans="1:4" x14ac:dyDescent="0.15">
      <c r="A484" s="135"/>
      <c r="B484" s="135"/>
      <c r="C484" s="135"/>
      <c r="D484" s="135" t="s">
        <v>343</v>
      </c>
    </row>
    <row r="485" spans="1:4" x14ac:dyDescent="0.15">
      <c r="A485" s="135" t="s">
        <v>797</v>
      </c>
      <c r="B485" s="135" t="s">
        <v>798</v>
      </c>
      <c r="C485" s="135" t="s">
        <v>554</v>
      </c>
      <c r="D485" s="135" t="s">
        <v>1422</v>
      </c>
    </row>
    <row r="486" spans="1:4" x14ac:dyDescent="0.15">
      <c r="A486" s="135" t="s">
        <v>1629</v>
      </c>
      <c r="B486" s="135" t="s">
        <v>1630</v>
      </c>
      <c r="C486" s="135" t="s">
        <v>554</v>
      </c>
      <c r="D486" s="135" t="s">
        <v>339</v>
      </c>
    </row>
    <row r="487" spans="1:4" x14ac:dyDescent="0.15">
      <c r="A487" s="135"/>
      <c r="B487" s="135"/>
      <c r="C487" s="135"/>
      <c r="D487" s="135" t="s">
        <v>1422</v>
      </c>
    </row>
    <row r="488" spans="1:4" x14ac:dyDescent="0.15">
      <c r="A488" s="135"/>
      <c r="B488" s="135"/>
      <c r="C488" s="135"/>
      <c r="D488" s="135" t="s">
        <v>1389</v>
      </c>
    </row>
    <row r="489" spans="1:4" x14ac:dyDescent="0.15">
      <c r="A489" s="135"/>
      <c r="B489" s="135"/>
      <c r="C489" s="135"/>
      <c r="D489" s="135" t="s">
        <v>342</v>
      </c>
    </row>
    <row r="490" spans="1:4" x14ac:dyDescent="0.15">
      <c r="A490" s="135"/>
      <c r="B490" s="135"/>
      <c r="C490" s="135"/>
      <c r="D490" s="135" t="s">
        <v>340</v>
      </c>
    </row>
    <row r="491" spans="1:4" x14ac:dyDescent="0.15">
      <c r="A491" s="135"/>
      <c r="B491" s="135"/>
      <c r="C491" s="135"/>
      <c r="D491" s="135" t="s">
        <v>343</v>
      </c>
    </row>
    <row r="492" spans="1:4" x14ac:dyDescent="0.15">
      <c r="A492" s="135"/>
      <c r="B492" s="135"/>
      <c r="C492" s="135"/>
      <c r="D492" s="135" t="s">
        <v>1423</v>
      </c>
    </row>
    <row r="493" spans="1:4" x14ac:dyDescent="0.15">
      <c r="A493" s="135" t="s">
        <v>1631</v>
      </c>
      <c r="B493" s="135" t="s">
        <v>1632</v>
      </c>
      <c r="C493" s="135" t="s">
        <v>554</v>
      </c>
      <c r="D493" s="135" t="s">
        <v>339</v>
      </c>
    </row>
    <row r="494" spans="1:4" x14ac:dyDescent="0.15">
      <c r="A494" s="135"/>
      <c r="B494" s="136"/>
      <c r="C494" s="135"/>
      <c r="D494" s="135" t="s">
        <v>1422</v>
      </c>
    </row>
    <row r="495" spans="1:4" x14ac:dyDescent="0.15">
      <c r="A495" s="135" t="s">
        <v>1633</v>
      </c>
      <c r="B495" s="142" t="s">
        <v>1635</v>
      </c>
      <c r="C495" s="135" t="s">
        <v>554</v>
      </c>
      <c r="D495" s="135" t="s">
        <v>1424</v>
      </c>
    </row>
    <row r="496" spans="1:4" x14ac:dyDescent="0.15">
      <c r="A496" s="135"/>
      <c r="B496" s="135"/>
      <c r="C496" s="135"/>
      <c r="D496" s="135" t="s">
        <v>339</v>
      </c>
    </row>
    <row r="497" spans="1:4" x14ac:dyDescent="0.15">
      <c r="A497" s="135"/>
      <c r="B497" s="135"/>
      <c r="C497" s="135"/>
      <c r="D497" s="135" t="s">
        <v>1422</v>
      </c>
    </row>
    <row r="498" spans="1:4" x14ac:dyDescent="0.15">
      <c r="A498" s="135"/>
      <c r="B498" s="135"/>
      <c r="C498" s="135"/>
      <c r="D498" s="135" t="s">
        <v>341</v>
      </c>
    </row>
    <row r="499" spans="1:4" x14ac:dyDescent="0.15">
      <c r="A499" s="135" t="s">
        <v>1427</v>
      </c>
      <c r="B499" s="135" t="s">
        <v>1296</v>
      </c>
      <c r="C499" s="135" t="s">
        <v>554</v>
      </c>
      <c r="D499" s="135" t="s">
        <v>1422</v>
      </c>
    </row>
    <row r="500" spans="1:4" x14ac:dyDescent="0.15">
      <c r="A500" s="135" t="s">
        <v>1920</v>
      </c>
      <c r="B500" s="135" t="s">
        <v>1070</v>
      </c>
      <c r="C500" s="135" t="s">
        <v>554</v>
      </c>
      <c r="D500" s="135" t="s">
        <v>339</v>
      </c>
    </row>
    <row r="501" spans="1:4" x14ac:dyDescent="0.15">
      <c r="A501" s="135"/>
      <c r="B501" s="135"/>
      <c r="C501" s="135"/>
      <c r="D501" s="135" t="s">
        <v>1422</v>
      </c>
    </row>
    <row r="502" spans="1:4" x14ac:dyDescent="0.15">
      <c r="A502" s="135"/>
      <c r="B502" s="135"/>
      <c r="C502" s="135"/>
      <c r="D502" s="135" t="s">
        <v>1389</v>
      </c>
    </row>
    <row r="503" spans="1:4" x14ac:dyDescent="0.15">
      <c r="A503" s="135"/>
      <c r="B503" s="135"/>
      <c r="C503" s="135"/>
      <c r="D503" s="135" t="s">
        <v>340</v>
      </c>
    </row>
    <row r="504" spans="1:4" x14ac:dyDescent="0.15">
      <c r="A504" s="135" t="s">
        <v>1921</v>
      </c>
      <c r="B504" s="135" t="s">
        <v>1071</v>
      </c>
      <c r="C504" s="135" t="s">
        <v>554</v>
      </c>
      <c r="D504" s="135" t="s">
        <v>1422</v>
      </c>
    </row>
    <row r="505" spans="1:4" x14ac:dyDescent="0.15">
      <c r="A505" s="135" t="s">
        <v>1922</v>
      </c>
      <c r="B505" s="135" t="s">
        <v>1072</v>
      </c>
      <c r="C505" s="135" t="s">
        <v>554</v>
      </c>
      <c r="D505" s="135" t="s">
        <v>339</v>
      </c>
    </row>
    <row r="506" spans="1:4" x14ac:dyDescent="0.15">
      <c r="A506" s="135"/>
      <c r="B506" s="135"/>
      <c r="C506" s="135"/>
      <c r="D506" s="135" t="s">
        <v>1422</v>
      </c>
    </row>
    <row r="507" spans="1:4" x14ac:dyDescent="0.15">
      <c r="A507" s="135"/>
      <c r="B507" s="135"/>
      <c r="C507" s="135"/>
      <c r="D507" s="135" t="s">
        <v>340</v>
      </c>
    </row>
    <row r="508" spans="1:4" x14ac:dyDescent="0.15">
      <c r="A508" s="135" t="s">
        <v>1923</v>
      </c>
      <c r="B508" s="135" t="s">
        <v>124</v>
      </c>
      <c r="C508" s="135" t="s">
        <v>554</v>
      </c>
      <c r="D508" s="135" t="s">
        <v>1422</v>
      </c>
    </row>
    <row r="509" spans="1:4" x14ac:dyDescent="0.15">
      <c r="A509" s="135" t="s">
        <v>1924</v>
      </c>
      <c r="B509" s="135" t="s">
        <v>50</v>
      </c>
      <c r="C509" s="135" t="s">
        <v>554</v>
      </c>
      <c r="D509" s="135" t="s">
        <v>339</v>
      </c>
    </row>
    <row r="510" spans="1:4" x14ac:dyDescent="0.15">
      <c r="A510" s="135"/>
      <c r="B510" s="135"/>
      <c r="C510" s="135"/>
      <c r="D510" s="135" t="s">
        <v>1422</v>
      </c>
    </row>
    <row r="511" spans="1:4" x14ac:dyDescent="0.15">
      <c r="A511" s="135" t="s">
        <v>1925</v>
      </c>
      <c r="B511" s="135" t="s">
        <v>1073</v>
      </c>
      <c r="C511" s="135" t="s">
        <v>554</v>
      </c>
      <c r="D511" s="135" t="s">
        <v>339</v>
      </c>
    </row>
    <row r="512" spans="1:4" x14ac:dyDescent="0.15">
      <c r="A512" s="135"/>
      <c r="B512" s="135"/>
      <c r="C512" s="135"/>
      <c r="D512" s="135" t="s">
        <v>1422</v>
      </c>
    </row>
    <row r="513" spans="1:4" x14ac:dyDescent="0.15">
      <c r="A513" s="135"/>
      <c r="B513" s="135"/>
      <c r="C513" s="135"/>
      <c r="D513" s="135" t="s">
        <v>340</v>
      </c>
    </row>
    <row r="514" spans="1:4" x14ac:dyDescent="0.15">
      <c r="A514" s="135" t="s">
        <v>1926</v>
      </c>
      <c r="B514" s="135" t="s">
        <v>1074</v>
      </c>
      <c r="C514" s="135" t="s">
        <v>554</v>
      </c>
      <c r="D514" s="135" t="s">
        <v>339</v>
      </c>
    </row>
    <row r="515" spans="1:4" x14ac:dyDescent="0.15">
      <c r="A515" s="135"/>
      <c r="B515" s="135"/>
      <c r="C515" s="135"/>
      <c r="D515" s="135" t="s">
        <v>1422</v>
      </c>
    </row>
    <row r="516" spans="1:4" x14ac:dyDescent="0.15">
      <c r="A516" s="135"/>
      <c r="B516" s="135"/>
      <c r="C516" s="135"/>
      <c r="D516" s="135" t="s">
        <v>340</v>
      </c>
    </row>
    <row r="517" spans="1:4" x14ac:dyDescent="0.15">
      <c r="A517" s="135" t="s">
        <v>1927</v>
      </c>
      <c r="B517" s="135" t="s">
        <v>1075</v>
      </c>
      <c r="C517" s="135" t="s">
        <v>554</v>
      </c>
      <c r="D517" s="135" t="s">
        <v>1422</v>
      </c>
    </row>
    <row r="518" spans="1:4" x14ac:dyDescent="0.15">
      <c r="A518" s="135" t="s">
        <v>1928</v>
      </c>
      <c r="B518" s="135" t="s">
        <v>1076</v>
      </c>
      <c r="C518" s="135" t="s">
        <v>554</v>
      </c>
      <c r="D518" s="135" t="s">
        <v>339</v>
      </c>
    </row>
    <row r="519" spans="1:4" x14ac:dyDescent="0.15">
      <c r="A519" s="135"/>
      <c r="B519" s="135"/>
      <c r="C519" s="135"/>
      <c r="D519" s="135" t="s">
        <v>1422</v>
      </c>
    </row>
    <row r="520" spans="1:4" x14ac:dyDescent="0.15">
      <c r="A520" s="135" t="s">
        <v>1929</v>
      </c>
      <c r="B520" s="135" t="s">
        <v>126</v>
      </c>
      <c r="C520" s="135" t="s">
        <v>554</v>
      </c>
      <c r="D520" s="135" t="s">
        <v>1422</v>
      </c>
    </row>
    <row r="521" spans="1:4" x14ac:dyDescent="0.15">
      <c r="A521" s="135" t="s">
        <v>1930</v>
      </c>
      <c r="B521" s="135" t="s">
        <v>1077</v>
      </c>
      <c r="C521" s="135" t="s">
        <v>554</v>
      </c>
      <c r="D521" s="135" t="s">
        <v>339</v>
      </c>
    </row>
    <row r="522" spans="1:4" x14ac:dyDescent="0.15">
      <c r="A522" s="135"/>
      <c r="B522" s="135"/>
      <c r="C522" s="135"/>
      <c r="D522" s="135" t="s">
        <v>1422</v>
      </c>
    </row>
    <row r="523" spans="1:4" x14ac:dyDescent="0.15">
      <c r="A523" s="135"/>
      <c r="B523" s="135"/>
      <c r="C523" s="135"/>
      <c r="D523" s="135" t="s">
        <v>340</v>
      </c>
    </row>
    <row r="524" spans="1:4" x14ac:dyDescent="0.15">
      <c r="A524" s="135" t="s">
        <v>1931</v>
      </c>
      <c r="B524" s="135" t="s">
        <v>127</v>
      </c>
      <c r="C524" s="135" t="s">
        <v>554</v>
      </c>
      <c r="D524" s="135" t="s">
        <v>1422</v>
      </c>
    </row>
    <row r="525" spans="1:4" x14ac:dyDescent="0.15">
      <c r="A525" s="135" t="s">
        <v>1932</v>
      </c>
      <c r="B525" s="135" t="s">
        <v>1079</v>
      </c>
      <c r="C525" s="135" t="s">
        <v>554</v>
      </c>
      <c r="D525" s="135" t="s">
        <v>339</v>
      </c>
    </row>
    <row r="526" spans="1:4" x14ac:dyDescent="0.15">
      <c r="A526" s="135"/>
      <c r="B526" s="135"/>
      <c r="C526" s="135"/>
      <c r="D526" s="135" t="s">
        <v>1422</v>
      </c>
    </row>
    <row r="527" spans="1:4" x14ac:dyDescent="0.15">
      <c r="A527" s="135"/>
      <c r="B527" s="135"/>
      <c r="C527" s="135"/>
      <c r="D527" s="135" t="s">
        <v>340</v>
      </c>
    </row>
    <row r="528" spans="1:4" x14ac:dyDescent="0.15">
      <c r="A528" s="135"/>
      <c r="B528" s="135"/>
      <c r="C528" s="135"/>
      <c r="D528" s="135" t="s">
        <v>1423</v>
      </c>
    </row>
    <row r="529" spans="1:4" x14ac:dyDescent="0.15">
      <c r="A529" s="135" t="s">
        <v>1933</v>
      </c>
      <c r="B529" s="136" t="s">
        <v>1078</v>
      </c>
      <c r="C529" s="136" t="s">
        <v>554</v>
      </c>
      <c r="D529" s="136" t="s">
        <v>1422</v>
      </c>
    </row>
    <row r="530" spans="1:4" x14ac:dyDescent="0.15">
      <c r="A530" s="135" t="s">
        <v>1934</v>
      </c>
      <c r="B530" s="135" t="s">
        <v>1080</v>
      </c>
      <c r="C530" s="135" t="s">
        <v>554</v>
      </c>
      <c r="D530" s="135" t="s">
        <v>339</v>
      </c>
    </row>
    <row r="531" spans="1:4" x14ac:dyDescent="0.15">
      <c r="A531" s="135"/>
      <c r="B531" s="135"/>
      <c r="C531" s="135"/>
      <c r="D531" s="135" t="s">
        <v>1422</v>
      </c>
    </row>
    <row r="532" spans="1:4" x14ac:dyDescent="0.15">
      <c r="A532" s="135"/>
      <c r="B532" s="135"/>
      <c r="C532" s="135"/>
      <c r="D532" s="135" t="s">
        <v>340</v>
      </c>
    </row>
    <row r="533" spans="1:4" x14ac:dyDescent="0.15">
      <c r="A533" s="135" t="s">
        <v>1935</v>
      </c>
      <c r="B533" s="135" t="s">
        <v>1081</v>
      </c>
      <c r="C533" s="135" t="s">
        <v>554</v>
      </c>
      <c r="D533" s="135" t="s">
        <v>1422</v>
      </c>
    </row>
    <row r="534" spans="1:4" x14ac:dyDescent="0.15">
      <c r="A534" s="135" t="s">
        <v>1936</v>
      </c>
      <c r="B534" s="135" t="s">
        <v>1082</v>
      </c>
      <c r="C534" s="135" t="s">
        <v>554</v>
      </c>
      <c r="D534" s="135" t="s">
        <v>339</v>
      </c>
    </row>
    <row r="535" spans="1:4" x14ac:dyDescent="0.15">
      <c r="A535" s="135"/>
      <c r="B535" s="135"/>
      <c r="C535" s="135"/>
      <c r="D535" s="135" t="s">
        <v>1422</v>
      </c>
    </row>
    <row r="536" spans="1:4" x14ac:dyDescent="0.15">
      <c r="A536" s="135"/>
      <c r="B536" s="135"/>
      <c r="C536" s="135"/>
      <c r="D536" s="135" t="s">
        <v>340</v>
      </c>
    </row>
    <row r="537" spans="1:4" x14ac:dyDescent="0.15">
      <c r="A537" s="135" t="s">
        <v>1937</v>
      </c>
      <c r="B537" s="135" t="s">
        <v>1083</v>
      </c>
      <c r="C537" s="135" t="s">
        <v>554</v>
      </c>
      <c r="D537" s="135" t="s">
        <v>1422</v>
      </c>
    </row>
    <row r="538" spans="1:4" x14ac:dyDescent="0.15">
      <c r="A538" s="135" t="s">
        <v>1938</v>
      </c>
      <c r="B538" s="135" t="s">
        <v>1084</v>
      </c>
      <c r="C538" s="135" t="s">
        <v>554</v>
      </c>
      <c r="D538" s="135" t="s">
        <v>339</v>
      </c>
    </row>
    <row r="539" spans="1:4" x14ac:dyDescent="0.15">
      <c r="A539" s="135"/>
      <c r="B539" s="135"/>
      <c r="C539" s="135"/>
      <c r="D539" s="135" t="s">
        <v>1422</v>
      </c>
    </row>
    <row r="540" spans="1:4" x14ac:dyDescent="0.15">
      <c r="A540" s="135"/>
      <c r="B540" s="135"/>
      <c r="C540" s="135"/>
      <c r="D540" s="135" t="s">
        <v>340</v>
      </c>
    </row>
    <row r="541" spans="1:4" x14ac:dyDescent="0.15">
      <c r="A541" s="135" t="s">
        <v>1939</v>
      </c>
      <c r="B541" s="135" t="s">
        <v>125</v>
      </c>
      <c r="C541" s="135" t="s">
        <v>554</v>
      </c>
      <c r="D541" s="135" t="s">
        <v>1422</v>
      </c>
    </row>
    <row r="542" spans="1:4" x14ac:dyDescent="0.15">
      <c r="A542" s="135" t="s">
        <v>1159</v>
      </c>
      <c r="B542" s="135" t="s">
        <v>1167</v>
      </c>
      <c r="C542" s="135" t="s">
        <v>554</v>
      </c>
      <c r="D542" s="135" t="s">
        <v>1422</v>
      </c>
    </row>
    <row r="543" spans="1:4" x14ac:dyDescent="0.15">
      <c r="A543" s="135" t="s">
        <v>1940</v>
      </c>
      <c r="B543" s="135" t="s">
        <v>1085</v>
      </c>
      <c r="C543" s="135" t="s">
        <v>554</v>
      </c>
      <c r="D543" s="135" t="s">
        <v>339</v>
      </c>
    </row>
    <row r="544" spans="1:4" x14ac:dyDescent="0.15">
      <c r="A544" s="135"/>
      <c r="B544" s="135"/>
      <c r="C544" s="135"/>
      <c r="D544" s="135" t="s">
        <v>1422</v>
      </c>
    </row>
    <row r="545" spans="1:4" x14ac:dyDescent="0.15">
      <c r="A545" s="135" t="s">
        <v>808</v>
      </c>
      <c r="B545" s="135" t="s">
        <v>809</v>
      </c>
      <c r="C545" s="135" t="s">
        <v>553</v>
      </c>
      <c r="D545" s="135" t="s">
        <v>341</v>
      </c>
    </row>
    <row r="546" spans="1:4" x14ac:dyDescent="0.15">
      <c r="A546" s="135" t="s">
        <v>603</v>
      </c>
      <c r="B546" s="135" t="s">
        <v>1506</v>
      </c>
      <c r="C546" s="135" t="s">
        <v>553</v>
      </c>
      <c r="D546" s="135" t="s">
        <v>339</v>
      </c>
    </row>
    <row r="547" spans="1:4" x14ac:dyDescent="0.15">
      <c r="A547" s="135"/>
      <c r="B547" s="135"/>
      <c r="C547" s="135"/>
      <c r="D547" s="135" t="s">
        <v>342</v>
      </c>
    </row>
    <row r="548" spans="1:4" x14ac:dyDescent="0.15">
      <c r="A548" s="135"/>
      <c r="B548" s="135"/>
      <c r="C548" s="135"/>
      <c r="D548" s="135" t="s">
        <v>341</v>
      </c>
    </row>
    <row r="549" spans="1:4" x14ac:dyDescent="0.15">
      <c r="A549" s="135" t="s">
        <v>604</v>
      </c>
      <c r="B549" s="135" t="s">
        <v>1681</v>
      </c>
      <c r="C549" s="135" t="s">
        <v>553</v>
      </c>
      <c r="D549" s="135" t="s">
        <v>339</v>
      </c>
    </row>
    <row r="550" spans="1:4" x14ac:dyDescent="0.15">
      <c r="A550" s="135"/>
      <c r="B550" s="135"/>
      <c r="C550" s="135"/>
      <c r="D550" s="135" t="s">
        <v>342</v>
      </c>
    </row>
    <row r="551" spans="1:4" x14ac:dyDescent="0.15">
      <c r="A551" s="135"/>
      <c r="B551" s="135"/>
      <c r="C551" s="135"/>
      <c r="D551" s="135" t="s">
        <v>341</v>
      </c>
    </row>
    <row r="552" spans="1:4" x14ac:dyDescent="0.15">
      <c r="A552" s="135" t="s">
        <v>605</v>
      </c>
      <c r="B552" s="135" t="s">
        <v>1510</v>
      </c>
      <c r="C552" s="135" t="s">
        <v>553</v>
      </c>
      <c r="D552" s="135" t="s">
        <v>341</v>
      </c>
    </row>
    <row r="553" spans="1:4" x14ac:dyDescent="0.15">
      <c r="A553" s="135" t="s">
        <v>1942</v>
      </c>
      <c r="B553" s="136" t="s">
        <v>1509</v>
      </c>
      <c r="C553" s="135" t="s">
        <v>553</v>
      </c>
      <c r="D553" s="135" t="s">
        <v>339</v>
      </c>
    </row>
    <row r="554" spans="1:4" x14ac:dyDescent="0.15">
      <c r="A554" s="135"/>
      <c r="B554" s="142"/>
      <c r="C554" s="135"/>
      <c r="D554" s="135" t="s">
        <v>342</v>
      </c>
    </row>
    <row r="555" spans="1:4" x14ac:dyDescent="0.15">
      <c r="A555" s="135"/>
      <c r="B555" s="135"/>
      <c r="C555" s="135"/>
      <c r="D555" s="135" t="s">
        <v>341</v>
      </c>
    </row>
    <row r="556" spans="1:4" x14ac:dyDescent="0.15">
      <c r="A556" s="135" t="s">
        <v>1943</v>
      </c>
      <c r="B556" s="135" t="s">
        <v>1351</v>
      </c>
      <c r="C556" s="135" t="s">
        <v>553</v>
      </c>
      <c r="D556" s="135" t="s">
        <v>339</v>
      </c>
    </row>
    <row r="557" spans="1:4" x14ac:dyDescent="0.15">
      <c r="A557" s="135"/>
      <c r="B557" s="135"/>
      <c r="C557" s="135"/>
      <c r="D557" s="135" t="s">
        <v>341</v>
      </c>
    </row>
    <row r="558" spans="1:4" x14ac:dyDescent="0.15">
      <c r="A558" s="135" t="s">
        <v>1944</v>
      </c>
      <c r="B558" s="135" t="s">
        <v>1357</v>
      </c>
      <c r="C558" s="135" t="s">
        <v>553</v>
      </c>
      <c r="D558" s="135" t="s">
        <v>339</v>
      </c>
    </row>
    <row r="559" spans="1:4" x14ac:dyDescent="0.15">
      <c r="A559" s="135"/>
      <c r="B559" s="135"/>
      <c r="C559" s="135"/>
      <c r="D559" s="135" t="s">
        <v>341</v>
      </c>
    </row>
    <row r="560" spans="1:4" x14ac:dyDescent="0.15">
      <c r="A560" s="135" t="s">
        <v>1945</v>
      </c>
      <c r="B560" s="135" t="s">
        <v>1355</v>
      </c>
      <c r="C560" s="135" t="s">
        <v>553</v>
      </c>
      <c r="D560" s="135" t="s">
        <v>339</v>
      </c>
    </row>
    <row r="561" spans="1:4" x14ac:dyDescent="0.15">
      <c r="A561" s="135"/>
      <c r="B561" s="135"/>
      <c r="C561" s="135"/>
      <c r="D561" s="135" t="s">
        <v>341</v>
      </c>
    </row>
    <row r="562" spans="1:4" x14ac:dyDescent="0.15">
      <c r="A562" s="135" t="s">
        <v>1946</v>
      </c>
      <c r="B562" s="135" t="s">
        <v>1350</v>
      </c>
      <c r="C562" s="135" t="s">
        <v>553</v>
      </c>
      <c r="D562" s="135" t="s">
        <v>339</v>
      </c>
    </row>
    <row r="563" spans="1:4" x14ac:dyDescent="0.15">
      <c r="A563" s="135"/>
      <c r="B563" s="135"/>
      <c r="C563" s="135"/>
      <c r="D563" s="135" t="s">
        <v>341</v>
      </c>
    </row>
    <row r="564" spans="1:4" x14ac:dyDescent="0.15">
      <c r="A564" s="135" t="s">
        <v>1947</v>
      </c>
      <c r="B564" s="135" t="s">
        <v>1349</v>
      </c>
      <c r="C564" s="135" t="s">
        <v>553</v>
      </c>
      <c r="D564" s="135" t="s">
        <v>339</v>
      </c>
    </row>
    <row r="565" spans="1:4" x14ac:dyDescent="0.15">
      <c r="A565" s="135"/>
      <c r="B565" s="135"/>
      <c r="C565" s="135"/>
      <c r="D565" s="135" t="s">
        <v>341</v>
      </c>
    </row>
    <row r="566" spans="1:4" x14ac:dyDescent="0.15">
      <c r="A566" s="135" t="s">
        <v>1948</v>
      </c>
      <c r="B566" s="135" t="s">
        <v>1348</v>
      </c>
      <c r="C566" s="135" t="s">
        <v>553</v>
      </c>
      <c r="D566" s="135" t="s">
        <v>339</v>
      </c>
    </row>
    <row r="567" spans="1:4" x14ac:dyDescent="0.15">
      <c r="A567" s="135"/>
      <c r="B567" s="135"/>
      <c r="C567" s="135"/>
      <c r="D567" s="135" t="s">
        <v>341</v>
      </c>
    </row>
    <row r="568" spans="1:4" x14ac:dyDescent="0.15">
      <c r="A568" s="135" t="s">
        <v>1949</v>
      </c>
      <c r="B568" s="135" t="s">
        <v>1347</v>
      </c>
      <c r="C568" s="135" t="s">
        <v>553</v>
      </c>
      <c r="D568" s="135" t="s">
        <v>339</v>
      </c>
    </row>
    <row r="569" spans="1:4" x14ac:dyDescent="0.15">
      <c r="A569" s="135"/>
      <c r="B569" s="135"/>
      <c r="C569" s="135"/>
      <c r="D569" s="135" t="s">
        <v>341</v>
      </c>
    </row>
    <row r="570" spans="1:4" x14ac:dyDescent="0.15">
      <c r="A570" s="135" t="s">
        <v>1950</v>
      </c>
      <c r="B570" s="135" t="s">
        <v>1341</v>
      </c>
      <c r="C570" s="135" t="s">
        <v>553</v>
      </c>
      <c r="D570" s="135" t="s">
        <v>339</v>
      </c>
    </row>
    <row r="571" spans="1:4" x14ac:dyDescent="0.15">
      <c r="A571" s="135"/>
      <c r="B571" s="135"/>
      <c r="C571" s="135"/>
      <c r="D571" s="135" t="s">
        <v>341</v>
      </c>
    </row>
    <row r="572" spans="1:4" x14ac:dyDescent="0.15">
      <c r="A572" s="135" t="s">
        <v>1951</v>
      </c>
      <c r="B572" s="135" t="s">
        <v>1342</v>
      </c>
      <c r="C572" s="135" t="s">
        <v>553</v>
      </c>
      <c r="D572" s="135" t="s">
        <v>339</v>
      </c>
    </row>
    <row r="573" spans="1:4" x14ac:dyDescent="0.15">
      <c r="A573" s="135"/>
      <c r="B573" s="135"/>
      <c r="C573" s="135"/>
      <c r="D573" s="135" t="s">
        <v>341</v>
      </c>
    </row>
    <row r="574" spans="1:4" x14ac:dyDescent="0.15">
      <c r="A574" s="135" t="s">
        <v>1952</v>
      </c>
      <c r="B574" s="135" t="s">
        <v>1353</v>
      </c>
      <c r="C574" s="135" t="s">
        <v>553</v>
      </c>
      <c r="D574" s="135" t="s">
        <v>339</v>
      </c>
    </row>
    <row r="575" spans="1:4" x14ac:dyDescent="0.15">
      <c r="A575" s="135"/>
      <c r="B575" s="135"/>
      <c r="C575" s="135"/>
      <c r="D575" s="135" t="s">
        <v>341</v>
      </c>
    </row>
    <row r="576" spans="1:4" x14ac:dyDescent="0.15">
      <c r="A576" s="135" t="s">
        <v>1953</v>
      </c>
      <c r="B576" s="135" t="s">
        <v>1346</v>
      </c>
      <c r="C576" s="135" t="s">
        <v>553</v>
      </c>
      <c r="D576" s="135" t="s">
        <v>339</v>
      </c>
    </row>
    <row r="577" spans="1:4" x14ac:dyDescent="0.15">
      <c r="A577" s="135"/>
      <c r="B577" s="135"/>
      <c r="C577" s="135"/>
      <c r="D577" s="135" t="s">
        <v>341</v>
      </c>
    </row>
    <row r="578" spans="1:4" x14ac:dyDescent="0.15">
      <c r="A578" s="135" t="s">
        <v>1954</v>
      </c>
      <c r="B578" s="135" t="s">
        <v>1356</v>
      </c>
      <c r="C578" s="135" t="s">
        <v>553</v>
      </c>
      <c r="D578" s="135" t="s">
        <v>339</v>
      </c>
    </row>
    <row r="579" spans="1:4" x14ac:dyDescent="0.15">
      <c r="A579" s="135"/>
      <c r="B579" s="135"/>
      <c r="C579" s="135"/>
      <c r="D579" s="135" t="s">
        <v>341</v>
      </c>
    </row>
    <row r="580" spans="1:4" x14ac:dyDescent="0.15">
      <c r="A580" s="135" t="s">
        <v>1955</v>
      </c>
      <c r="B580" s="135" t="s">
        <v>1345</v>
      </c>
      <c r="C580" s="135" t="s">
        <v>553</v>
      </c>
      <c r="D580" s="135" t="s">
        <v>339</v>
      </c>
    </row>
    <row r="581" spans="1:4" x14ac:dyDescent="0.15">
      <c r="A581" s="135"/>
      <c r="B581" s="135"/>
      <c r="C581" s="135"/>
      <c r="D581" s="135" t="s">
        <v>341</v>
      </c>
    </row>
    <row r="582" spans="1:4" x14ac:dyDescent="0.15">
      <c r="A582" s="135" t="s">
        <v>1956</v>
      </c>
      <c r="B582" s="135" t="s">
        <v>1344</v>
      </c>
      <c r="C582" s="135" t="s">
        <v>553</v>
      </c>
      <c r="D582" s="135" t="s">
        <v>339</v>
      </c>
    </row>
    <row r="583" spans="1:4" x14ac:dyDescent="0.15">
      <c r="A583" s="135"/>
      <c r="B583" s="135"/>
      <c r="C583" s="135"/>
      <c r="D583" s="135" t="s">
        <v>341</v>
      </c>
    </row>
    <row r="584" spans="1:4" x14ac:dyDescent="0.15">
      <c r="A584" s="135" t="s">
        <v>1957</v>
      </c>
      <c r="B584" s="135" t="s">
        <v>1354</v>
      </c>
      <c r="C584" s="135" t="s">
        <v>553</v>
      </c>
      <c r="D584" s="135" t="s">
        <v>339</v>
      </c>
    </row>
    <row r="585" spans="1:4" x14ac:dyDescent="0.15">
      <c r="A585" s="135"/>
      <c r="B585" s="135"/>
      <c r="C585" s="135"/>
      <c r="D585" s="135" t="s">
        <v>341</v>
      </c>
    </row>
    <row r="586" spans="1:4" x14ac:dyDescent="0.15">
      <c r="A586" s="135" t="s">
        <v>1958</v>
      </c>
      <c r="B586" s="135" t="s">
        <v>1343</v>
      </c>
      <c r="C586" s="135" t="s">
        <v>553</v>
      </c>
      <c r="D586" s="135" t="s">
        <v>339</v>
      </c>
    </row>
    <row r="587" spans="1:4" x14ac:dyDescent="0.15">
      <c r="A587" s="135"/>
      <c r="B587" s="135"/>
      <c r="C587" s="135"/>
      <c r="D587" s="135" t="s">
        <v>341</v>
      </c>
    </row>
    <row r="588" spans="1:4" x14ac:dyDescent="0.15">
      <c r="A588" s="135" t="s">
        <v>1959</v>
      </c>
      <c r="B588" s="135" t="s">
        <v>906</v>
      </c>
      <c r="C588" s="135" t="s">
        <v>553</v>
      </c>
      <c r="D588" s="135" t="s">
        <v>339</v>
      </c>
    </row>
    <row r="589" spans="1:4" x14ac:dyDescent="0.15">
      <c r="A589" s="135"/>
      <c r="B589" s="135"/>
      <c r="C589" s="135"/>
      <c r="D589" s="135" t="s">
        <v>341</v>
      </c>
    </row>
    <row r="590" spans="1:4" x14ac:dyDescent="0.15">
      <c r="A590" s="135" t="s">
        <v>1960</v>
      </c>
      <c r="B590" s="135" t="s">
        <v>1352</v>
      </c>
      <c r="C590" s="135" t="s">
        <v>553</v>
      </c>
      <c r="D590" s="135" t="s">
        <v>339</v>
      </c>
    </row>
    <row r="591" spans="1:4" x14ac:dyDescent="0.15">
      <c r="A591" s="135"/>
      <c r="B591" s="135"/>
      <c r="C591" s="135"/>
      <c r="D591" s="135" t="s">
        <v>341</v>
      </c>
    </row>
    <row r="592" spans="1:4" x14ac:dyDescent="0.15">
      <c r="A592" s="135" t="s">
        <v>1961</v>
      </c>
      <c r="B592" s="135" t="s">
        <v>1505</v>
      </c>
      <c r="C592" s="135" t="s">
        <v>553</v>
      </c>
      <c r="D592" s="135" t="s">
        <v>339</v>
      </c>
    </row>
    <row r="593" spans="1:4" x14ac:dyDescent="0.15">
      <c r="A593" s="135"/>
      <c r="B593" s="135"/>
      <c r="C593" s="135"/>
      <c r="D593" s="135" t="s">
        <v>341</v>
      </c>
    </row>
    <row r="594" spans="1:4" x14ac:dyDescent="0.15">
      <c r="A594" s="135" t="s">
        <v>1962</v>
      </c>
      <c r="B594" s="135" t="s">
        <v>1513</v>
      </c>
      <c r="C594" s="135" t="s">
        <v>553</v>
      </c>
      <c r="D594" s="135" t="s">
        <v>339</v>
      </c>
    </row>
    <row r="595" spans="1:4" x14ac:dyDescent="0.15">
      <c r="A595" s="135"/>
      <c r="B595" s="135"/>
      <c r="C595" s="135"/>
      <c r="D595" s="135" t="s">
        <v>341</v>
      </c>
    </row>
    <row r="596" spans="1:4" x14ac:dyDescent="0.15">
      <c r="A596" s="135" t="s">
        <v>1963</v>
      </c>
      <c r="B596" s="135" t="s">
        <v>1504</v>
      </c>
      <c r="C596" s="135" t="s">
        <v>553</v>
      </c>
      <c r="D596" s="135" t="s">
        <v>339</v>
      </c>
    </row>
    <row r="597" spans="1:4" x14ac:dyDescent="0.15">
      <c r="A597" s="135"/>
      <c r="B597" s="135"/>
      <c r="C597" s="135"/>
      <c r="D597" s="135" t="s">
        <v>341</v>
      </c>
    </row>
    <row r="598" spans="1:4" x14ac:dyDescent="0.15">
      <c r="A598" s="135" t="s">
        <v>903</v>
      </c>
      <c r="B598" s="135" t="s">
        <v>1646</v>
      </c>
      <c r="C598" s="135" t="s">
        <v>555</v>
      </c>
      <c r="D598" s="135" t="s">
        <v>1428</v>
      </c>
    </row>
    <row r="599" spans="1:4" x14ac:dyDescent="0.15">
      <c r="A599" s="135" t="s">
        <v>901</v>
      </c>
      <c r="B599" s="135" t="s">
        <v>1647</v>
      </c>
      <c r="C599" s="135" t="s">
        <v>555</v>
      </c>
      <c r="D599" s="135" t="s">
        <v>1428</v>
      </c>
    </row>
    <row r="600" spans="1:4" x14ac:dyDescent="0.15">
      <c r="A600" s="135" t="s">
        <v>1637</v>
      </c>
      <c r="B600" s="135" t="s">
        <v>1638</v>
      </c>
      <c r="C600" s="135" t="s">
        <v>555</v>
      </c>
      <c r="D600" s="135" t="s">
        <v>1424</v>
      </c>
    </row>
    <row r="601" spans="1:4" x14ac:dyDescent="0.15">
      <c r="A601" s="135"/>
      <c r="B601" s="135"/>
      <c r="C601" s="135"/>
      <c r="D601" s="135" t="s">
        <v>1429</v>
      </c>
    </row>
    <row r="602" spans="1:4" x14ac:dyDescent="0.15">
      <c r="A602" s="135"/>
      <c r="B602" s="135"/>
      <c r="C602" s="135"/>
      <c r="D602" s="135" t="s">
        <v>340</v>
      </c>
    </row>
    <row r="603" spans="1:4" x14ac:dyDescent="0.15">
      <c r="A603" s="135" t="s">
        <v>606</v>
      </c>
      <c r="B603" s="135" t="s">
        <v>1753</v>
      </c>
      <c r="C603" s="135" t="s">
        <v>555</v>
      </c>
      <c r="D603" s="135" t="s">
        <v>1430</v>
      </c>
    </row>
    <row r="604" spans="1:4" x14ac:dyDescent="0.15">
      <c r="A604" s="135"/>
      <c r="B604" s="135"/>
      <c r="C604" s="135"/>
      <c r="D604" s="135" t="s">
        <v>342</v>
      </c>
    </row>
    <row r="605" spans="1:4" x14ac:dyDescent="0.15">
      <c r="A605" s="135" t="s">
        <v>607</v>
      </c>
      <c r="B605" s="135" t="s">
        <v>225</v>
      </c>
      <c r="C605" s="135" t="s">
        <v>555</v>
      </c>
      <c r="D605" s="135" t="s">
        <v>1430</v>
      </c>
    </row>
    <row r="606" spans="1:4" x14ac:dyDescent="0.15">
      <c r="A606" s="135"/>
      <c r="B606" s="135"/>
      <c r="C606" s="135"/>
      <c r="D606" s="135" t="s">
        <v>342</v>
      </c>
    </row>
    <row r="607" spans="1:4" x14ac:dyDescent="0.15">
      <c r="A607" s="135" t="s">
        <v>608</v>
      </c>
      <c r="B607" s="135" t="s">
        <v>1751</v>
      </c>
      <c r="C607" s="135" t="s">
        <v>555</v>
      </c>
      <c r="D607" s="135" t="s">
        <v>1430</v>
      </c>
    </row>
    <row r="608" spans="1:4" x14ac:dyDescent="0.15">
      <c r="A608" s="135"/>
      <c r="B608" s="135"/>
      <c r="C608" s="135"/>
      <c r="D608" s="135" t="s">
        <v>342</v>
      </c>
    </row>
    <row r="609" spans="1:4" x14ac:dyDescent="0.15">
      <c r="A609" s="135"/>
      <c r="B609" s="135"/>
      <c r="C609" s="135"/>
      <c r="D609" s="135" t="s">
        <v>343</v>
      </c>
    </row>
    <row r="610" spans="1:4" x14ac:dyDescent="0.15">
      <c r="A610" s="135" t="s">
        <v>1639</v>
      </c>
      <c r="B610" s="135" t="s">
        <v>1640</v>
      </c>
      <c r="C610" s="135" t="s">
        <v>555</v>
      </c>
      <c r="D610" s="135" t="s">
        <v>1424</v>
      </c>
    </row>
    <row r="611" spans="1:4" x14ac:dyDescent="0.15">
      <c r="A611" s="135"/>
      <c r="B611" s="136"/>
      <c r="C611" s="135"/>
      <c r="D611" s="135" t="s">
        <v>1429</v>
      </c>
    </row>
    <row r="612" spans="1:4" x14ac:dyDescent="0.15">
      <c r="A612" s="135"/>
      <c r="B612" s="142"/>
      <c r="C612" s="135"/>
      <c r="D612" s="135" t="s">
        <v>341</v>
      </c>
    </row>
    <row r="613" spans="1:4" x14ac:dyDescent="0.15">
      <c r="A613" s="135"/>
      <c r="B613" s="135"/>
      <c r="C613" s="135"/>
      <c r="D613" s="135" t="s">
        <v>1431</v>
      </c>
    </row>
    <row r="614" spans="1:4" x14ac:dyDescent="0.15">
      <c r="A614" s="135" t="s">
        <v>1641</v>
      </c>
      <c r="B614" s="135" t="s">
        <v>1642</v>
      </c>
      <c r="C614" s="135" t="s">
        <v>555</v>
      </c>
      <c r="D614" s="135" t="s">
        <v>1429</v>
      </c>
    </row>
    <row r="615" spans="1:4" x14ac:dyDescent="0.15">
      <c r="A615" s="135"/>
      <c r="B615" s="135"/>
      <c r="C615" s="135"/>
      <c r="D615" s="135" t="s">
        <v>341</v>
      </c>
    </row>
    <row r="616" spans="1:4" x14ac:dyDescent="0.15">
      <c r="A616" s="135"/>
      <c r="B616" s="135"/>
      <c r="C616" s="135"/>
      <c r="D616" s="135" t="s">
        <v>1431</v>
      </c>
    </row>
    <row r="617" spans="1:4" x14ac:dyDescent="0.15">
      <c r="A617" s="135" t="s">
        <v>1644</v>
      </c>
      <c r="B617" s="135" t="s">
        <v>1645</v>
      </c>
      <c r="C617" s="135" t="s">
        <v>555</v>
      </c>
      <c r="D617" s="135" t="s">
        <v>1424</v>
      </c>
    </row>
    <row r="618" spans="1:4" x14ac:dyDescent="0.15">
      <c r="A618" s="135"/>
      <c r="B618" s="135"/>
      <c r="C618" s="135"/>
      <c r="D618" s="135" t="s">
        <v>1429</v>
      </c>
    </row>
    <row r="619" spans="1:4" x14ac:dyDescent="0.15">
      <c r="A619" s="135"/>
      <c r="B619" s="135"/>
      <c r="C619" s="135"/>
      <c r="D619" s="135" t="s">
        <v>341</v>
      </c>
    </row>
    <row r="620" spans="1:4" x14ac:dyDescent="0.15">
      <c r="A620" s="135"/>
      <c r="B620" s="135"/>
      <c r="C620" s="135"/>
      <c r="D620" s="135" t="s">
        <v>1431</v>
      </c>
    </row>
    <row r="621" spans="1:4" x14ac:dyDescent="0.15">
      <c r="A621" s="135" t="s">
        <v>723</v>
      </c>
      <c r="B621" s="135" t="s">
        <v>1636</v>
      </c>
      <c r="C621" s="135" t="s">
        <v>555</v>
      </c>
      <c r="D621" s="135" t="s">
        <v>1431</v>
      </c>
    </row>
    <row r="622" spans="1:4" x14ac:dyDescent="0.15">
      <c r="A622" s="135" t="s">
        <v>130</v>
      </c>
      <c r="B622" s="135" t="s">
        <v>1672</v>
      </c>
      <c r="C622" s="135" t="s">
        <v>555</v>
      </c>
      <c r="D622" s="135" t="s">
        <v>1430</v>
      </c>
    </row>
    <row r="623" spans="1:4" x14ac:dyDescent="0.15">
      <c r="A623" s="135" t="s">
        <v>1964</v>
      </c>
      <c r="B623" s="135" t="s">
        <v>1673</v>
      </c>
      <c r="C623" s="135" t="s">
        <v>555</v>
      </c>
      <c r="D623" s="135" t="s">
        <v>1430</v>
      </c>
    </row>
    <row r="624" spans="1:4" x14ac:dyDescent="0.15">
      <c r="A624" s="135"/>
      <c r="B624" s="135"/>
      <c r="C624" s="135"/>
      <c r="D624" s="135" t="s">
        <v>339</v>
      </c>
    </row>
    <row r="625" spans="1:4" x14ac:dyDescent="0.15">
      <c r="A625" s="135" t="s">
        <v>1250</v>
      </c>
      <c r="B625" s="135" t="s">
        <v>1643</v>
      </c>
      <c r="C625" s="135" t="s">
        <v>555</v>
      </c>
      <c r="D625" s="135" t="s">
        <v>1424</v>
      </c>
    </row>
    <row r="626" spans="1:4" x14ac:dyDescent="0.15">
      <c r="A626" s="135"/>
      <c r="B626" s="135"/>
      <c r="C626" s="135"/>
      <c r="D626" s="135" t="s">
        <v>1429</v>
      </c>
    </row>
    <row r="627" spans="1:4" x14ac:dyDescent="0.15">
      <c r="A627" s="135"/>
      <c r="B627" s="135"/>
      <c r="C627" s="135"/>
      <c r="D627" s="135" t="s">
        <v>341</v>
      </c>
    </row>
    <row r="628" spans="1:4" x14ac:dyDescent="0.15">
      <c r="A628" s="135" t="s">
        <v>1648</v>
      </c>
      <c r="B628" s="135" t="s">
        <v>1649</v>
      </c>
      <c r="C628" s="135" t="s">
        <v>555</v>
      </c>
      <c r="D628" s="135" t="s">
        <v>1429</v>
      </c>
    </row>
    <row r="629" spans="1:4" x14ac:dyDescent="0.15">
      <c r="A629" s="135" t="s">
        <v>128</v>
      </c>
      <c r="B629" s="135" t="s">
        <v>1754</v>
      </c>
      <c r="C629" s="135" t="s">
        <v>555</v>
      </c>
      <c r="D629" s="135" t="s">
        <v>1430</v>
      </c>
    </row>
    <row r="630" spans="1:4" x14ac:dyDescent="0.15">
      <c r="A630" s="135"/>
      <c r="B630" s="135"/>
      <c r="C630" s="135"/>
      <c r="D630" s="135" t="s">
        <v>342</v>
      </c>
    </row>
    <row r="631" spans="1:4" x14ac:dyDescent="0.15">
      <c r="A631" s="135" t="s">
        <v>129</v>
      </c>
      <c r="B631" s="135" t="s">
        <v>226</v>
      </c>
      <c r="C631" s="135" t="s">
        <v>555</v>
      </c>
      <c r="D631" s="135" t="s">
        <v>1430</v>
      </c>
    </row>
    <row r="632" spans="1:4" x14ac:dyDescent="0.15">
      <c r="A632" s="135"/>
      <c r="B632" s="135"/>
      <c r="C632" s="135"/>
      <c r="D632" s="135" t="s">
        <v>342</v>
      </c>
    </row>
    <row r="633" spans="1:4" x14ac:dyDescent="0.15">
      <c r="A633" s="135" t="s">
        <v>741</v>
      </c>
      <c r="B633" s="135" t="s">
        <v>1671</v>
      </c>
      <c r="C633" s="135" t="s">
        <v>555</v>
      </c>
      <c r="D633" s="135" t="s">
        <v>1430</v>
      </c>
    </row>
    <row r="634" spans="1:4" x14ac:dyDescent="0.15">
      <c r="A634" s="135" t="s">
        <v>742</v>
      </c>
      <c r="B634" s="135" t="s">
        <v>1752</v>
      </c>
      <c r="C634" s="135" t="s">
        <v>555</v>
      </c>
      <c r="D634" s="135" t="s">
        <v>1430</v>
      </c>
    </row>
    <row r="635" spans="1:4" x14ac:dyDescent="0.15">
      <c r="A635" s="135" t="s">
        <v>1650</v>
      </c>
      <c r="B635" s="135" t="s">
        <v>1651</v>
      </c>
      <c r="C635" s="135" t="s">
        <v>556</v>
      </c>
      <c r="D635" s="135" t="s">
        <v>339</v>
      </c>
    </row>
    <row r="636" spans="1:4" x14ac:dyDescent="0.15">
      <c r="A636" s="135"/>
      <c r="B636" s="135"/>
      <c r="C636" s="135"/>
      <c r="D636" s="135" t="s">
        <v>1389</v>
      </c>
    </row>
    <row r="637" spans="1:4" x14ac:dyDescent="0.15">
      <c r="A637" s="135" t="s">
        <v>889</v>
      </c>
      <c r="B637" s="135" t="s">
        <v>1669</v>
      </c>
      <c r="C637" s="135" t="s">
        <v>556</v>
      </c>
      <c r="D637" s="135" t="s">
        <v>339</v>
      </c>
    </row>
    <row r="638" spans="1:4" x14ac:dyDescent="0.15">
      <c r="A638" s="135"/>
      <c r="B638" s="135"/>
      <c r="C638" s="135"/>
      <c r="D638" s="135" t="s">
        <v>1389</v>
      </c>
    </row>
    <row r="639" spans="1:4" x14ac:dyDescent="0.15">
      <c r="A639" s="135" t="s">
        <v>1502</v>
      </c>
      <c r="B639" s="135" t="s">
        <v>1503</v>
      </c>
      <c r="C639" s="135" t="s">
        <v>556</v>
      </c>
      <c r="D639" s="135" t="s">
        <v>1389</v>
      </c>
    </row>
    <row r="640" spans="1:4" x14ac:dyDescent="0.15">
      <c r="A640" s="135" t="s">
        <v>1965</v>
      </c>
      <c r="B640" s="135" t="s">
        <v>966</v>
      </c>
      <c r="C640" s="135" t="s">
        <v>556</v>
      </c>
      <c r="D640" s="135" t="s">
        <v>339</v>
      </c>
    </row>
    <row r="641" spans="1:4" x14ac:dyDescent="0.15">
      <c r="A641" s="135"/>
      <c r="B641" s="135"/>
      <c r="C641" s="135"/>
      <c r="D641" s="135" t="s">
        <v>1389</v>
      </c>
    </row>
    <row r="642" spans="1:4" x14ac:dyDescent="0.15">
      <c r="A642" s="135" t="s">
        <v>1966</v>
      </c>
      <c r="B642" s="135" t="s">
        <v>970</v>
      </c>
      <c r="C642" s="135" t="s">
        <v>556</v>
      </c>
      <c r="D642" s="135" t="s">
        <v>339</v>
      </c>
    </row>
    <row r="643" spans="1:4" x14ac:dyDescent="0.15">
      <c r="A643" s="135"/>
      <c r="B643" s="135"/>
      <c r="C643" s="135"/>
      <c r="D643" s="135" t="s">
        <v>1389</v>
      </c>
    </row>
    <row r="644" spans="1:4" x14ac:dyDescent="0.15">
      <c r="A644" s="135" t="s">
        <v>1967</v>
      </c>
      <c r="B644" s="135" t="s">
        <v>967</v>
      </c>
      <c r="C644" s="135" t="s">
        <v>556</v>
      </c>
      <c r="D644" s="135" t="s">
        <v>339</v>
      </c>
    </row>
    <row r="645" spans="1:4" x14ac:dyDescent="0.15">
      <c r="A645" s="135"/>
      <c r="B645" s="136"/>
      <c r="C645" s="136"/>
      <c r="D645" s="136" t="s">
        <v>1389</v>
      </c>
    </row>
    <row r="646" spans="1:4" x14ac:dyDescent="0.15">
      <c r="A646" s="135" t="s">
        <v>1968</v>
      </c>
      <c r="B646" s="135" t="s">
        <v>968</v>
      </c>
      <c r="C646" s="135" t="s">
        <v>556</v>
      </c>
      <c r="D646" s="135" t="s">
        <v>339</v>
      </c>
    </row>
    <row r="647" spans="1:4" x14ac:dyDescent="0.15">
      <c r="A647" s="135"/>
      <c r="B647" s="135"/>
      <c r="C647" s="135"/>
      <c r="D647" s="135" t="s">
        <v>1389</v>
      </c>
    </row>
    <row r="648" spans="1:4" x14ac:dyDescent="0.15">
      <c r="A648" s="135" t="s">
        <v>1969</v>
      </c>
      <c r="B648" s="135" t="s">
        <v>969</v>
      </c>
      <c r="C648" s="135" t="s">
        <v>556</v>
      </c>
      <c r="D648" s="135" t="s">
        <v>339</v>
      </c>
    </row>
    <row r="649" spans="1:4" x14ac:dyDescent="0.15">
      <c r="A649" s="135"/>
      <c r="B649" s="135"/>
      <c r="C649" s="135"/>
      <c r="D649" s="135" t="s">
        <v>1389</v>
      </c>
    </row>
    <row r="650" spans="1:4" x14ac:dyDescent="0.15">
      <c r="A650" s="135" t="s">
        <v>1970</v>
      </c>
      <c r="B650" s="135" t="s">
        <v>971</v>
      </c>
      <c r="C650" s="135" t="s">
        <v>556</v>
      </c>
      <c r="D650" s="135" t="s">
        <v>339</v>
      </c>
    </row>
    <row r="651" spans="1:4" x14ac:dyDescent="0.15">
      <c r="A651" s="135"/>
      <c r="B651" s="135"/>
      <c r="C651" s="135"/>
      <c r="D651" s="135" t="s">
        <v>1389</v>
      </c>
    </row>
    <row r="652" spans="1:4" x14ac:dyDescent="0.15">
      <c r="A652" s="135" t="s">
        <v>727</v>
      </c>
      <c r="B652" s="135" t="s">
        <v>1652</v>
      </c>
      <c r="C652" s="135" t="s">
        <v>556</v>
      </c>
      <c r="D652" s="135" t="s">
        <v>339</v>
      </c>
    </row>
    <row r="653" spans="1:4" x14ac:dyDescent="0.15">
      <c r="A653" s="135"/>
      <c r="B653" s="135"/>
      <c r="C653" s="135"/>
      <c r="D653" s="135" t="s">
        <v>1389</v>
      </c>
    </row>
    <row r="654" spans="1:4" x14ac:dyDescent="0.15">
      <c r="A654" s="135"/>
      <c r="B654" s="135"/>
      <c r="C654" s="135"/>
      <c r="D654" s="135" t="s">
        <v>342</v>
      </c>
    </row>
    <row r="655" spans="1:4" x14ac:dyDescent="0.15">
      <c r="A655" s="135" t="s">
        <v>747</v>
      </c>
      <c r="B655" s="135" t="s">
        <v>1682</v>
      </c>
      <c r="C655" s="135" t="s">
        <v>556</v>
      </c>
      <c r="D655" s="135" t="s">
        <v>1389</v>
      </c>
    </row>
    <row r="656" spans="1:4" x14ac:dyDescent="0.15">
      <c r="A656" s="135"/>
      <c r="B656" s="135"/>
      <c r="C656" s="135"/>
      <c r="D656" s="135" t="s">
        <v>342</v>
      </c>
    </row>
    <row r="657" spans="1:4" x14ac:dyDescent="0.15">
      <c r="A657" s="135" t="s">
        <v>728</v>
      </c>
      <c r="B657" s="135" t="s">
        <v>1670</v>
      </c>
      <c r="C657" s="135" t="s">
        <v>556</v>
      </c>
      <c r="D657" s="135" t="s">
        <v>339</v>
      </c>
    </row>
    <row r="658" spans="1:4" x14ac:dyDescent="0.15">
      <c r="A658" s="135"/>
      <c r="B658" s="135"/>
      <c r="C658" s="135"/>
      <c r="D658" s="135" t="s">
        <v>1389</v>
      </c>
    </row>
    <row r="659" spans="1:4" x14ac:dyDescent="0.15">
      <c r="A659" s="135" t="s">
        <v>1258</v>
      </c>
      <c r="B659" s="135" t="s">
        <v>1259</v>
      </c>
      <c r="C659" s="135" t="s">
        <v>556</v>
      </c>
      <c r="D659" s="135" t="s">
        <v>1389</v>
      </c>
    </row>
    <row r="660" spans="1:4" x14ac:dyDescent="0.15">
      <c r="A660" s="135" t="s">
        <v>931</v>
      </c>
      <c r="B660" s="135" t="s">
        <v>943</v>
      </c>
      <c r="C660" s="135" t="s">
        <v>556</v>
      </c>
      <c r="D660" s="135" t="s">
        <v>339</v>
      </c>
    </row>
    <row r="661" spans="1:4" x14ac:dyDescent="0.15">
      <c r="A661" s="135"/>
      <c r="B661" s="135"/>
      <c r="C661" s="135"/>
      <c r="D661" s="135" t="s">
        <v>1389</v>
      </c>
    </row>
    <row r="662" spans="1:4" x14ac:dyDescent="0.15">
      <c r="A662" s="135" t="s">
        <v>930</v>
      </c>
      <c r="B662" s="135" t="s">
        <v>942</v>
      </c>
      <c r="C662" s="135" t="s">
        <v>556</v>
      </c>
      <c r="D662" s="135" t="s">
        <v>339</v>
      </c>
    </row>
    <row r="663" spans="1:4" x14ac:dyDescent="0.15">
      <c r="A663" s="135"/>
      <c r="B663" s="135"/>
      <c r="C663" s="135"/>
      <c r="D663" s="135" t="s">
        <v>1389</v>
      </c>
    </row>
    <row r="664" spans="1:4" x14ac:dyDescent="0.15">
      <c r="A664" s="135" t="s">
        <v>929</v>
      </c>
      <c r="B664" s="135" t="s">
        <v>941</v>
      </c>
      <c r="C664" s="135" t="s">
        <v>556</v>
      </c>
      <c r="D664" s="135" t="s">
        <v>339</v>
      </c>
    </row>
    <row r="665" spans="1:4" x14ac:dyDescent="0.15">
      <c r="A665" s="135"/>
      <c r="B665" s="135"/>
      <c r="C665" s="135"/>
      <c r="D665" s="135" t="s">
        <v>1389</v>
      </c>
    </row>
    <row r="666" spans="1:4" x14ac:dyDescent="0.15">
      <c r="A666" s="135" t="s">
        <v>928</v>
      </c>
      <c r="B666" s="135" t="s">
        <v>940</v>
      </c>
      <c r="C666" s="135" t="s">
        <v>556</v>
      </c>
      <c r="D666" s="135" t="s">
        <v>339</v>
      </c>
    </row>
    <row r="667" spans="1:4" x14ac:dyDescent="0.15">
      <c r="A667" s="135"/>
      <c r="B667" s="135"/>
      <c r="C667" s="135"/>
      <c r="D667" s="135" t="s">
        <v>1389</v>
      </c>
    </row>
    <row r="668" spans="1:4" x14ac:dyDescent="0.15">
      <c r="A668" s="135" t="s">
        <v>927</v>
      </c>
      <c r="B668" s="135" t="s">
        <v>939</v>
      </c>
      <c r="C668" s="135" t="s">
        <v>556</v>
      </c>
      <c r="D668" s="135" t="s">
        <v>339</v>
      </c>
    </row>
    <row r="669" spans="1:4" x14ac:dyDescent="0.15">
      <c r="A669" s="135"/>
      <c r="B669" s="135"/>
      <c r="C669" s="135"/>
      <c r="D669" s="135" t="s">
        <v>1389</v>
      </c>
    </row>
    <row r="670" spans="1:4" x14ac:dyDescent="0.15">
      <c r="A670" s="135" t="s">
        <v>926</v>
      </c>
      <c r="B670" s="135" t="s">
        <v>938</v>
      </c>
      <c r="C670" s="135" t="s">
        <v>556</v>
      </c>
      <c r="D670" s="135" t="s">
        <v>339</v>
      </c>
    </row>
    <row r="671" spans="1:4" x14ac:dyDescent="0.15">
      <c r="A671" s="135"/>
      <c r="B671" s="135"/>
      <c r="C671" s="135"/>
      <c r="D671" s="135" t="s">
        <v>1389</v>
      </c>
    </row>
    <row r="672" spans="1:4" x14ac:dyDescent="0.15">
      <c r="A672" s="135" t="s">
        <v>1248</v>
      </c>
      <c r="B672" s="135" t="s">
        <v>1249</v>
      </c>
      <c r="C672" s="135" t="s">
        <v>556</v>
      </c>
      <c r="D672" s="135" t="s">
        <v>339</v>
      </c>
    </row>
    <row r="673" spans="1:4" x14ac:dyDescent="0.15">
      <c r="A673" s="135"/>
      <c r="B673" s="135"/>
      <c r="C673" s="135"/>
      <c r="D673" s="135" t="s">
        <v>1389</v>
      </c>
    </row>
    <row r="674" spans="1:4" x14ac:dyDescent="0.15">
      <c r="A674" s="135" t="s">
        <v>187</v>
      </c>
      <c r="B674" s="135" t="s">
        <v>179</v>
      </c>
      <c r="C674" s="135" t="s">
        <v>556</v>
      </c>
      <c r="D674" s="135" t="s">
        <v>1389</v>
      </c>
    </row>
    <row r="675" spans="1:4" x14ac:dyDescent="0.15">
      <c r="A675" s="135" t="s">
        <v>186</v>
      </c>
      <c r="B675" s="135" t="s">
        <v>178</v>
      </c>
      <c r="C675" s="135" t="s">
        <v>556</v>
      </c>
      <c r="D675" s="135" t="s">
        <v>1389</v>
      </c>
    </row>
    <row r="676" spans="1:4" x14ac:dyDescent="0.15">
      <c r="A676" s="135" t="s">
        <v>953</v>
      </c>
      <c r="B676" s="135" t="s">
        <v>954</v>
      </c>
      <c r="C676" s="135" t="s">
        <v>556</v>
      </c>
      <c r="D676" s="135" t="s">
        <v>1389</v>
      </c>
    </row>
    <row r="677" spans="1:4" x14ac:dyDescent="0.15">
      <c r="A677" s="135" t="s">
        <v>1492</v>
      </c>
      <c r="B677" s="135" t="s">
        <v>1493</v>
      </c>
      <c r="C677" s="135" t="s">
        <v>556</v>
      </c>
      <c r="D677" s="135" t="s">
        <v>1389</v>
      </c>
    </row>
    <row r="678" spans="1:4" x14ac:dyDescent="0.15">
      <c r="A678" s="135" t="s">
        <v>955</v>
      </c>
      <c r="B678" s="136" t="s">
        <v>956</v>
      </c>
      <c r="C678" s="135" t="s">
        <v>556</v>
      </c>
      <c r="D678" s="135" t="s">
        <v>1389</v>
      </c>
    </row>
    <row r="679" spans="1:4" x14ac:dyDescent="0.15">
      <c r="A679" s="135" t="s">
        <v>957</v>
      </c>
      <c r="B679" s="135" t="s">
        <v>958</v>
      </c>
      <c r="C679" s="135" t="s">
        <v>556</v>
      </c>
      <c r="D679" s="135" t="s">
        <v>1389</v>
      </c>
    </row>
    <row r="680" spans="1:4" x14ac:dyDescent="0.15">
      <c r="A680" s="135" t="s">
        <v>1378</v>
      </c>
      <c r="B680" s="135" t="s">
        <v>1379</v>
      </c>
      <c r="C680" s="135" t="s">
        <v>556</v>
      </c>
      <c r="D680" s="135" t="s">
        <v>1389</v>
      </c>
    </row>
    <row r="681" spans="1:4" x14ac:dyDescent="0.15">
      <c r="A681" s="135" t="s">
        <v>959</v>
      </c>
      <c r="B681" s="135" t="s">
        <v>960</v>
      </c>
      <c r="C681" s="135" t="s">
        <v>556</v>
      </c>
      <c r="D681" s="135" t="s">
        <v>1389</v>
      </c>
    </row>
    <row r="682" spans="1:4" x14ac:dyDescent="0.15">
      <c r="A682" s="135" t="s">
        <v>961</v>
      </c>
      <c r="B682" s="135" t="s">
        <v>962</v>
      </c>
      <c r="C682" s="135" t="s">
        <v>556</v>
      </c>
      <c r="D682" s="135" t="s">
        <v>1389</v>
      </c>
    </row>
    <row r="683" spans="1:4" x14ac:dyDescent="0.15">
      <c r="A683" s="135" t="s">
        <v>1494</v>
      </c>
      <c r="B683" s="135" t="s">
        <v>1495</v>
      </c>
      <c r="C683" s="135" t="s">
        <v>556</v>
      </c>
      <c r="D683" s="135" t="s">
        <v>1389</v>
      </c>
    </row>
    <row r="684" spans="1:4" x14ac:dyDescent="0.15">
      <c r="A684" s="135" t="s">
        <v>963</v>
      </c>
      <c r="B684" s="135" t="s">
        <v>964</v>
      </c>
      <c r="C684" s="135" t="s">
        <v>556</v>
      </c>
      <c r="D684" s="135" t="s">
        <v>1389</v>
      </c>
    </row>
    <row r="685" spans="1:4" x14ac:dyDescent="0.15">
      <c r="A685" s="135" t="s">
        <v>731</v>
      </c>
      <c r="B685" s="135" t="s">
        <v>1515</v>
      </c>
      <c r="C685" s="135" t="s">
        <v>556</v>
      </c>
      <c r="D685" s="135" t="s">
        <v>1389</v>
      </c>
    </row>
    <row r="686" spans="1:4" x14ac:dyDescent="0.15">
      <c r="A686" s="135" t="s">
        <v>726</v>
      </c>
      <c r="B686" s="135" t="s">
        <v>1653</v>
      </c>
      <c r="C686" s="135" t="s">
        <v>556</v>
      </c>
      <c r="D686" s="135" t="s">
        <v>339</v>
      </c>
    </row>
    <row r="687" spans="1:4" x14ac:dyDescent="0.15">
      <c r="A687" s="135"/>
      <c r="B687" s="135"/>
      <c r="C687" s="135"/>
      <c r="D687" s="135" t="s">
        <v>1389</v>
      </c>
    </row>
    <row r="688" spans="1:4" x14ac:dyDescent="0.15">
      <c r="A688" s="135" t="s">
        <v>724</v>
      </c>
      <c r="B688" s="135" t="s">
        <v>1654</v>
      </c>
      <c r="C688" s="135" t="s">
        <v>556</v>
      </c>
      <c r="D688" s="135" t="s">
        <v>339</v>
      </c>
    </row>
    <row r="689" spans="1:4" x14ac:dyDescent="0.15">
      <c r="A689" s="135"/>
      <c r="B689" s="135"/>
      <c r="C689" s="135"/>
      <c r="D689" s="135" t="s">
        <v>1389</v>
      </c>
    </row>
    <row r="690" spans="1:4" x14ac:dyDescent="0.15">
      <c r="A690" s="135" t="s">
        <v>725</v>
      </c>
      <c r="B690" s="135" t="s">
        <v>1655</v>
      </c>
      <c r="C690" s="135" t="s">
        <v>556</v>
      </c>
      <c r="D690" s="135" t="s">
        <v>339</v>
      </c>
    </row>
    <row r="691" spans="1:4" x14ac:dyDescent="0.15">
      <c r="A691" s="135"/>
      <c r="B691" s="135"/>
      <c r="C691" s="135"/>
      <c r="D691" s="135" t="s">
        <v>1389</v>
      </c>
    </row>
    <row r="692" spans="1:4" x14ac:dyDescent="0.15">
      <c r="A692" s="135" t="s">
        <v>739</v>
      </c>
      <c r="B692" s="135" t="s">
        <v>81</v>
      </c>
      <c r="C692" s="135" t="s">
        <v>557</v>
      </c>
      <c r="D692" s="135" t="s">
        <v>339</v>
      </c>
    </row>
    <row r="693" spans="1:4" x14ac:dyDescent="0.15">
      <c r="A693" s="135"/>
      <c r="B693" s="135"/>
      <c r="C693" s="135"/>
      <c r="D693" s="135" t="s">
        <v>340</v>
      </c>
    </row>
    <row r="694" spans="1:4" x14ac:dyDescent="0.15">
      <c r="A694" s="135"/>
      <c r="B694" s="135"/>
      <c r="C694" s="135"/>
      <c r="D694" s="135" t="s">
        <v>341</v>
      </c>
    </row>
    <row r="695" spans="1:4" x14ac:dyDescent="0.15">
      <c r="A695" s="135" t="s">
        <v>740</v>
      </c>
      <c r="B695" s="135" t="s">
        <v>83</v>
      </c>
      <c r="C695" s="135" t="s">
        <v>557</v>
      </c>
      <c r="D695" s="135" t="s">
        <v>339</v>
      </c>
    </row>
    <row r="696" spans="1:4" x14ac:dyDescent="0.15">
      <c r="A696" s="135"/>
      <c r="B696" s="135"/>
      <c r="C696" s="135"/>
      <c r="D696" s="135" t="s">
        <v>340</v>
      </c>
    </row>
    <row r="697" spans="1:4" x14ac:dyDescent="0.15">
      <c r="A697" s="135"/>
      <c r="B697" s="135"/>
      <c r="C697" s="135"/>
      <c r="D697" s="135" t="s">
        <v>341</v>
      </c>
    </row>
    <row r="698" spans="1:4" x14ac:dyDescent="0.15">
      <c r="A698" s="135" t="s">
        <v>898</v>
      </c>
      <c r="B698" s="135" t="s">
        <v>23</v>
      </c>
      <c r="C698" s="135" t="s">
        <v>557</v>
      </c>
      <c r="D698" s="135" t="s">
        <v>339</v>
      </c>
    </row>
    <row r="699" spans="1:4" x14ac:dyDescent="0.15">
      <c r="A699" s="135"/>
      <c r="B699" s="135"/>
      <c r="C699" s="135"/>
      <c r="D699" s="135" t="s">
        <v>340</v>
      </c>
    </row>
    <row r="700" spans="1:4" x14ac:dyDescent="0.15">
      <c r="A700" s="135" t="s">
        <v>587</v>
      </c>
      <c r="B700" s="135" t="s">
        <v>588</v>
      </c>
      <c r="C700" s="135" t="s">
        <v>557</v>
      </c>
      <c r="D700" s="135" t="s">
        <v>339</v>
      </c>
    </row>
    <row r="701" spans="1:4" x14ac:dyDescent="0.15">
      <c r="A701" s="135"/>
      <c r="B701" s="135"/>
      <c r="C701" s="135"/>
      <c r="D701" s="135" t="s">
        <v>340</v>
      </c>
    </row>
    <row r="702" spans="1:4" x14ac:dyDescent="0.15">
      <c r="A702" s="135" t="s">
        <v>1971</v>
      </c>
      <c r="B702" s="135" t="s">
        <v>952</v>
      </c>
      <c r="C702" s="135" t="s">
        <v>557</v>
      </c>
      <c r="D702" s="135" t="s">
        <v>339</v>
      </c>
    </row>
    <row r="703" spans="1:4" x14ac:dyDescent="0.15">
      <c r="A703" s="135"/>
      <c r="B703" s="135"/>
      <c r="C703" s="135"/>
      <c r="D703" s="135" t="s">
        <v>340</v>
      </c>
    </row>
    <row r="704" spans="1:4" x14ac:dyDescent="0.15">
      <c r="A704" s="135" t="s">
        <v>589</v>
      </c>
      <c r="B704" s="135" t="s">
        <v>590</v>
      </c>
      <c r="C704" s="135" t="s">
        <v>557</v>
      </c>
      <c r="D704" s="135" t="s">
        <v>339</v>
      </c>
    </row>
    <row r="705" spans="1:4" x14ac:dyDescent="0.15">
      <c r="A705" s="135"/>
      <c r="B705" s="135"/>
      <c r="C705" s="135"/>
      <c r="D705" s="135" t="s">
        <v>340</v>
      </c>
    </row>
    <row r="706" spans="1:4" x14ac:dyDescent="0.15">
      <c r="A706" s="135" t="s">
        <v>591</v>
      </c>
      <c r="B706" s="135" t="s">
        <v>592</v>
      </c>
      <c r="C706" s="135" t="s">
        <v>557</v>
      </c>
      <c r="D706" s="135" t="s">
        <v>339</v>
      </c>
    </row>
    <row r="707" spans="1:4" x14ac:dyDescent="0.15">
      <c r="A707" s="135"/>
      <c r="B707" s="135"/>
      <c r="C707" s="135"/>
      <c r="D707" s="135" t="s">
        <v>340</v>
      </c>
    </row>
    <row r="708" spans="1:4" x14ac:dyDescent="0.15">
      <c r="A708" s="135" t="s">
        <v>609</v>
      </c>
      <c r="B708" s="135" t="s">
        <v>82</v>
      </c>
      <c r="C708" s="135" t="s">
        <v>557</v>
      </c>
      <c r="D708" s="135" t="s">
        <v>339</v>
      </c>
    </row>
    <row r="709" spans="1:4" x14ac:dyDescent="0.15">
      <c r="A709" s="135"/>
      <c r="B709" s="135"/>
      <c r="C709" s="135"/>
      <c r="D709" s="135" t="s">
        <v>340</v>
      </c>
    </row>
    <row r="710" spans="1:4" x14ac:dyDescent="0.15">
      <c r="A710" s="135"/>
      <c r="B710" s="135"/>
      <c r="C710" s="135"/>
      <c r="D710" s="135" t="s">
        <v>341</v>
      </c>
    </row>
    <row r="711" spans="1:4" x14ac:dyDescent="0.15">
      <c r="A711" s="135"/>
      <c r="B711" s="135"/>
      <c r="C711" s="135"/>
      <c r="D711" s="135" t="s">
        <v>343</v>
      </c>
    </row>
    <row r="712" spans="1:4" x14ac:dyDescent="0.15">
      <c r="A712" s="135" t="s">
        <v>610</v>
      </c>
      <c r="B712" s="135" t="s">
        <v>80</v>
      </c>
      <c r="C712" s="135" t="s">
        <v>557</v>
      </c>
      <c r="D712" s="135" t="s">
        <v>339</v>
      </c>
    </row>
    <row r="713" spans="1:4" x14ac:dyDescent="0.15">
      <c r="A713" s="135"/>
      <c r="B713" s="136"/>
      <c r="C713" s="136"/>
      <c r="D713" s="136" t="s">
        <v>340</v>
      </c>
    </row>
    <row r="714" spans="1:4" x14ac:dyDescent="0.15">
      <c r="A714" s="135"/>
      <c r="B714" s="135"/>
      <c r="C714" s="135"/>
      <c r="D714" s="135" t="s">
        <v>341</v>
      </c>
    </row>
    <row r="715" spans="1:4" x14ac:dyDescent="0.15">
      <c r="A715" s="135"/>
      <c r="B715" s="135"/>
      <c r="C715" s="135"/>
      <c r="D715" s="135" t="s">
        <v>343</v>
      </c>
    </row>
    <row r="716" spans="1:4" x14ac:dyDescent="0.15">
      <c r="A716" s="135" t="s">
        <v>593</v>
      </c>
      <c r="B716" s="135" t="s">
        <v>616</v>
      </c>
      <c r="C716" s="135" t="s">
        <v>557</v>
      </c>
      <c r="D716" s="135" t="s">
        <v>340</v>
      </c>
    </row>
    <row r="717" spans="1:4" x14ac:dyDescent="0.15">
      <c r="A717" s="135" t="s">
        <v>905</v>
      </c>
      <c r="B717" s="135" t="s">
        <v>21</v>
      </c>
      <c r="C717" s="135" t="s">
        <v>557</v>
      </c>
      <c r="D717" s="135" t="s">
        <v>339</v>
      </c>
    </row>
    <row r="718" spans="1:4" x14ac:dyDescent="0.15">
      <c r="A718" s="135"/>
      <c r="B718" s="135"/>
      <c r="C718" s="135"/>
      <c r="D718" s="135" t="s">
        <v>340</v>
      </c>
    </row>
    <row r="719" spans="1:4" x14ac:dyDescent="0.15">
      <c r="A719" s="135" t="s">
        <v>900</v>
      </c>
      <c r="B719" s="135" t="s">
        <v>24</v>
      </c>
      <c r="C719" s="135" t="s">
        <v>557</v>
      </c>
      <c r="D719" s="135" t="s">
        <v>339</v>
      </c>
    </row>
    <row r="720" spans="1:4" x14ac:dyDescent="0.15">
      <c r="A720" s="135"/>
      <c r="B720" s="135"/>
      <c r="C720" s="135"/>
      <c r="D720" s="135" t="s">
        <v>340</v>
      </c>
    </row>
    <row r="721" spans="1:4" x14ac:dyDescent="0.15">
      <c r="A721" s="135" t="s">
        <v>892</v>
      </c>
      <c r="B721" s="135" t="s">
        <v>25</v>
      </c>
      <c r="C721" s="135" t="s">
        <v>557</v>
      </c>
      <c r="D721" s="135" t="s">
        <v>339</v>
      </c>
    </row>
    <row r="722" spans="1:4" x14ac:dyDescent="0.15">
      <c r="A722" s="135"/>
      <c r="B722" s="135"/>
      <c r="C722" s="135"/>
      <c r="D722" s="135" t="s">
        <v>342</v>
      </c>
    </row>
    <row r="723" spans="1:4" x14ac:dyDescent="0.15">
      <c r="A723" s="135"/>
      <c r="B723" s="135"/>
      <c r="C723" s="135"/>
      <c r="D723" s="135" t="s">
        <v>340</v>
      </c>
    </row>
    <row r="724" spans="1:4" x14ac:dyDescent="0.15">
      <c r="A724" s="135"/>
      <c r="B724" s="135"/>
      <c r="C724" s="135"/>
      <c r="D724" s="135" t="s">
        <v>341</v>
      </c>
    </row>
    <row r="725" spans="1:4" x14ac:dyDescent="0.15">
      <c r="A725" s="135" t="s">
        <v>899</v>
      </c>
      <c r="B725" s="135" t="s">
        <v>22</v>
      </c>
      <c r="C725" s="135" t="s">
        <v>557</v>
      </c>
      <c r="D725" s="135" t="s">
        <v>339</v>
      </c>
    </row>
    <row r="726" spans="1:4" x14ac:dyDescent="0.15">
      <c r="A726" s="135"/>
      <c r="B726" s="135"/>
      <c r="C726" s="135"/>
      <c r="D726" s="135" t="s">
        <v>340</v>
      </c>
    </row>
    <row r="727" spans="1:4" x14ac:dyDescent="0.15">
      <c r="A727" s="135" t="s">
        <v>902</v>
      </c>
      <c r="B727" s="135" t="s">
        <v>20</v>
      </c>
      <c r="C727" s="135" t="s">
        <v>557</v>
      </c>
      <c r="D727" s="135" t="s">
        <v>339</v>
      </c>
    </row>
    <row r="728" spans="1:4" x14ac:dyDescent="0.15">
      <c r="A728" s="135"/>
      <c r="B728" s="135"/>
      <c r="C728" s="135"/>
      <c r="D728" s="135" t="s">
        <v>340</v>
      </c>
    </row>
    <row r="729" spans="1:4" x14ac:dyDescent="0.15">
      <c r="A729" s="135" t="s">
        <v>1197</v>
      </c>
      <c r="B729" s="135" t="s">
        <v>1198</v>
      </c>
      <c r="C729" s="135" t="s">
        <v>1201</v>
      </c>
      <c r="D729" s="135" t="s">
        <v>341</v>
      </c>
    </row>
    <row r="730" spans="1:4" x14ac:dyDescent="0.15">
      <c r="A730" s="135" t="s">
        <v>1479</v>
      </c>
      <c r="B730" s="135" t="s">
        <v>1480</v>
      </c>
      <c r="C730" s="135" t="s">
        <v>1491</v>
      </c>
      <c r="D730" s="135" t="s">
        <v>1388</v>
      </c>
    </row>
    <row r="731" spans="1:4" x14ac:dyDescent="0.15">
      <c r="A731" s="135" t="s">
        <v>1384</v>
      </c>
      <c r="B731" s="135" t="s">
        <v>1385</v>
      </c>
      <c r="C731" s="135" t="s">
        <v>1491</v>
      </c>
      <c r="D731" s="135" t="s">
        <v>1388</v>
      </c>
    </row>
    <row r="732" spans="1:4" x14ac:dyDescent="0.15">
      <c r="A732" s="135" t="s">
        <v>1455</v>
      </c>
      <c r="B732" s="135" t="s">
        <v>1456</v>
      </c>
      <c r="C732" s="135" t="s">
        <v>1491</v>
      </c>
      <c r="D732" s="135" t="s">
        <v>1388</v>
      </c>
    </row>
    <row r="733" spans="1:4" x14ac:dyDescent="0.15">
      <c r="A733" s="135" t="s">
        <v>1477</v>
      </c>
      <c r="B733" s="135" t="s">
        <v>1478</v>
      </c>
      <c r="C733" s="135" t="s">
        <v>1491</v>
      </c>
      <c r="D733" s="135" t="s">
        <v>1388</v>
      </c>
    </row>
    <row r="734" spans="1:4" x14ac:dyDescent="0.15">
      <c r="A734" s="135" t="s">
        <v>1461</v>
      </c>
      <c r="B734" s="135" t="s">
        <v>1462</v>
      </c>
      <c r="C734" s="135" t="s">
        <v>1491</v>
      </c>
      <c r="D734" s="135" t="s">
        <v>1388</v>
      </c>
    </row>
    <row r="735" spans="1:4" x14ac:dyDescent="0.15">
      <c r="A735" s="135" t="s">
        <v>1459</v>
      </c>
      <c r="B735" s="135" t="s">
        <v>1460</v>
      </c>
      <c r="C735" s="135" t="s">
        <v>1491</v>
      </c>
      <c r="D735" s="135" t="s">
        <v>1388</v>
      </c>
    </row>
    <row r="736" spans="1:4" x14ac:dyDescent="0.15">
      <c r="A736" s="135" t="s">
        <v>1485</v>
      </c>
      <c r="B736" s="135" t="s">
        <v>1486</v>
      </c>
      <c r="C736" s="135" t="s">
        <v>1491</v>
      </c>
      <c r="D736" s="135" t="s">
        <v>1388</v>
      </c>
    </row>
    <row r="737" spans="1:4" x14ac:dyDescent="0.15">
      <c r="A737" s="135" t="s">
        <v>1467</v>
      </c>
      <c r="B737" s="135" t="s">
        <v>1468</v>
      </c>
      <c r="C737" s="135" t="s">
        <v>1491</v>
      </c>
      <c r="D737" s="135" t="s">
        <v>1388</v>
      </c>
    </row>
    <row r="738" spans="1:4" x14ac:dyDescent="0.15">
      <c r="A738" s="135" t="s">
        <v>1457</v>
      </c>
      <c r="B738" s="135" t="s">
        <v>1458</v>
      </c>
      <c r="C738" s="135" t="s">
        <v>1491</v>
      </c>
      <c r="D738" s="135" t="s">
        <v>1388</v>
      </c>
    </row>
    <row r="739" spans="1:4" x14ac:dyDescent="0.15">
      <c r="A739" s="135" t="s">
        <v>141</v>
      </c>
      <c r="B739" s="135" t="s">
        <v>142</v>
      </c>
      <c r="C739" s="135" t="s">
        <v>558</v>
      </c>
      <c r="D739" s="135" t="s">
        <v>346</v>
      </c>
    </row>
    <row r="740" spans="1:4" x14ac:dyDescent="0.15">
      <c r="A740" s="135"/>
      <c r="B740" s="135"/>
      <c r="C740" s="135"/>
      <c r="D740" s="135" t="s">
        <v>339</v>
      </c>
    </row>
    <row r="741" spans="1:4" x14ac:dyDescent="0.15">
      <c r="A741" s="135"/>
      <c r="B741" s="135"/>
      <c r="C741" s="135"/>
      <c r="D741" s="135" t="s">
        <v>1389</v>
      </c>
    </row>
    <row r="742" spans="1:4" x14ac:dyDescent="0.15">
      <c r="A742" s="135" t="s">
        <v>1973</v>
      </c>
      <c r="B742" s="135" t="s">
        <v>1658</v>
      </c>
      <c r="C742" s="135" t="s">
        <v>558</v>
      </c>
      <c r="D742" s="135" t="s">
        <v>340</v>
      </c>
    </row>
    <row r="743" spans="1:4" x14ac:dyDescent="0.15">
      <c r="A743" s="135"/>
      <c r="B743" s="135"/>
      <c r="C743" s="135"/>
      <c r="D743" s="135" t="s">
        <v>1431</v>
      </c>
    </row>
    <row r="744" spans="1:4" x14ac:dyDescent="0.15">
      <c r="A744" s="135" t="s">
        <v>1975</v>
      </c>
      <c r="B744" s="135" t="s">
        <v>1660</v>
      </c>
      <c r="C744" s="135" t="s">
        <v>558</v>
      </c>
      <c r="D744" s="135" t="s">
        <v>1424</v>
      </c>
    </row>
    <row r="745" spans="1:4" x14ac:dyDescent="0.15">
      <c r="A745" s="135"/>
      <c r="B745" s="135"/>
      <c r="C745" s="135"/>
      <c r="D745" s="135" t="s">
        <v>340</v>
      </c>
    </row>
    <row r="746" spans="1:4" x14ac:dyDescent="0.15">
      <c r="A746" s="135"/>
      <c r="B746" s="135"/>
      <c r="C746" s="135"/>
      <c r="D746" s="135" t="s">
        <v>1431</v>
      </c>
    </row>
    <row r="747" spans="1:4" x14ac:dyDescent="0.15">
      <c r="A747" s="135" t="s">
        <v>734</v>
      </c>
      <c r="B747" s="135" t="s">
        <v>917</v>
      </c>
      <c r="C747" s="135" t="s">
        <v>558</v>
      </c>
      <c r="D747" s="135" t="s">
        <v>340</v>
      </c>
    </row>
    <row r="748" spans="1:4" x14ac:dyDescent="0.15">
      <c r="A748" s="135"/>
      <c r="B748" s="135"/>
      <c r="C748" s="135"/>
      <c r="D748" s="135" t="s">
        <v>1431</v>
      </c>
    </row>
    <row r="749" spans="1:4" x14ac:dyDescent="0.15">
      <c r="A749" s="135" t="s">
        <v>750</v>
      </c>
      <c r="B749" s="135" t="s">
        <v>1683</v>
      </c>
      <c r="C749" s="135" t="s">
        <v>558</v>
      </c>
      <c r="D749" s="135" t="s">
        <v>1431</v>
      </c>
    </row>
    <row r="750" spans="1:4" x14ac:dyDescent="0.15">
      <c r="A750" s="135" t="s">
        <v>736</v>
      </c>
      <c r="B750" s="135" t="s">
        <v>919</v>
      </c>
      <c r="C750" s="135" t="s">
        <v>558</v>
      </c>
      <c r="D750" s="135" t="s">
        <v>340</v>
      </c>
    </row>
    <row r="751" spans="1:4" x14ac:dyDescent="0.15">
      <c r="A751" s="135"/>
      <c r="B751" s="135"/>
      <c r="C751" s="135"/>
      <c r="D751" s="135" t="s">
        <v>1431</v>
      </c>
    </row>
    <row r="752" spans="1:4" x14ac:dyDescent="0.15">
      <c r="A752" s="135" t="s">
        <v>748</v>
      </c>
      <c r="B752" s="135" t="s">
        <v>1684</v>
      </c>
      <c r="C752" s="135" t="s">
        <v>558</v>
      </c>
      <c r="D752" s="135" t="s">
        <v>1431</v>
      </c>
    </row>
    <row r="753" spans="1:4" x14ac:dyDescent="0.15">
      <c r="A753" s="135" t="s">
        <v>749</v>
      </c>
      <c r="B753" s="135" t="s">
        <v>1685</v>
      </c>
      <c r="C753" s="135" t="s">
        <v>558</v>
      </c>
      <c r="D753" s="135" t="s">
        <v>1431</v>
      </c>
    </row>
    <row r="754" spans="1:4" x14ac:dyDescent="0.15">
      <c r="A754" s="135" t="s">
        <v>729</v>
      </c>
      <c r="B754" s="135" t="s">
        <v>947</v>
      </c>
      <c r="C754" s="135" t="s">
        <v>558</v>
      </c>
      <c r="D754" s="135" t="s">
        <v>1431</v>
      </c>
    </row>
    <row r="755" spans="1:4" x14ac:dyDescent="0.15">
      <c r="A755" s="135" t="s">
        <v>745</v>
      </c>
      <c r="B755" s="135" t="s">
        <v>1711</v>
      </c>
      <c r="C755" s="135" t="s">
        <v>558</v>
      </c>
      <c r="D755" s="135" t="s">
        <v>339</v>
      </c>
    </row>
    <row r="756" spans="1:4" x14ac:dyDescent="0.15">
      <c r="A756" s="135"/>
      <c r="B756" s="135"/>
      <c r="C756" s="135"/>
      <c r="D756" s="135" t="s">
        <v>1431</v>
      </c>
    </row>
    <row r="757" spans="1:4" x14ac:dyDescent="0.15">
      <c r="A757" s="135" t="s">
        <v>719</v>
      </c>
      <c r="B757" s="135" t="s">
        <v>1663</v>
      </c>
      <c r="C757" s="135" t="s">
        <v>558</v>
      </c>
      <c r="D757" s="135" t="s">
        <v>1432</v>
      </c>
    </row>
    <row r="758" spans="1:4" x14ac:dyDescent="0.15">
      <c r="A758" s="135"/>
      <c r="B758" s="135"/>
      <c r="C758" s="135"/>
      <c r="D758" s="135" t="s">
        <v>346</v>
      </c>
    </row>
    <row r="759" spans="1:4" x14ac:dyDescent="0.15">
      <c r="A759" s="135"/>
      <c r="B759" s="135"/>
      <c r="C759" s="135"/>
      <c r="D759" s="135" t="s">
        <v>1424</v>
      </c>
    </row>
    <row r="760" spans="1:4" x14ac:dyDescent="0.15">
      <c r="A760" s="135"/>
      <c r="B760" s="135"/>
      <c r="C760" s="135"/>
      <c r="D760" s="135" t="s">
        <v>339</v>
      </c>
    </row>
    <row r="761" spans="1:4" x14ac:dyDescent="0.15">
      <c r="A761" s="135"/>
      <c r="B761" s="135"/>
      <c r="C761" s="135"/>
      <c r="D761" s="135" t="s">
        <v>340</v>
      </c>
    </row>
    <row r="762" spans="1:4" x14ac:dyDescent="0.15">
      <c r="A762" s="135"/>
      <c r="B762" s="135"/>
      <c r="C762" s="135"/>
      <c r="D762" s="135" t="s">
        <v>1431</v>
      </c>
    </row>
    <row r="763" spans="1:4" x14ac:dyDescent="0.15">
      <c r="A763" s="135" t="s">
        <v>720</v>
      </c>
      <c r="B763" s="135" t="s">
        <v>1664</v>
      </c>
      <c r="C763" s="135" t="s">
        <v>558</v>
      </c>
      <c r="D763" s="135" t="s">
        <v>1432</v>
      </c>
    </row>
    <row r="764" spans="1:4" x14ac:dyDescent="0.15">
      <c r="A764" s="135"/>
      <c r="B764" s="135"/>
      <c r="C764" s="135"/>
      <c r="D764" s="135" t="s">
        <v>346</v>
      </c>
    </row>
    <row r="765" spans="1:4" x14ac:dyDescent="0.15">
      <c r="A765" s="135"/>
      <c r="B765" s="135"/>
      <c r="C765" s="135"/>
      <c r="D765" s="135" t="s">
        <v>1424</v>
      </c>
    </row>
    <row r="766" spans="1:4" x14ac:dyDescent="0.15">
      <c r="A766" s="135"/>
      <c r="B766" s="135"/>
      <c r="C766" s="135"/>
      <c r="D766" s="135" t="s">
        <v>339</v>
      </c>
    </row>
    <row r="767" spans="1:4" x14ac:dyDescent="0.15">
      <c r="A767" s="135"/>
      <c r="B767" s="135"/>
      <c r="C767" s="135"/>
      <c r="D767" s="135" t="s">
        <v>340</v>
      </c>
    </row>
    <row r="768" spans="1:4" x14ac:dyDescent="0.15">
      <c r="A768" s="135"/>
      <c r="B768" s="135"/>
      <c r="C768" s="135"/>
      <c r="D768" s="135" t="s">
        <v>1431</v>
      </c>
    </row>
    <row r="769" spans="1:4" x14ac:dyDescent="0.15">
      <c r="A769" s="135" t="s">
        <v>746</v>
      </c>
      <c r="B769" s="135" t="s">
        <v>1712</v>
      </c>
      <c r="C769" s="135" t="s">
        <v>558</v>
      </c>
      <c r="D769" s="135" t="s">
        <v>339</v>
      </c>
    </row>
    <row r="770" spans="1:4" x14ac:dyDescent="0.15">
      <c r="A770" s="135"/>
      <c r="B770" s="135"/>
      <c r="C770" s="135"/>
      <c r="D770" s="135" t="s">
        <v>1431</v>
      </c>
    </row>
    <row r="771" spans="1:4" x14ac:dyDescent="0.15">
      <c r="A771" s="135" t="s">
        <v>721</v>
      </c>
      <c r="B771" s="135" t="s">
        <v>139</v>
      </c>
      <c r="C771" s="135" t="s">
        <v>558</v>
      </c>
      <c r="D771" s="135" t="s">
        <v>1432</v>
      </c>
    </row>
    <row r="772" spans="1:4" x14ac:dyDescent="0.15">
      <c r="A772" s="135"/>
      <c r="B772" s="135"/>
      <c r="C772" s="135"/>
      <c r="D772" s="135" t="s">
        <v>346</v>
      </c>
    </row>
    <row r="773" spans="1:4" x14ac:dyDescent="0.15">
      <c r="A773" s="135"/>
      <c r="B773" s="135"/>
      <c r="C773" s="135"/>
      <c r="D773" s="135" t="s">
        <v>1424</v>
      </c>
    </row>
    <row r="774" spans="1:4" x14ac:dyDescent="0.15">
      <c r="A774" s="135"/>
      <c r="B774" s="135"/>
      <c r="C774" s="135"/>
      <c r="D774" s="135" t="s">
        <v>339</v>
      </c>
    </row>
    <row r="775" spans="1:4" x14ac:dyDescent="0.15">
      <c r="A775" s="135"/>
      <c r="B775" s="135"/>
      <c r="C775" s="135"/>
      <c r="D775" s="135" t="s">
        <v>340</v>
      </c>
    </row>
    <row r="776" spans="1:4" x14ac:dyDescent="0.15">
      <c r="A776" s="135"/>
      <c r="B776" s="135"/>
      <c r="C776" s="135"/>
      <c r="D776" s="135" t="s">
        <v>1431</v>
      </c>
    </row>
    <row r="777" spans="1:4" x14ac:dyDescent="0.15">
      <c r="A777" s="135" t="s">
        <v>690</v>
      </c>
      <c r="B777" s="135" t="s">
        <v>140</v>
      </c>
      <c r="C777" s="135" t="s">
        <v>558</v>
      </c>
      <c r="D777" s="135" t="s">
        <v>1432</v>
      </c>
    </row>
    <row r="778" spans="1:4" x14ac:dyDescent="0.15">
      <c r="A778" s="135"/>
      <c r="B778" s="135"/>
      <c r="C778" s="135"/>
      <c r="D778" s="135" t="s">
        <v>340</v>
      </c>
    </row>
    <row r="779" spans="1:4" x14ac:dyDescent="0.15">
      <c r="A779" s="135"/>
      <c r="B779" s="135"/>
      <c r="C779" s="135"/>
      <c r="D779" s="135" t="s">
        <v>1431</v>
      </c>
    </row>
    <row r="780" spans="1:4" x14ac:dyDescent="0.15">
      <c r="A780" s="135" t="s">
        <v>1976</v>
      </c>
      <c r="B780" s="135" t="s">
        <v>1697</v>
      </c>
      <c r="C780" s="135" t="s">
        <v>558</v>
      </c>
      <c r="D780" s="135" t="s">
        <v>339</v>
      </c>
    </row>
    <row r="781" spans="1:4" x14ac:dyDescent="0.15">
      <c r="A781" s="135"/>
      <c r="B781" s="135"/>
      <c r="C781" s="135"/>
      <c r="D781" s="135" t="s">
        <v>1431</v>
      </c>
    </row>
    <row r="782" spans="1:4" x14ac:dyDescent="0.15">
      <c r="A782" s="135" t="s">
        <v>735</v>
      </c>
      <c r="B782" s="135" t="s">
        <v>918</v>
      </c>
      <c r="C782" s="135" t="s">
        <v>558</v>
      </c>
      <c r="D782" s="135" t="s">
        <v>339</v>
      </c>
    </row>
    <row r="783" spans="1:4" x14ac:dyDescent="0.15">
      <c r="A783" s="135"/>
      <c r="B783" s="135"/>
      <c r="C783" s="135"/>
      <c r="D783" s="135" t="s">
        <v>1431</v>
      </c>
    </row>
    <row r="784" spans="1:4" x14ac:dyDescent="0.15">
      <c r="A784" s="135" t="s">
        <v>1985</v>
      </c>
      <c r="B784" s="135" t="s">
        <v>950</v>
      </c>
      <c r="C784" s="135" t="s">
        <v>558</v>
      </c>
      <c r="D784" s="135" t="s">
        <v>340</v>
      </c>
    </row>
    <row r="785" spans="1:4" x14ac:dyDescent="0.15">
      <c r="A785" s="135"/>
      <c r="B785" s="135"/>
      <c r="C785" s="135"/>
      <c r="D785" s="135" t="s">
        <v>1431</v>
      </c>
    </row>
    <row r="786" spans="1:4" x14ac:dyDescent="0.15">
      <c r="A786" s="135" t="s">
        <v>1974</v>
      </c>
      <c r="B786" s="135" t="s">
        <v>1659</v>
      </c>
      <c r="C786" s="135" t="s">
        <v>558</v>
      </c>
      <c r="D786" s="135" t="s">
        <v>1424</v>
      </c>
    </row>
    <row r="787" spans="1:4" x14ac:dyDescent="0.15">
      <c r="A787" s="135"/>
      <c r="B787" s="136"/>
      <c r="C787" s="135"/>
      <c r="D787" s="135" t="s">
        <v>340</v>
      </c>
    </row>
    <row r="788" spans="1:4" x14ac:dyDescent="0.15">
      <c r="A788" s="135"/>
      <c r="B788" s="142"/>
      <c r="C788" s="135"/>
      <c r="D788" s="135" t="s">
        <v>1431</v>
      </c>
    </row>
    <row r="789" spans="1:4" x14ac:dyDescent="0.15">
      <c r="A789" s="135" t="s">
        <v>715</v>
      </c>
      <c r="B789" s="135" t="s">
        <v>1662</v>
      </c>
      <c r="C789" s="135" t="s">
        <v>558</v>
      </c>
      <c r="D789" s="135" t="s">
        <v>1432</v>
      </c>
    </row>
    <row r="790" spans="1:4" x14ac:dyDescent="0.15">
      <c r="A790" s="135"/>
      <c r="B790" s="135"/>
      <c r="C790" s="135"/>
      <c r="D790" s="135" t="s">
        <v>346</v>
      </c>
    </row>
    <row r="791" spans="1:4" x14ac:dyDescent="0.15">
      <c r="A791" s="135"/>
      <c r="B791" s="135"/>
      <c r="C791" s="135"/>
      <c r="D791" s="135" t="s">
        <v>1424</v>
      </c>
    </row>
    <row r="792" spans="1:4" x14ac:dyDescent="0.15">
      <c r="A792" s="135"/>
      <c r="B792" s="135"/>
      <c r="C792" s="135"/>
      <c r="D792" s="135" t="s">
        <v>339</v>
      </c>
    </row>
    <row r="793" spans="1:4" x14ac:dyDescent="0.15">
      <c r="A793" s="135"/>
      <c r="B793" s="135"/>
      <c r="C793" s="135"/>
      <c r="D793" s="135" t="s">
        <v>340</v>
      </c>
    </row>
    <row r="794" spans="1:4" x14ac:dyDescent="0.15">
      <c r="A794" s="135"/>
      <c r="B794" s="135"/>
      <c r="C794" s="135"/>
      <c r="D794" s="135" t="s">
        <v>1431</v>
      </c>
    </row>
    <row r="795" spans="1:4" x14ac:dyDescent="0.15">
      <c r="A795" s="135" t="s">
        <v>920</v>
      </c>
      <c r="B795" s="135" t="s">
        <v>921</v>
      </c>
      <c r="C795" s="135" t="s">
        <v>558</v>
      </c>
      <c r="D795" s="135" t="s">
        <v>340</v>
      </c>
    </row>
    <row r="796" spans="1:4" x14ac:dyDescent="0.15">
      <c r="A796" s="135"/>
      <c r="B796" s="135"/>
      <c r="C796" s="135"/>
      <c r="D796" s="135" t="s">
        <v>1431</v>
      </c>
    </row>
    <row r="797" spans="1:4" x14ac:dyDescent="0.15">
      <c r="A797" s="135" t="s">
        <v>143</v>
      </c>
      <c r="B797" s="135" t="s">
        <v>144</v>
      </c>
      <c r="C797" s="135" t="s">
        <v>558</v>
      </c>
      <c r="D797" s="135" t="s">
        <v>346</v>
      </c>
    </row>
    <row r="798" spans="1:4" x14ac:dyDescent="0.15">
      <c r="A798" s="135"/>
      <c r="B798" s="135"/>
      <c r="C798" s="135"/>
      <c r="D798" s="135" t="s">
        <v>339</v>
      </c>
    </row>
    <row r="799" spans="1:4" x14ac:dyDescent="0.15">
      <c r="A799" s="135"/>
      <c r="B799" s="135"/>
      <c r="C799" s="135"/>
      <c r="D799" s="135" t="s">
        <v>1389</v>
      </c>
    </row>
    <row r="800" spans="1:4" x14ac:dyDescent="0.15">
      <c r="A800" s="135"/>
      <c r="B800" s="135"/>
      <c r="C800" s="135"/>
      <c r="D800" s="135" t="s">
        <v>342</v>
      </c>
    </row>
    <row r="801" spans="1:4" x14ac:dyDescent="0.15">
      <c r="A801" s="135"/>
      <c r="B801" s="135"/>
      <c r="C801" s="135"/>
      <c r="D801" s="135" t="s">
        <v>340</v>
      </c>
    </row>
    <row r="802" spans="1:4" x14ac:dyDescent="0.15">
      <c r="A802" s="135"/>
      <c r="B802" s="135"/>
      <c r="C802" s="135"/>
      <c r="D802" s="135" t="s">
        <v>341</v>
      </c>
    </row>
    <row r="803" spans="1:4" x14ac:dyDescent="0.15">
      <c r="A803" s="135"/>
      <c r="B803" s="135"/>
      <c r="C803" s="135"/>
      <c r="D803" s="135" t="s">
        <v>343</v>
      </c>
    </row>
    <row r="804" spans="1:4" x14ac:dyDescent="0.15">
      <c r="A804" s="135"/>
      <c r="B804" s="135"/>
      <c r="C804" s="135"/>
      <c r="D804" s="135" t="s">
        <v>1423</v>
      </c>
    </row>
    <row r="805" spans="1:4" x14ac:dyDescent="0.15">
      <c r="A805" s="135" t="s">
        <v>145</v>
      </c>
      <c r="B805" s="135" t="s">
        <v>146</v>
      </c>
      <c r="C805" s="135" t="s">
        <v>558</v>
      </c>
      <c r="D805" s="135" t="s">
        <v>346</v>
      </c>
    </row>
    <row r="806" spans="1:4" x14ac:dyDescent="0.15">
      <c r="A806" s="135"/>
      <c r="B806" s="135"/>
      <c r="C806" s="135"/>
      <c r="D806" s="135" t="s">
        <v>339</v>
      </c>
    </row>
    <row r="807" spans="1:4" x14ac:dyDescent="0.15">
      <c r="A807" s="135"/>
      <c r="B807" s="135"/>
      <c r="C807" s="135"/>
      <c r="D807" s="135" t="s">
        <v>1389</v>
      </c>
    </row>
    <row r="808" spans="1:4" x14ac:dyDescent="0.15">
      <c r="A808" s="135" t="s">
        <v>890</v>
      </c>
      <c r="B808" s="135" t="s">
        <v>147</v>
      </c>
      <c r="C808" s="135" t="s">
        <v>558</v>
      </c>
      <c r="D808" s="135" t="s">
        <v>346</v>
      </c>
    </row>
    <row r="809" spans="1:4" x14ac:dyDescent="0.15">
      <c r="A809" s="135" t="s">
        <v>1977</v>
      </c>
      <c r="B809" s="135" t="s">
        <v>148</v>
      </c>
      <c r="C809" s="135" t="s">
        <v>558</v>
      </c>
      <c r="D809" s="135" t="s">
        <v>1424</v>
      </c>
    </row>
    <row r="810" spans="1:4" x14ac:dyDescent="0.15">
      <c r="A810" s="135"/>
      <c r="B810" s="135"/>
      <c r="C810" s="135"/>
      <c r="D810" s="135" t="s">
        <v>340</v>
      </c>
    </row>
    <row r="811" spans="1:4" x14ac:dyDescent="0.15">
      <c r="A811" s="135"/>
      <c r="B811" s="135"/>
      <c r="C811" s="135"/>
      <c r="D811" s="135" t="s">
        <v>1431</v>
      </c>
    </row>
    <row r="812" spans="1:4" x14ac:dyDescent="0.15">
      <c r="A812" s="135" t="s">
        <v>149</v>
      </c>
      <c r="B812" s="135" t="s">
        <v>150</v>
      </c>
      <c r="C812" s="135" t="s">
        <v>558</v>
      </c>
      <c r="D812" s="135" t="s">
        <v>346</v>
      </c>
    </row>
    <row r="813" spans="1:4" x14ac:dyDescent="0.15">
      <c r="A813" s="135"/>
      <c r="B813" s="135"/>
      <c r="C813" s="135"/>
      <c r="D813" s="135" t="s">
        <v>1389</v>
      </c>
    </row>
    <row r="814" spans="1:4" x14ac:dyDescent="0.15">
      <c r="A814" s="135" t="s">
        <v>164</v>
      </c>
      <c r="B814" s="135" t="s">
        <v>165</v>
      </c>
      <c r="C814" s="135" t="s">
        <v>558</v>
      </c>
      <c r="D814" s="135" t="s">
        <v>346</v>
      </c>
    </row>
    <row r="815" spans="1:4" x14ac:dyDescent="0.15">
      <c r="A815" s="135"/>
      <c r="B815" s="135"/>
      <c r="C815" s="135"/>
      <c r="D815" s="135" t="s">
        <v>1389</v>
      </c>
    </row>
    <row r="816" spans="1:4" x14ac:dyDescent="0.15">
      <c r="A816" s="135" t="s">
        <v>166</v>
      </c>
      <c r="B816" s="135" t="s">
        <v>167</v>
      </c>
      <c r="C816" s="135" t="s">
        <v>558</v>
      </c>
      <c r="D816" s="135" t="s">
        <v>346</v>
      </c>
    </row>
    <row r="817" spans="1:4" x14ac:dyDescent="0.15">
      <c r="A817" s="135"/>
      <c r="B817" s="135"/>
      <c r="C817" s="135"/>
      <c r="D817" s="135" t="s">
        <v>339</v>
      </c>
    </row>
    <row r="818" spans="1:4" x14ac:dyDescent="0.15">
      <c r="A818" s="135"/>
      <c r="B818" s="135"/>
      <c r="C818" s="135"/>
      <c r="D818" s="135" t="s">
        <v>1389</v>
      </c>
    </row>
    <row r="819" spans="1:4" x14ac:dyDescent="0.15">
      <c r="A819" s="135"/>
      <c r="B819" s="135"/>
      <c r="C819" s="135"/>
      <c r="D819" s="135" t="s">
        <v>342</v>
      </c>
    </row>
    <row r="820" spans="1:4" x14ac:dyDescent="0.15">
      <c r="A820" s="135" t="s">
        <v>640</v>
      </c>
      <c r="B820" s="135" t="s">
        <v>641</v>
      </c>
      <c r="C820" s="135" t="s">
        <v>558</v>
      </c>
      <c r="D820" s="135" t="s">
        <v>346</v>
      </c>
    </row>
    <row r="821" spans="1:4" x14ac:dyDescent="0.15">
      <c r="A821" s="135"/>
      <c r="B821" s="135"/>
      <c r="C821" s="135"/>
      <c r="D821" s="135" t="s">
        <v>339</v>
      </c>
    </row>
    <row r="822" spans="1:4" x14ac:dyDescent="0.15">
      <c r="A822" s="135"/>
      <c r="B822" s="136"/>
      <c r="C822" s="136"/>
      <c r="D822" s="136" t="s">
        <v>1389</v>
      </c>
    </row>
    <row r="823" spans="1:4" x14ac:dyDescent="0.15">
      <c r="A823" s="135" t="s">
        <v>1984</v>
      </c>
      <c r="B823" s="135" t="s">
        <v>642</v>
      </c>
      <c r="C823" s="135" t="s">
        <v>558</v>
      </c>
      <c r="D823" s="135" t="s">
        <v>346</v>
      </c>
    </row>
    <row r="824" spans="1:4" x14ac:dyDescent="0.15">
      <c r="A824" s="135" t="s">
        <v>643</v>
      </c>
      <c r="B824" s="135" t="s">
        <v>644</v>
      </c>
      <c r="C824" s="135" t="s">
        <v>558</v>
      </c>
      <c r="D824" s="135" t="s">
        <v>346</v>
      </c>
    </row>
    <row r="825" spans="1:4" x14ac:dyDescent="0.15">
      <c r="A825" s="135"/>
      <c r="B825" s="135"/>
      <c r="C825" s="135"/>
      <c r="D825" s="135" t="s">
        <v>339</v>
      </c>
    </row>
    <row r="826" spans="1:4" x14ac:dyDescent="0.15">
      <c r="A826" s="135"/>
      <c r="B826" s="135"/>
      <c r="C826" s="135"/>
      <c r="D826" s="135" t="s">
        <v>1389</v>
      </c>
    </row>
    <row r="827" spans="1:4" x14ac:dyDescent="0.15">
      <c r="A827" s="135" t="s">
        <v>645</v>
      </c>
      <c r="B827" s="135" t="s">
        <v>646</v>
      </c>
      <c r="C827" s="135" t="s">
        <v>558</v>
      </c>
      <c r="D827" s="135" t="s">
        <v>346</v>
      </c>
    </row>
    <row r="828" spans="1:4" x14ac:dyDescent="0.15">
      <c r="A828" s="135"/>
      <c r="B828" s="135"/>
      <c r="C828" s="135"/>
      <c r="D828" s="135" t="s">
        <v>339</v>
      </c>
    </row>
    <row r="829" spans="1:4" x14ac:dyDescent="0.15">
      <c r="A829" s="135"/>
      <c r="B829" s="135"/>
      <c r="C829" s="135"/>
      <c r="D829" s="135" t="s">
        <v>1389</v>
      </c>
    </row>
    <row r="830" spans="1:4" x14ac:dyDescent="0.15">
      <c r="A830" s="135" t="s">
        <v>647</v>
      </c>
      <c r="B830" s="135" t="s">
        <v>648</v>
      </c>
      <c r="C830" s="135" t="s">
        <v>558</v>
      </c>
      <c r="D830" s="135" t="s">
        <v>346</v>
      </c>
    </row>
    <row r="831" spans="1:4" x14ac:dyDescent="0.15">
      <c r="A831" s="135"/>
      <c r="B831" s="135"/>
      <c r="C831" s="135"/>
      <c r="D831" s="135" t="s">
        <v>339</v>
      </c>
    </row>
    <row r="832" spans="1:4" x14ac:dyDescent="0.15">
      <c r="A832" s="135"/>
      <c r="B832" s="135"/>
      <c r="C832" s="135"/>
      <c r="D832" s="135" t="s">
        <v>1389</v>
      </c>
    </row>
    <row r="833" spans="1:4" x14ac:dyDescent="0.15">
      <c r="A833" s="135" t="s">
        <v>649</v>
      </c>
      <c r="B833" s="135" t="s">
        <v>650</v>
      </c>
      <c r="C833" s="135" t="s">
        <v>558</v>
      </c>
      <c r="D833" s="135" t="s">
        <v>346</v>
      </c>
    </row>
    <row r="834" spans="1:4" x14ac:dyDescent="0.15">
      <c r="A834" s="135"/>
      <c r="B834" s="135"/>
      <c r="C834" s="135"/>
      <c r="D834" s="135" t="s">
        <v>339</v>
      </c>
    </row>
    <row r="835" spans="1:4" x14ac:dyDescent="0.15">
      <c r="A835" s="135"/>
      <c r="B835" s="135"/>
      <c r="C835" s="135"/>
      <c r="D835" s="135" t="s">
        <v>1389</v>
      </c>
    </row>
    <row r="836" spans="1:4" x14ac:dyDescent="0.15">
      <c r="A836" s="135" t="s">
        <v>651</v>
      </c>
      <c r="B836" s="135" t="s">
        <v>652</v>
      </c>
      <c r="C836" s="135" t="s">
        <v>558</v>
      </c>
      <c r="D836" s="135" t="s">
        <v>346</v>
      </c>
    </row>
    <row r="837" spans="1:4" x14ac:dyDescent="0.15">
      <c r="A837" s="135"/>
      <c r="B837" s="135"/>
      <c r="C837" s="135"/>
      <c r="D837" s="135" t="s">
        <v>339</v>
      </c>
    </row>
    <row r="838" spans="1:4" x14ac:dyDescent="0.15">
      <c r="A838" s="135"/>
      <c r="B838" s="135"/>
      <c r="C838" s="135"/>
      <c r="D838" s="135" t="s">
        <v>1389</v>
      </c>
    </row>
    <row r="839" spans="1:4" x14ac:dyDescent="0.15">
      <c r="A839" s="135" t="s">
        <v>653</v>
      </c>
      <c r="B839" s="135" t="s">
        <v>654</v>
      </c>
      <c r="C839" s="135" t="s">
        <v>558</v>
      </c>
      <c r="D839" s="135" t="s">
        <v>346</v>
      </c>
    </row>
    <row r="840" spans="1:4" x14ac:dyDescent="0.15">
      <c r="A840" s="135"/>
      <c r="B840" s="135"/>
      <c r="C840" s="135"/>
      <c r="D840" s="135" t="s">
        <v>339</v>
      </c>
    </row>
    <row r="841" spans="1:4" x14ac:dyDescent="0.15">
      <c r="A841" s="135" t="s">
        <v>1367</v>
      </c>
      <c r="B841" s="135" t="s">
        <v>1368</v>
      </c>
      <c r="C841" s="135" t="s">
        <v>558</v>
      </c>
      <c r="D841" s="135" t="s">
        <v>346</v>
      </c>
    </row>
    <row r="842" spans="1:4" x14ac:dyDescent="0.15">
      <c r="A842" s="135"/>
      <c r="B842" s="135"/>
      <c r="C842" s="135"/>
      <c r="D842" s="135" t="s">
        <v>339</v>
      </c>
    </row>
    <row r="843" spans="1:4" x14ac:dyDescent="0.15">
      <c r="A843" s="135"/>
      <c r="B843" s="135"/>
      <c r="C843" s="135"/>
      <c r="D843" s="135" t="s">
        <v>1389</v>
      </c>
    </row>
    <row r="844" spans="1:4" x14ac:dyDescent="0.15">
      <c r="A844" s="135" t="s">
        <v>655</v>
      </c>
      <c r="B844" s="135" t="s">
        <v>656</v>
      </c>
      <c r="C844" s="135" t="s">
        <v>558</v>
      </c>
      <c r="D844" s="135" t="s">
        <v>340</v>
      </c>
    </row>
    <row r="845" spans="1:4" x14ac:dyDescent="0.15">
      <c r="A845" s="135"/>
      <c r="B845" s="135"/>
      <c r="C845" s="135"/>
      <c r="D845" s="135" t="s">
        <v>1431</v>
      </c>
    </row>
    <row r="846" spans="1:4" x14ac:dyDescent="0.15">
      <c r="A846" s="135" t="s">
        <v>686</v>
      </c>
      <c r="B846" s="135" t="s">
        <v>151</v>
      </c>
      <c r="C846" s="135" t="s">
        <v>558</v>
      </c>
      <c r="D846" s="135" t="s">
        <v>346</v>
      </c>
    </row>
    <row r="847" spans="1:4" x14ac:dyDescent="0.15">
      <c r="A847" s="135"/>
      <c r="B847" s="135"/>
      <c r="C847" s="135"/>
      <c r="D847" s="135" t="s">
        <v>339</v>
      </c>
    </row>
    <row r="848" spans="1:4" x14ac:dyDescent="0.15">
      <c r="A848" s="135"/>
      <c r="B848" s="135"/>
      <c r="C848" s="135"/>
      <c r="D848" s="135" t="s">
        <v>1389</v>
      </c>
    </row>
    <row r="849" spans="1:4" x14ac:dyDescent="0.15">
      <c r="A849" s="135" t="s">
        <v>611</v>
      </c>
      <c r="B849" s="135" t="s">
        <v>152</v>
      </c>
      <c r="C849" s="135" t="s">
        <v>558</v>
      </c>
      <c r="D849" s="135" t="s">
        <v>346</v>
      </c>
    </row>
    <row r="850" spans="1:4" x14ac:dyDescent="0.15">
      <c r="A850" s="135"/>
      <c r="B850" s="135"/>
      <c r="C850" s="135"/>
      <c r="D850" s="135" t="s">
        <v>1424</v>
      </c>
    </row>
    <row r="851" spans="1:4" x14ac:dyDescent="0.15">
      <c r="A851" s="135"/>
      <c r="B851" s="135"/>
      <c r="C851" s="135"/>
      <c r="D851" s="135" t="s">
        <v>339</v>
      </c>
    </row>
    <row r="852" spans="1:4" x14ac:dyDescent="0.15">
      <c r="A852" s="135"/>
      <c r="B852" s="135"/>
      <c r="C852" s="135"/>
      <c r="D852" s="135" t="s">
        <v>342</v>
      </c>
    </row>
    <row r="853" spans="1:4" x14ac:dyDescent="0.15">
      <c r="A853" s="135"/>
      <c r="B853" s="135"/>
      <c r="C853" s="135"/>
      <c r="D853" s="135" t="s">
        <v>340</v>
      </c>
    </row>
    <row r="854" spans="1:4" x14ac:dyDescent="0.15">
      <c r="A854" s="135"/>
      <c r="B854" s="135"/>
      <c r="C854" s="135"/>
      <c r="D854" s="135" t="s">
        <v>343</v>
      </c>
    </row>
    <row r="855" spans="1:4" x14ac:dyDescent="0.15">
      <c r="A855" s="135"/>
      <c r="B855" s="136"/>
      <c r="C855" s="135"/>
      <c r="D855" s="135" t="s">
        <v>1431</v>
      </c>
    </row>
    <row r="856" spans="1:4" x14ac:dyDescent="0.15">
      <c r="A856" s="135"/>
      <c r="B856" s="142"/>
      <c r="C856" s="135"/>
      <c r="D856" s="135" t="s">
        <v>1423</v>
      </c>
    </row>
    <row r="857" spans="1:4" x14ac:dyDescent="0.15">
      <c r="A857" s="135" t="s">
        <v>612</v>
      </c>
      <c r="B857" s="135" t="s">
        <v>400</v>
      </c>
      <c r="C857" s="135" t="s">
        <v>558</v>
      </c>
      <c r="D857" s="135" t="s">
        <v>1431</v>
      </c>
    </row>
    <row r="858" spans="1:4" x14ac:dyDescent="0.15">
      <c r="A858" s="135" t="s">
        <v>657</v>
      </c>
      <c r="B858" s="135" t="s">
        <v>153</v>
      </c>
      <c r="C858" s="135" t="s">
        <v>558</v>
      </c>
      <c r="D858" s="135" t="s">
        <v>1430</v>
      </c>
    </row>
    <row r="859" spans="1:4" x14ac:dyDescent="0.15">
      <c r="A859" s="135"/>
      <c r="B859" s="135"/>
      <c r="C859" s="135"/>
      <c r="D859" s="135" t="s">
        <v>346</v>
      </c>
    </row>
    <row r="860" spans="1:4" x14ac:dyDescent="0.15">
      <c r="A860" s="135"/>
      <c r="B860" s="135"/>
      <c r="C860" s="135"/>
      <c r="D860" s="135" t="s">
        <v>339</v>
      </c>
    </row>
    <row r="861" spans="1:4" x14ac:dyDescent="0.15">
      <c r="A861" s="135"/>
      <c r="B861" s="135"/>
      <c r="C861" s="135"/>
      <c r="D861" s="135" t="s">
        <v>1389</v>
      </c>
    </row>
    <row r="862" spans="1:4" x14ac:dyDescent="0.15">
      <c r="A862" s="135"/>
      <c r="B862" s="135"/>
      <c r="C862" s="135"/>
      <c r="D862" s="135" t="s">
        <v>342</v>
      </c>
    </row>
    <row r="863" spans="1:4" x14ac:dyDescent="0.15">
      <c r="A863" s="135"/>
      <c r="B863" s="135"/>
      <c r="C863" s="135"/>
      <c r="D863" s="135" t="s">
        <v>340</v>
      </c>
    </row>
    <row r="864" spans="1:4" x14ac:dyDescent="0.15">
      <c r="A864" s="135"/>
      <c r="B864" s="135"/>
      <c r="C864" s="135"/>
      <c r="D864" s="135" t="s">
        <v>343</v>
      </c>
    </row>
    <row r="865" spans="1:4" x14ac:dyDescent="0.15">
      <c r="A865" s="135"/>
      <c r="B865" s="135"/>
      <c r="C865" s="135"/>
      <c r="D865" s="135" t="s">
        <v>1423</v>
      </c>
    </row>
    <row r="866" spans="1:4" x14ac:dyDescent="0.15">
      <c r="A866" s="135" t="s">
        <v>659</v>
      </c>
      <c r="B866" s="135" t="s">
        <v>154</v>
      </c>
      <c r="C866" s="135" t="s">
        <v>558</v>
      </c>
      <c r="D866" s="135" t="s">
        <v>346</v>
      </c>
    </row>
    <row r="867" spans="1:4" x14ac:dyDescent="0.15">
      <c r="A867" s="135"/>
      <c r="B867" s="135"/>
      <c r="C867" s="135"/>
      <c r="D867" s="135" t="s">
        <v>339</v>
      </c>
    </row>
    <row r="868" spans="1:4" x14ac:dyDescent="0.15">
      <c r="A868" s="135"/>
      <c r="B868" s="135"/>
      <c r="C868" s="135"/>
      <c r="D868" s="135" t="s">
        <v>1389</v>
      </c>
    </row>
    <row r="869" spans="1:4" x14ac:dyDescent="0.15">
      <c r="A869" s="135" t="s">
        <v>660</v>
      </c>
      <c r="B869" s="135" t="s">
        <v>156</v>
      </c>
      <c r="C869" s="135" t="s">
        <v>558</v>
      </c>
      <c r="D869" s="135" t="s">
        <v>346</v>
      </c>
    </row>
    <row r="870" spans="1:4" x14ac:dyDescent="0.15">
      <c r="A870" s="135"/>
      <c r="B870" s="135"/>
      <c r="C870" s="135"/>
      <c r="D870" s="135" t="s">
        <v>339</v>
      </c>
    </row>
    <row r="871" spans="1:4" x14ac:dyDescent="0.15">
      <c r="A871" s="135"/>
      <c r="B871" s="135"/>
      <c r="C871" s="135"/>
      <c r="D871" s="135" t="s">
        <v>1389</v>
      </c>
    </row>
    <row r="872" spans="1:4" x14ac:dyDescent="0.15">
      <c r="A872" s="135" t="s">
        <v>1979</v>
      </c>
      <c r="B872" s="135" t="s">
        <v>157</v>
      </c>
      <c r="C872" s="135" t="s">
        <v>558</v>
      </c>
      <c r="D872" s="135" t="s">
        <v>1424</v>
      </c>
    </row>
    <row r="873" spans="1:4" x14ac:dyDescent="0.15">
      <c r="A873" s="135"/>
      <c r="B873" s="135"/>
      <c r="C873" s="135"/>
      <c r="D873" s="135" t="s">
        <v>340</v>
      </c>
    </row>
    <row r="874" spans="1:4" x14ac:dyDescent="0.15">
      <c r="A874" s="135"/>
      <c r="B874" s="135"/>
      <c r="C874" s="135"/>
      <c r="D874" s="135" t="s">
        <v>1431</v>
      </c>
    </row>
    <row r="875" spans="1:4" x14ac:dyDescent="0.15">
      <c r="A875" s="135" t="s">
        <v>1980</v>
      </c>
      <c r="B875" s="135" t="s">
        <v>158</v>
      </c>
      <c r="C875" s="135" t="s">
        <v>558</v>
      </c>
      <c r="D875" s="135" t="s">
        <v>1424</v>
      </c>
    </row>
    <row r="876" spans="1:4" x14ac:dyDescent="0.15">
      <c r="A876" s="135"/>
      <c r="B876" s="135"/>
      <c r="C876" s="135"/>
      <c r="D876" s="135" t="s">
        <v>340</v>
      </c>
    </row>
    <row r="877" spans="1:4" x14ac:dyDescent="0.15">
      <c r="A877" s="135"/>
      <c r="B877" s="135"/>
      <c r="C877" s="135"/>
      <c r="D877" s="135" t="s">
        <v>1431</v>
      </c>
    </row>
    <row r="878" spans="1:4" x14ac:dyDescent="0.15">
      <c r="A878" s="135" t="s">
        <v>687</v>
      </c>
      <c r="B878" s="135" t="s">
        <v>159</v>
      </c>
      <c r="C878" s="135" t="s">
        <v>558</v>
      </c>
      <c r="D878" s="135" t="s">
        <v>346</v>
      </c>
    </row>
    <row r="879" spans="1:4" x14ac:dyDescent="0.15">
      <c r="A879" s="135"/>
      <c r="B879" s="135"/>
      <c r="C879" s="135"/>
      <c r="D879" s="135" t="s">
        <v>339</v>
      </c>
    </row>
    <row r="880" spans="1:4" x14ac:dyDescent="0.15">
      <c r="A880" s="135"/>
      <c r="B880" s="135"/>
      <c r="C880" s="135"/>
      <c r="D880" s="135" t="s">
        <v>1389</v>
      </c>
    </row>
    <row r="881" spans="1:4" x14ac:dyDescent="0.15">
      <c r="A881" s="135" t="s">
        <v>1981</v>
      </c>
      <c r="B881" s="135" t="s">
        <v>160</v>
      </c>
      <c r="C881" s="135" t="s">
        <v>558</v>
      </c>
      <c r="D881" s="135" t="s">
        <v>1424</v>
      </c>
    </row>
    <row r="882" spans="1:4" x14ac:dyDescent="0.15">
      <c r="A882" s="135"/>
      <c r="B882" s="135"/>
      <c r="C882" s="135"/>
      <c r="D882" s="135" t="s">
        <v>339</v>
      </c>
    </row>
    <row r="883" spans="1:4" x14ac:dyDescent="0.15">
      <c r="A883" s="135"/>
      <c r="B883" s="135"/>
      <c r="C883" s="135"/>
      <c r="D883" s="135" t="s">
        <v>340</v>
      </c>
    </row>
    <row r="884" spans="1:4" x14ac:dyDescent="0.15">
      <c r="A884" s="135"/>
      <c r="B884" s="135"/>
      <c r="C884" s="135"/>
      <c r="D884" s="135" t="s">
        <v>1431</v>
      </c>
    </row>
    <row r="885" spans="1:4" x14ac:dyDescent="0.15">
      <c r="A885" s="135" t="s">
        <v>709</v>
      </c>
      <c r="B885" s="135" t="s">
        <v>161</v>
      </c>
      <c r="C885" s="135" t="s">
        <v>558</v>
      </c>
      <c r="D885" s="135" t="s">
        <v>346</v>
      </c>
    </row>
    <row r="886" spans="1:4" x14ac:dyDescent="0.15">
      <c r="A886" s="135"/>
      <c r="B886" s="135"/>
      <c r="C886" s="135"/>
      <c r="D886" s="135" t="s">
        <v>1424</v>
      </c>
    </row>
    <row r="887" spans="1:4" x14ac:dyDescent="0.15">
      <c r="A887" s="135"/>
      <c r="B887" s="135"/>
      <c r="C887" s="135"/>
      <c r="D887" s="135" t="s">
        <v>339</v>
      </c>
    </row>
    <row r="888" spans="1:4" x14ac:dyDescent="0.15">
      <c r="A888" s="135"/>
      <c r="B888" s="135"/>
      <c r="C888" s="135"/>
      <c r="D888" s="135" t="s">
        <v>1389</v>
      </c>
    </row>
    <row r="889" spans="1:4" x14ac:dyDescent="0.15">
      <c r="A889" s="135" t="s">
        <v>661</v>
      </c>
      <c r="B889" s="135" t="s">
        <v>7</v>
      </c>
      <c r="C889" s="135" t="s">
        <v>558</v>
      </c>
      <c r="D889" s="135" t="s">
        <v>346</v>
      </c>
    </row>
    <row r="890" spans="1:4" x14ac:dyDescent="0.15">
      <c r="A890" s="135"/>
      <c r="B890" s="136"/>
      <c r="C890" s="136"/>
      <c r="D890" s="136" t="s">
        <v>339</v>
      </c>
    </row>
    <row r="891" spans="1:4" x14ac:dyDescent="0.15">
      <c r="A891" s="135"/>
      <c r="B891" s="135"/>
      <c r="C891" s="135"/>
      <c r="D891" s="135" t="s">
        <v>1389</v>
      </c>
    </row>
    <row r="892" spans="1:4" x14ac:dyDescent="0.15">
      <c r="A892" s="135" t="s">
        <v>662</v>
      </c>
      <c r="B892" s="135" t="s">
        <v>162</v>
      </c>
      <c r="C892" s="135" t="s">
        <v>558</v>
      </c>
      <c r="D892" s="135" t="s">
        <v>346</v>
      </c>
    </row>
    <row r="893" spans="1:4" x14ac:dyDescent="0.15">
      <c r="A893" s="135"/>
      <c r="B893" s="135"/>
      <c r="C893" s="135"/>
      <c r="D893" s="135" t="s">
        <v>339</v>
      </c>
    </row>
    <row r="894" spans="1:4" x14ac:dyDescent="0.15">
      <c r="A894" s="135"/>
      <c r="B894" s="135"/>
      <c r="C894" s="135"/>
      <c r="D894" s="135" t="s">
        <v>1389</v>
      </c>
    </row>
    <row r="895" spans="1:4" x14ac:dyDescent="0.15">
      <c r="A895" s="135" t="s">
        <v>1978</v>
      </c>
      <c r="B895" s="135" t="s">
        <v>155</v>
      </c>
      <c r="C895" s="135" t="s">
        <v>558</v>
      </c>
      <c r="D895" s="135" t="s">
        <v>1424</v>
      </c>
    </row>
    <row r="896" spans="1:4" x14ac:dyDescent="0.15">
      <c r="A896" s="135"/>
      <c r="B896" s="135"/>
      <c r="C896" s="135"/>
      <c r="D896" s="135" t="s">
        <v>340</v>
      </c>
    </row>
    <row r="897" spans="1:4" x14ac:dyDescent="0.15">
      <c r="A897" s="135"/>
      <c r="B897" s="135"/>
      <c r="C897" s="135"/>
      <c r="D897" s="135" t="s">
        <v>1431</v>
      </c>
    </row>
    <row r="898" spans="1:4" x14ac:dyDescent="0.15">
      <c r="A898" s="135" t="s">
        <v>1982</v>
      </c>
      <c r="B898" s="135" t="s">
        <v>163</v>
      </c>
      <c r="C898" s="135" t="s">
        <v>558</v>
      </c>
      <c r="D898" s="135" t="s">
        <v>1424</v>
      </c>
    </row>
    <row r="899" spans="1:4" x14ac:dyDescent="0.15">
      <c r="A899" s="135"/>
      <c r="B899" s="135"/>
      <c r="C899" s="135"/>
      <c r="D899" s="135" t="s">
        <v>340</v>
      </c>
    </row>
    <row r="900" spans="1:4" x14ac:dyDescent="0.15">
      <c r="A900" s="135"/>
      <c r="B900" s="135"/>
      <c r="C900" s="135"/>
      <c r="D900" s="135" t="s">
        <v>1431</v>
      </c>
    </row>
    <row r="901" spans="1:4" x14ac:dyDescent="0.15">
      <c r="A901" s="135" t="s">
        <v>756</v>
      </c>
      <c r="B901" s="135" t="s">
        <v>757</v>
      </c>
      <c r="C901" s="135" t="s">
        <v>558</v>
      </c>
      <c r="D901" s="135" t="s">
        <v>346</v>
      </c>
    </row>
    <row r="902" spans="1:4" x14ac:dyDescent="0.15">
      <c r="A902" s="135"/>
      <c r="B902" s="135"/>
      <c r="C902" s="135"/>
      <c r="D902" s="135" t="s">
        <v>339</v>
      </c>
    </row>
    <row r="903" spans="1:4" x14ac:dyDescent="0.15">
      <c r="A903" s="135"/>
      <c r="B903" s="135"/>
      <c r="C903" s="135"/>
      <c r="D903" s="135" t="s">
        <v>1389</v>
      </c>
    </row>
    <row r="904" spans="1:4" x14ac:dyDescent="0.15">
      <c r="A904" s="135" t="s">
        <v>758</v>
      </c>
      <c r="B904" s="135" t="s">
        <v>759</v>
      </c>
      <c r="C904" s="135" t="s">
        <v>558</v>
      </c>
      <c r="D904" s="135" t="s">
        <v>340</v>
      </c>
    </row>
    <row r="905" spans="1:4" x14ac:dyDescent="0.15">
      <c r="A905" s="135"/>
      <c r="B905" s="135"/>
      <c r="C905" s="135"/>
      <c r="D905" s="135" t="s">
        <v>1431</v>
      </c>
    </row>
    <row r="906" spans="1:4" x14ac:dyDescent="0.15">
      <c r="A906" s="135" t="s">
        <v>760</v>
      </c>
      <c r="B906" s="135" t="s">
        <v>761</v>
      </c>
      <c r="C906" s="135" t="s">
        <v>558</v>
      </c>
      <c r="D906" s="135" t="s">
        <v>1424</v>
      </c>
    </row>
    <row r="907" spans="1:4" x14ac:dyDescent="0.15">
      <c r="A907" s="135"/>
      <c r="B907" s="135"/>
      <c r="C907" s="135"/>
      <c r="D907" s="135" t="s">
        <v>340</v>
      </c>
    </row>
    <row r="908" spans="1:4" x14ac:dyDescent="0.15">
      <c r="A908" s="135"/>
      <c r="B908" s="135"/>
      <c r="C908" s="135"/>
      <c r="D908" s="135" t="s">
        <v>1431</v>
      </c>
    </row>
    <row r="909" spans="1:4" x14ac:dyDescent="0.15">
      <c r="A909" s="135" t="s">
        <v>1694</v>
      </c>
      <c r="B909" s="135" t="s">
        <v>762</v>
      </c>
      <c r="C909" s="135" t="s">
        <v>558</v>
      </c>
      <c r="D909" s="135" t="s">
        <v>1424</v>
      </c>
    </row>
    <row r="910" spans="1:4" x14ac:dyDescent="0.15">
      <c r="A910" s="135"/>
      <c r="B910" s="135"/>
      <c r="C910" s="135"/>
      <c r="D910" s="135" t="s">
        <v>340</v>
      </c>
    </row>
    <row r="911" spans="1:4" x14ac:dyDescent="0.15">
      <c r="A911" s="135"/>
      <c r="B911" s="135"/>
      <c r="C911" s="135"/>
      <c r="D911" s="135" t="s">
        <v>1431</v>
      </c>
    </row>
    <row r="912" spans="1:4" x14ac:dyDescent="0.15">
      <c r="A912" s="135" t="s">
        <v>763</v>
      </c>
      <c r="B912" s="135" t="s">
        <v>764</v>
      </c>
      <c r="C912" s="135" t="s">
        <v>558</v>
      </c>
      <c r="D912" s="135" t="s">
        <v>1424</v>
      </c>
    </row>
    <row r="913" spans="1:4" x14ac:dyDescent="0.15">
      <c r="A913" s="135"/>
      <c r="B913" s="135"/>
      <c r="C913" s="135"/>
      <c r="D913" s="135" t="s">
        <v>340</v>
      </c>
    </row>
    <row r="914" spans="1:4" x14ac:dyDescent="0.15">
      <c r="A914" s="135"/>
      <c r="B914" s="135"/>
      <c r="C914" s="135"/>
      <c r="D914" s="135" t="s">
        <v>1431</v>
      </c>
    </row>
    <row r="915" spans="1:4" x14ac:dyDescent="0.15">
      <c r="A915" s="135" t="s">
        <v>765</v>
      </c>
      <c r="B915" s="135" t="s">
        <v>766</v>
      </c>
      <c r="C915" s="135" t="s">
        <v>558</v>
      </c>
      <c r="D915" s="135" t="s">
        <v>1424</v>
      </c>
    </row>
    <row r="916" spans="1:4" x14ac:dyDescent="0.15">
      <c r="A916" s="135"/>
      <c r="B916" s="135"/>
      <c r="C916" s="135"/>
      <c r="D916" s="135" t="s">
        <v>339</v>
      </c>
    </row>
    <row r="917" spans="1:4" x14ac:dyDescent="0.15">
      <c r="A917" s="135"/>
      <c r="B917" s="135"/>
      <c r="C917" s="135"/>
      <c r="D917" s="135" t="s">
        <v>340</v>
      </c>
    </row>
    <row r="918" spans="1:4" x14ac:dyDescent="0.15">
      <c r="A918" s="135"/>
      <c r="B918" s="135"/>
      <c r="C918" s="135"/>
      <c r="D918" s="135" t="s">
        <v>1431</v>
      </c>
    </row>
    <row r="919" spans="1:4" x14ac:dyDescent="0.15">
      <c r="A919" s="135" t="s">
        <v>767</v>
      </c>
      <c r="B919" s="135" t="s">
        <v>768</v>
      </c>
      <c r="C919" s="135" t="s">
        <v>558</v>
      </c>
      <c r="D919" s="135" t="s">
        <v>1424</v>
      </c>
    </row>
    <row r="920" spans="1:4" x14ac:dyDescent="0.15">
      <c r="A920" s="135"/>
      <c r="B920" s="135"/>
      <c r="C920" s="135"/>
      <c r="D920" s="135" t="s">
        <v>340</v>
      </c>
    </row>
    <row r="921" spans="1:4" x14ac:dyDescent="0.15">
      <c r="A921" s="135"/>
      <c r="B921" s="135"/>
      <c r="C921" s="135"/>
      <c r="D921" s="135" t="s">
        <v>1431</v>
      </c>
    </row>
    <row r="922" spans="1:4" x14ac:dyDescent="0.15">
      <c r="A922" s="135" t="s">
        <v>769</v>
      </c>
      <c r="B922" s="135" t="s">
        <v>772</v>
      </c>
      <c r="C922" s="135" t="s">
        <v>558</v>
      </c>
      <c r="D922" s="135" t="s">
        <v>346</v>
      </c>
    </row>
    <row r="923" spans="1:4" x14ac:dyDescent="0.15">
      <c r="A923" s="135"/>
      <c r="B923" s="136"/>
      <c r="C923" s="135"/>
      <c r="D923" s="135" t="s">
        <v>1424</v>
      </c>
    </row>
    <row r="924" spans="1:4" x14ac:dyDescent="0.15">
      <c r="A924" s="135"/>
      <c r="B924" s="142"/>
      <c r="C924" s="135"/>
      <c r="D924" s="135" t="s">
        <v>340</v>
      </c>
    </row>
    <row r="925" spans="1:4" x14ac:dyDescent="0.15">
      <c r="A925" s="135"/>
      <c r="B925" s="135"/>
      <c r="C925" s="135"/>
      <c r="D925" s="135" t="s">
        <v>1431</v>
      </c>
    </row>
    <row r="926" spans="1:4" x14ac:dyDescent="0.15">
      <c r="A926" s="135" t="s">
        <v>1760</v>
      </c>
      <c r="B926" s="135" t="s">
        <v>773</v>
      </c>
      <c r="C926" s="135" t="s">
        <v>558</v>
      </c>
      <c r="D926" s="135" t="s">
        <v>346</v>
      </c>
    </row>
    <row r="927" spans="1:4" x14ac:dyDescent="0.15">
      <c r="A927" s="135"/>
      <c r="B927" s="135"/>
      <c r="C927" s="135"/>
      <c r="D927" s="135" t="s">
        <v>1424</v>
      </c>
    </row>
    <row r="928" spans="1:4" x14ac:dyDescent="0.15">
      <c r="A928" s="135"/>
      <c r="B928" s="135"/>
      <c r="C928" s="135"/>
      <c r="D928" s="135" t="s">
        <v>340</v>
      </c>
    </row>
    <row r="929" spans="1:4" x14ac:dyDescent="0.15">
      <c r="A929" s="135"/>
      <c r="B929" s="135"/>
      <c r="C929" s="135"/>
      <c r="D929" s="135" t="s">
        <v>1431</v>
      </c>
    </row>
    <row r="930" spans="1:4" x14ac:dyDescent="0.15">
      <c r="A930" s="135" t="s">
        <v>774</v>
      </c>
      <c r="B930" s="135" t="s">
        <v>775</v>
      </c>
      <c r="C930" s="135" t="s">
        <v>558</v>
      </c>
      <c r="D930" s="135" t="s">
        <v>1424</v>
      </c>
    </row>
    <row r="931" spans="1:4" x14ac:dyDescent="0.15">
      <c r="A931" s="135"/>
      <c r="B931" s="135"/>
      <c r="C931" s="135"/>
      <c r="D931" s="135" t="s">
        <v>340</v>
      </c>
    </row>
    <row r="932" spans="1:4" x14ac:dyDescent="0.15">
      <c r="A932" s="135"/>
      <c r="B932" s="135"/>
      <c r="C932" s="135"/>
      <c r="D932" s="135" t="s">
        <v>1431</v>
      </c>
    </row>
    <row r="933" spans="1:4" x14ac:dyDescent="0.15">
      <c r="A933" s="135" t="s">
        <v>776</v>
      </c>
      <c r="B933" s="135" t="s">
        <v>777</v>
      </c>
      <c r="C933" s="135" t="s">
        <v>558</v>
      </c>
      <c r="D933" s="135" t="s">
        <v>1424</v>
      </c>
    </row>
    <row r="934" spans="1:4" x14ac:dyDescent="0.15">
      <c r="A934" s="135"/>
      <c r="B934" s="135"/>
      <c r="C934" s="135"/>
      <c r="D934" s="135" t="s">
        <v>340</v>
      </c>
    </row>
    <row r="935" spans="1:4" x14ac:dyDescent="0.15">
      <c r="A935" s="135"/>
      <c r="B935" s="135"/>
      <c r="C935" s="135"/>
      <c r="D935" s="135" t="s">
        <v>1431</v>
      </c>
    </row>
    <row r="936" spans="1:4" x14ac:dyDescent="0.15">
      <c r="A936" s="135" t="s">
        <v>934</v>
      </c>
      <c r="B936" s="135" t="s">
        <v>946</v>
      </c>
      <c r="C936" s="135" t="s">
        <v>558</v>
      </c>
      <c r="D936" s="135" t="s">
        <v>340</v>
      </c>
    </row>
    <row r="937" spans="1:4" x14ac:dyDescent="0.15">
      <c r="A937" s="135"/>
      <c r="B937" s="135"/>
      <c r="C937" s="135"/>
      <c r="D937" s="135" t="s">
        <v>1431</v>
      </c>
    </row>
    <row r="938" spans="1:4" x14ac:dyDescent="0.15">
      <c r="A938" s="135" t="s">
        <v>1905</v>
      </c>
      <c r="B938" s="135" t="s">
        <v>1598</v>
      </c>
      <c r="C938" s="135" t="s">
        <v>558</v>
      </c>
      <c r="D938" s="135" t="s">
        <v>1431</v>
      </c>
    </row>
    <row r="939" spans="1:4" x14ac:dyDescent="0.15">
      <c r="A939" s="135" t="s">
        <v>1972</v>
      </c>
      <c r="B939" s="135" t="s">
        <v>1657</v>
      </c>
      <c r="C939" s="135" t="s">
        <v>558</v>
      </c>
      <c r="D939" s="135" t="s">
        <v>340</v>
      </c>
    </row>
    <row r="940" spans="1:4" x14ac:dyDescent="0.15">
      <c r="A940" s="135"/>
      <c r="B940" s="135"/>
      <c r="C940" s="135"/>
      <c r="D940" s="135" t="s">
        <v>1431</v>
      </c>
    </row>
    <row r="941" spans="1:4" x14ac:dyDescent="0.15">
      <c r="A941" s="135" t="s">
        <v>710</v>
      </c>
      <c r="B941" s="135" t="s">
        <v>1656</v>
      </c>
      <c r="C941" s="135" t="s">
        <v>558</v>
      </c>
      <c r="D941" s="135" t="s">
        <v>346</v>
      </c>
    </row>
    <row r="942" spans="1:4" x14ac:dyDescent="0.15">
      <c r="A942" s="135"/>
      <c r="B942" s="135"/>
      <c r="C942" s="135"/>
      <c r="D942" s="135" t="s">
        <v>339</v>
      </c>
    </row>
    <row r="943" spans="1:4" x14ac:dyDescent="0.15">
      <c r="A943" s="135" t="s">
        <v>711</v>
      </c>
      <c r="B943" s="135" t="s">
        <v>778</v>
      </c>
      <c r="C943" s="135" t="s">
        <v>558</v>
      </c>
      <c r="D943" s="135" t="s">
        <v>346</v>
      </c>
    </row>
    <row r="944" spans="1:4" x14ac:dyDescent="0.15">
      <c r="A944" s="135"/>
      <c r="B944" s="135"/>
      <c r="C944" s="135"/>
      <c r="D944" s="135" t="s">
        <v>339</v>
      </c>
    </row>
    <row r="945" spans="1:4" x14ac:dyDescent="0.15">
      <c r="A945" s="135" t="s">
        <v>712</v>
      </c>
      <c r="B945" s="135" t="s">
        <v>779</v>
      </c>
      <c r="C945" s="135" t="s">
        <v>558</v>
      </c>
      <c r="D945" s="135" t="s">
        <v>346</v>
      </c>
    </row>
    <row r="946" spans="1:4" x14ac:dyDescent="0.15">
      <c r="A946" s="135"/>
      <c r="B946" s="135"/>
      <c r="C946" s="135"/>
      <c r="D946" s="135" t="s">
        <v>339</v>
      </c>
    </row>
    <row r="947" spans="1:4" x14ac:dyDescent="0.15">
      <c r="A947" s="135" t="s">
        <v>713</v>
      </c>
      <c r="B947" s="135" t="s">
        <v>780</v>
      </c>
      <c r="C947" s="135" t="s">
        <v>558</v>
      </c>
      <c r="D947" s="135" t="s">
        <v>346</v>
      </c>
    </row>
    <row r="948" spans="1:4" x14ac:dyDescent="0.15">
      <c r="A948" s="135"/>
      <c r="B948" s="135"/>
      <c r="C948" s="135"/>
      <c r="D948" s="135" t="s">
        <v>339</v>
      </c>
    </row>
    <row r="949" spans="1:4" x14ac:dyDescent="0.15">
      <c r="A949" s="135" t="s">
        <v>714</v>
      </c>
      <c r="B949" s="135" t="s">
        <v>781</v>
      </c>
      <c r="C949" s="135" t="s">
        <v>558</v>
      </c>
      <c r="D949" s="135" t="s">
        <v>346</v>
      </c>
    </row>
    <row r="950" spans="1:4" x14ac:dyDescent="0.15">
      <c r="A950" s="135"/>
      <c r="B950" s="135"/>
      <c r="C950" s="135"/>
      <c r="D950" s="135" t="s">
        <v>339</v>
      </c>
    </row>
    <row r="951" spans="1:4" x14ac:dyDescent="0.15">
      <c r="A951" s="135" t="s">
        <v>681</v>
      </c>
      <c r="B951" s="135" t="s">
        <v>1661</v>
      </c>
      <c r="C951" s="135" t="s">
        <v>558</v>
      </c>
      <c r="D951" s="135" t="s">
        <v>340</v>
      </c>
    </row>
    <row r="952" spans="1:4" x14ac:dyDescent="0.15">
      <c r="A952" s="135"/>
      <c r="B952" s="135"/>
      <c r="C952" s="135"/>
      <c r="D952" s="135" t="s">
        <v>1431</v>
      </c>
    </row>
    <row r="953" spans="1:4" x14ac:dyDescent="0.15">
      <c r="A953" s="135" t="s">
        <v>1759</v>
      </c>
      <c r="B953" s="135" t="s">
        <v>1199</v>
      </c>
      <c r="C953" s="135" t="s">
        <v>558</v>
      </c>
      <c r="D953" s="135" t="s">
        <v>1431</v>
      </c>
    </row>
    <row r="954" spans="1:4" x14ac:dyDescent="0.15">
      <c r="A954" s="135" t="s">
        <v>782</v>
      </c>
      <c r="B954" s="135" t="s">
        <v>783</v>
      </c>
      <c r="C954" s="135" t="s">
        <v>558</v>
      </c>
      <c r="D954" s="135" t="s">
        <v>346</v>
      </c>
    </row>
    <row r="955" spans="1:4" x14ac:dyDescent="0.15">
      <c r="A955" s="135"/>
      <c r="B955" s="135"/>
      <c r="C955" s="135"/>
      <c r="D955" s="135" t="s">
        <v>339</v>
      </c>
    </row>
    <row r="956" spans="1:4" x14ac:dyDescent="0.15">
      <c r="A956" s="135"/>
      <c r="B956" s="135"/>
      <c r="C956" s="135"/>
      <c r="D956" s="135" t="s">
        <v>1389</v>
      </c>
    </row>
    <row r="957" spans="1:4" x14ac:dyDescent="0.15">
      <c r="A957" s="135"/>
      <c r="B957" s="135"/>
      <c r="C957" s="135"/>
      <c r="D957" s="135" t="s">
        <v>341</v>
      </c>
    </row>
    <row r="958" spans="1:4" x14ac:dyDescent="0.15">
      <c r="A958" s="135" t="s">
        <v>910</v>
      </c>
      <c r="B958" s="136" t="s">
        <v>793</v>
      </c>
      <c r="C958" s="136" t="s">
        <v>558</v>
      </c>
      <c r="D958" s="136" t="s">
        <v>346</v>
      </c>
    </row>
    <row r="959" spans="1:4" x14ac:dyDescent="0.15">
      <c r="A959" s="135"/>
      <c r="B959" s="135"/>
      <c r="C959" s="135"/>
      <c r="D959" s="135" t="s">
        <v>1424</v>
      </c>
    </row>
    <row r="960" spans="1:4" x14ac:dyDescent="0.15">
      <c r="A960" s="135"/>
      <c r="B960" s="135"/>
      <c r="C960" s="135"/>
      <c r="D960" s="135" t="s">
        <v>340</v>
      </c>
    </row>
    <row r="961" spans="1:4" x14ac:dyDescent="0.15">
      <c r="A961" s="135"/>
      <c r="B961" s="135"/>
      <c r="C961" s="135"/>
      <c r="D961" s="135" t="s">
        <v>1431</v>
      </c>
    </row>
    <row r="962" spans="1:4" x14ac:dyDescent="0.15">
      <c r="A962" s="135" t="s">
        <v>935</v>
      </c>
      <c r="B962" s="135" t="s">
        <v>948</v>
      </c>
      <c r="C962" s="135" t="s">
        <v>558</v>
      </c>
      <c r="D962" s="135" t="s">
        <v>340</v>
      </c>
    </row>
    <row r="963" spans="1:4" x14ac:dyDescent="0.15">
      <c r="A963" s="135"/>
      <c r="B963" s="135"/>
      <c r="C963" s="135"/>
      <c r="D963" s="135" t="s">
        <v>1431</v>
      </c>
    </row>
    <row r="964" spans="1:4" x14ac:dyDescent="0.15">
      <c r="A964" s="135" t="s">
        <v>1559</v>
      </c>
      <c r="B964" s="135" t="s">
        <v>1560</v>
      </c>
      <c r="C964" s="135" t="s">
        <v>558</v>
      </c>
      <c r="D964" s="135" t="s">
        <v>1431</v>
      </c>
    </row>
    <row r="965" spans="1:4" x14ac:dyDescent="0.15">
      <c r="A965" s="135" t="s">
        <v>784</v>
      </c>
      <c r="B965" s="135" t="s">
        <v>785</v>
      </c>
      <c r="C965" s="135" t="s">
        <v>558</v>
      </c>
      <c r="D965" s="135" t="s">
        <v>1424</v>
      </c>
    </row>
    <row r="966" spans="1:4" x14ac:dyDescent="0.15">
      <c r="A966" s="135"/>
      <c r="B966" s="135"/>
      <c r="C966" s="135"/>
      <c r="D966" s="135" t="s">
        <v>340</v>
      </c>
    </row>
    <row r="967" spans="1:4" x14ac:dyDescent="0.15">
      <c r="A967" s="135"/>
      <c r="B967" s="135"/>
      <c r="C967" s="135"/>
      <c r="D967" s="135" t="s">
        <v>1431</v>
      </c>
    </row>
    <row r="968" spans="1:4" x14ac:dyDescent="0.15">
      <c r="A968" s="135" t="s">
        <v>907</v>
      </c>
      <c r="B968" s="135" t="s">
        <v>786</v>
      </c>
      <c r="C968" s="135" t="s">
        <v>558</v>
      </c>
      <c r="D968" s="135" t="s">
        <v>1424</v>
      </c>
    </row>
    <row r="969" spans="1:4" x14ac:dyDescent="0.15">
      <c r="A969" s="135"/>
      <c r="B969" s="135"/>
      <c r="C969" s="135"/>
      <c r="D969" s="135" t="s">
        <v>340</v>
      </c>
    </row>
    <row r="970" spans="1:4" x14ac:dyDescent="0.15">
      <c r="A970" s="135"/>
      <c r="B970" s="135"/>
      <c r="C970" s="135"/>
      <c r="D970" s="135" t="s">
        <v>1431</v>
      </c>
    </row>
    <row r="971" spans="1:4" x14ac:dyDescent="0.15">
      <c r="A971" s="135" t="s">
        <v>787</v>
      </c>
      <c r="B971" s="135" t="s">
        <v>788</v>
      </c>
      <c r="C971" s="135" t="s">
        <v>558</v>
      </c>
      <c r="D971" s="135" t="s">
        <v>346</v>
      </c>
    </row>
    <row r="972" spans="1:4" x14ac:dyDescent="0.15">
      <c r="A972" s="135"/>
      <c r="B972" s="135"/>
      <c r="C972" s="135"/>
      <c r="D972" s="135" t="s">
        <v>1424</v>
      </c>
    </row>
    <row r="973" spans="1:4" x14ac:dyDescent="0.15">
      <c r="A973" s="135"/>
      <c r="B973" s="135"/>
      <c r="C973" s="135"/>
      <c r="D973" s="135" t="s">
        <v>340</v>
      </c>
    </row>
    <row r="974" spans="1:4" x14ac:dyDescent="0.15">
      <c r="A974" s="135"/>
      <c r="B974" s="135"/>
      <c r="C974" s="135"/>
      <c r="D974" s="135" t="s">
        <v>1431</v>
      </c>
    </row>
    <row r="975" spans="1:4" x14ac:dyDescent="0.15">
      <c r="A975" s="135" t="s">
        <v>744</v>
      </c>
      <c r="B975" s="135" t="s">
        <v>1698</v>
      </c>
      <c r="C975" s="135" t="s">
        <v>558</v>
      </c>
      <c r="D975" s="135" t="s">
        <v>1431</v>
      </c>
    </row>
    <row r="976" spans="1:4" x14ac:dyDescent="0.15">
      <c r="A976" s="135" t="s">
        <v>1707</v>
      </c>
      <c r="B976" s="135" t="s">
        <v>1708</v>
      </c>
      <c r="C976" s="135" t="s">
        <v>558</v>
      </c>
      <c r="D976" s="135" t="s">
        <v>1431</v>
      </c>
    </row>
    <row r="977" spans="1:4" x14ac:dyDescent="0.15">
      <c r="A977" s="135" t="s">
        <v>789</v>
      </c>
      <c r="B977" s="135" t="s">
        <v>790</v>
      </c>
      <c r="C977" s="135" t="s">
        <v>558</v>
      </c>
      <c r="D977" s="135" t="s">
        <v>340</v>
      </c>
    </row>
    <row r="978" spans="1:4" x14ac:dyDescent="0.15">
      <c r="A978" s="135"/>
      <c r="B978" s="135"/>
      <c r="C978" s="135"/>
      <c r="D978" s="135" t="s">
        <v>1431</v>
      </c>
    </row>
    <row r="979" spans="1:4" x14ac:dyDescent="0.15">
      <c r="A979" s="135" t="s">
        <v>1703</v>
      </c>
      <c r="B979" s="135" t="s">
        <v>1704</v>
      </c>
      <c r="C979" s="135" t="s">
        <v>558</v>
      </c>
      <c r="D979" s="135" t="s">
        <v>1431</v>
      </c>
    </row>
    <row r="980" spans="1:4" x14ac:dyDescent="0.15">
      <c r="A980" s="135" t="s">
        <v>791</v>
      </c>
      <c r="B980" s="135" t="s">
        <v>792</v>
      </c>
      <c r="C980" s="135" t="s">
        <v>558</v>
      </c>
      <c r="D980" s="135" t="s">
        <v>1424</v>
      </c>
    </row>
    <row r="981" spans="1:4" x14ac:dyDescent="0.15">
      <c r="A981" s="135"/>
      <c r="B981" s="135"/>
      <c r="C981" s="135"/>
      <c r="D981" s="135" t="s">
        <v>339</v>
      </c>
    </row>
    <row r="982" spans="1:4" x14ac:dyDescent="0.15">
      <c r="A982" s="135"/>
      <c r="B982" s="135"/>
      <c r="C982" s="135"/>
      <c r="D982" s="135" t="s">
        <v>340</v>
      </c>
    </row>
    <row r="983" spans="1:4" x14ac:dyDescent="0.15">
      <c r="A983" s="135"/>
      <c r="B983" s="135"/>
      <c r="C983" s="135"/>
      <c r="D983" s="135" t="s">
        <v>1431</v>
      </c>
    </row>
    <row r="984" spans="1:4" x14ac:dyDescent="0.15">
      <c r="A984" s="135" t="s">
        <v>922</v>
      </c>
      <c r="B984" s="135" t="s">
        <v>923</v>
      </c>
      <c r="C984" s="135" t="s">
        <v>558</v>
      </c>
      <c r="D984" s="135" t="s">
        <v>1431</v>
      </c>
    </row>
    <row r="985" spans="1:4" x14ac:dyDescent="0.15">
      <c r="A985" s="135" t="s">
        <v>794</v>
      </c>
      <c r="B985" s="135" t="s">
        <v>795</v>
      </c>
      <c r="C985" s="135" t="s">
        <v>558</v>
      </c>
      <c r="D985" s="135" t="s">
        <v>346</v>
      </c>
    </row>
    <row r="986" spans="1:4" x14ac:dyDescent="0.15">
      <c r="A986" s="135"/>
      <c r="B986" s="135"/>
      <c r="C986" s="135"/>
      <c r="D986" s="135" t="s">
        <v>1424</v>
      </c>
    </row>
    <row r="987" spans="1:4" x14ac:dyDescent="0.15">
      <c r="A987" s="135"/>
      <c r="B987" s="135"/>
      <c r="C987" s="135"/>
      <c r="D987" s="135" t="s">
        <v>340</v>
      </c>
    </row>
    <row r="988" spans="1:4" x14ac:dyDescent="0.15">
      <c r="A988" s="135"/>
      <c r="B988" s="135"/>
      <c r="C988" s="135"/>
      <c r="D988" s="135" t="s">
        <v>1431</v>
      </c>
    </row>
    <row r="989" spans="1:4" x14ac:dyDescent="0.15">
      <c r="A989" s="135" t="s">
        <v>1699</v>
      </c>
      <c r="B989" s="135" t="s">
        <v>1700</v>
      </c>
      <c r="C989" s="135" t="s">
        <v>558</v>
      </c>
      <c r="D989" s="135" t="s">
        <v>1431</v>
      </c>
    </row>
    <row r="990" spans="1:4" x14ac:dyDescent="0.15">
      <c r="A990" s="135" t="s">
        <v>936</v>
      </c>
      <c r="B990" s="135" t="s">
        <v>951</v>
      </c>
      <c r="C990" s="135" t="s">
        <v>558</v>
      </c>
      <c r="D990" s="135" t="s">
        <v>340</v>
      </c>
    </row>
    <row r="991" spans="1:4" x14ac:dyDescent="0.15">
      <c r="A991" s="135"/>
      <c r="B991" s="136"/>
      <c r="C991" s="135"/>
      <c r="D991" s="135" t="s">
        <v>1431</v>
      </c>
    </row>
    <row r="992" spans="1:4" x14ac:dyDescent="0.15">
      <c r="A992" s="135" t="s">
        <v>796</v>
      </c>
      <c r="B992" s="142" t="s">
        <v>2028</v>
      </c>
      <c r="C992" s="135" t="s">
        <v>558</v>
      </c>
      <c r="D992" s="135" t="s">
        <v>1424</v>
      </c>
    </row>
    <row r="993" spans="1:4" x14ac:dyDescent="0.15">
      <c r="A993" s="135"/>
      <c r="B993" s="135"/>
      <c r="C993" s="135"/>
      <c r="D993" s="135" t="s">
        <v>340</v>
      </c>
    </row>
    <row r="994" spans="1:4" x14ac:dyDescent="0.15">
      <c r="A994" s="135"/>
      <c r="B994" s="135"/>
      <c r="C994" s="135"/>
      <c r="D994" s="135" t="s">
        <v>1431</v>
      </c>
    </row>
    <row r="995" spans="1:4" x14ac:dyDescent="0.15">
      <c r="A995" s="135" t="s">
        <v>2029</v>
      </c>
      <c r="B995" s="135" t="s">
        <v>2030</v>
      </c>
      <c r="C995" s="135" t="s">
        <v>558</v>
      </c>
      <c r="D995" s="135" t="s">
        <v>340</v>
      </c>
    </row>
    <row r="996" spans="1:4" x14ac:dyDescent="0.15">
      <c r="A996" s="135"/>
      <c r="B996" s="135"/>
      <c r="C996" s="135"/>
      <c r="D996" s="135" t="s">
        <v>1431</v>
      </c>
    </row>
    <row r="997" spans="1:4" x14ac:dyDescent="0.15">
      <c r="A997" s="135" t="s">
        <v>227</v>
      </c>
      <c r="B997" s="135" t="s">
        <v>2031</v>
      </c>
      <c r="C997" s="135" t="s">
        <v>558</v>
      </c>
      <c r="D997" s="135" t="s">
        <v>1424</v>
      </c>
    </row>
    <row r="998" spans="1:4" x14ac:dyDescent="0.15">
      <c r="A998" s="135"/>
      <c r="B998" s="135"/>
      <c r="C998" s="135"/>
      <c r="D998" s="135" t="s">
        <v>339</v>
      </c>
    </row>
    <row r="999" spans="1:4" x14ac:dyDescent="0.15">
      <c r="A999" s="135"/>
      <c r="B999" s="135"/>
      <c r="C999" s="135"/>
      <c r="D999" s="135" t="s">
        <v>340</v>
      </c>
    </row>
    <row r="1000" spans="1:4" x14ac:dyDescent="0.15">
      <c r="A1000" s="135"/>
      <c r="B1000" s="135"/>
      <c r="C1000" s="135"/>
      <c r="D1000" s="135" t="s">
        <v>1431</v>
      </c>
    </row>
    <row r="1001" spans="1:4" x14ac:dyDescent="0.15">
      <c r="A1001" s="135" t="s">
        <v>1709</v>
      </c>
      <c r="B1001" s="135" t="s">
        <v>1710</v>
      </c>
      <c r="C1001" s="135" t="s">
        <v>558</v>
      </c>
      <c r="D1001" s="135" t="s">
        <v>339</v>
      </c>
    </row>
    <row r="1002" spans="1:4" x14ac:dyDescent="0.15">
      <c r="A1002" s="135"/>
      <c r="B1002" s="135"/>
      <c r="C1002" s="135"/>
      <c r="D1002" s="135" t="s">
        <v>1431</v>
      </c>
    </row>
    <row r="1003" spans="1:4" x14ac:dyDescent="0.15">
      <c r="A1003" s="135" t="s">
        <v>1585</v>
      </c>
      <c r="B1003" s="135" t="s">
        <v>1597</v>
      </c>
      <c r="C1003" s="135" t="s">
        <v>558</v>
      </c>
      <c r="D1003" s="135" t="s">
        <v>1431</v>
      </c>
    </row>
    <row r="1004" spans="1:4" x14ac:dyDescent="0.15">
      <c r="A1004" s="135" t="s">
        <v>2032</v>
      </c>
      <c r="B1004" s="135" t="s">
        <v>2033</v>
      </c>
      <c r="C1004" s="135" t="s">
        <v>558</v>
      </c>
      <c r="D1004" s="135" t="s">
        <v>1424</v>
      </c>
    </row>
    <row r="1005" spans="1:4" x14ac:dyDescent="0.15">
      <c r="A1005" s="135"/>
      <c r="B1005" s="135"/>
      <c r="C1005" s="135"/>
      <c r="D1005" s="135" t="s">
        <v>340</v>
      </c>
    </row>
    <row r="1006" spans="1:4" x14ac:dyDescent="0.15">
      <c r="A1006" s="135"/>
      <c r="B1006" s="135"/>
      <c r="C1006" s="135"/>
      <c r="D1006" s="135" t="s">
        <v>1431</v>
      </c>
    </row>
    <row r="1007" spans="1:4" x14ac:dyDescent="0.15">
      <c r="A1007" s="135" t="s">
        <v>2034</v>
      </c>
      <c r="B1007" s="135" t="s">
        <v>2035</v>
      </c>
      <c r="C1007" s="135" t="s">
        <v>558</v>
      </c>
      <c r="D1007" s="135" t="s">
        <v>1424</v>
      </c>
    </row>
    <row r="1008" spans="1:4" x14ac:dyDescent="0.15">
      <c r="A1008" s="135"/>
      <c r="B1008" s="135"/>
      <c r="C1008" s="135"/>
      <c r="D1008" s="135" t="s">
        <v>339</v>
      </c>
    </row>
    <row r="1009" spans="1:4" x14ac:dyDescent="0.15">
      <c r="A1009" s="135"/>
      <c r="B1009" s="135"/>
      <c r="C1009" s="135"/>
      <c r="D1009" s="135" t="s">
        <v>340</v>
      </c>
    </row>
    <row r="1010" spans="1:4" x14ac:dyDescent="0.15">
      <c r="A1010" s="135"/>
      <c r="B1010" s="135"/>
      <c r="C1010" s="135"/>
      <c r="D1010" s="135" t="s">
        <v>1431</v>
      </c>
    </row>
    <row r="1011" spans="1:4" x14ac:dyDescent="0.15">
      <c r="A1011" s="135" t="s">
        <v>2036</v>
      </c>
      <c r="B1011" s="135" t="s">
        <v>2037</v>
      </c>
      <c r="C1011" s="135" t="s">
        <v>558</v>
      </c>
      <c r="D1011" s="135" t="s">
        <v>340</v>
      </c>
    </row>
    <row r="1012" spans="1:4" x14ac:dyDescent="0.15">
      <c r="A1012" s="135"/>
      <c r="B1012" s="135"/>
      <c r="C1012" s="135"/>
      <c r="D1012" s="135" t="s">
        <v>1431</v>
      </c>
    </row>
    <row r="1013" spans="1:4" x14ac:dyDescent="0.15">
      <c r="A1013" s="135" t="s">
        <v>2038</v>
      </c>
      <c r="B1013" s="135" t="s">
        <v>2039</v>
      </c>
      <c r="C1013" s="135" t="s">
        <v>558</v>
      </c>
      <c r="D1013" s="135" t="s">
        <v>346</v>
      </c>
    </row>
    <row r="1014" spans="1:4" x14ac:dyDescent="0.15">
      <c r="A1014" s="135"/>
      <c r="B1014" s="135"/>
      <c r="C1014" s="135"/>
      <c r="D1014" s="135" t="s">
        <v>1424</v>
      </c>
    </row>
    <row r="1015" spans="1:4" x14ac:dyDescent="0.15">
      <c r="A1015" s="135"/>
      <c r="B1015" s="135"/>
      <c r="C1015" s="135"/>
      <c r="D1015" s="135" t="s">
        <v>339</v>
      </c>
    </row>
    <row r="1016" spans="1:4" x14ac:dyDescent="0.15">
      <c r="A1016" s="135"/>
      <c r="B1016" s="135"/>
      <c r="C1016" s="135"/>
      <c r="D1016" s="135" t="s">
        <v>340</v>
      </c>
    </row>
    <row r="1017" spans="1:4" x14ac:dyDescent="0.15">
      <c r="A1017" s="135"/>
      <c r="B1017" s="135"/>
      <c r="C1017" s="135"/>
      <c r="D1017" s="135" t="s">
        <v>1431</v>
      </c>
    </row>
    <row r="1018" spans="1:4" x14ac:dyDescent="0.15">
      <c r="A1018" s="135" t="s">
        <v>1705</v>
      </c>
      <c r="B1018" s="135" t="s">
        <v>1706</v>
      </c>
      <c r="C1018" s="135" t="s">
        <v>558</v>
      </c>
      <c r="D1018" s="135" t="s">
        <v>1431</v>
      </c>
    </row>
    <row r="1019" spans="1:4" x14ac:dyDescent="0.15">
      <c r="A1019" s="135" t="s">
        <v>1986</v>
      </c>
      <c r="B1019" s="135" t="s">
        <v>2040</v>
      </c>
      <c r="C1019" s="135" t="s">
        <v>558</v>
      </c>
      <c r="D1019" s="135" t="s">
        <v>340</v>
      </c>
    </row>
    <row r="1020" spans="1:4" x14ac:dyDescent="0.15">
      <c r="A1020" s="135"/>
      <c r="B1020" s="135"/>
      <c r="C1020" s="135"/>
      <c r="D1020" s="135" t="s">
        <v>1431</v>
      </c>
    </row>
    <row r="1021" spans="1:4" x14ac:dyDescent="0.15">
      <c r="A1021" s="135" t="s">
        <v>1686</v>
      </c>
      <c r="B1021" s="135" t="s">
        <v>2041</v>
      </c>
      <c r="C1021" s="135" t="s">
        <v>558</v>
      </c>
      <c r="D1021" s="135" t="s">
        <v>346</v>
      </c>
    </row>
    <row r="1022" spans="1:4" x14ac:dyDescent="0.15">
      <c r="A1022" s="135"/>
      <c r="B1022" s="135"/>
      <c r="C1022" s="135"/>
      <c r="D1022" s="135" t="s">
        <v>339</v>
      </c>
    </row>
    <row r="1023" spans="1:4" x14ac:dyDescent="0.15">
      <c r="A1023" s="135"/>
      <c r="B1023" s="135"/>
      <c r="C1023" s="135"/>
      <c r="D1023" s="135" t="s">
        <v>1389</v>
      </c>
    </row>
    <row r="1024" spans="1:4" x14ac:dyDescent="0.15">
      <c r="A1024" s="135"/>
      <c r="B1024" s="135"/>
      <c r="C1024" s="135"/>
      <c r="D1024" s="135" t="s">
        <v>342</v>
      </c>
    </row>
    <row r="1025" spans="1:4" x14ac:dyDescent="0.15">
      <c r="A1025" s="135"/>
      <c r="B1025" s="135"/>
      <c r="C1025" s="135"/>
      <c r="D1025" s="135" t="s">
        <v>340</v>
      </c>
    </row>
    <row r="1026" spans="1:4" x14ac:dyDescent="0.15">
      <c r="A1026" s="135"/>
      <c r="B1026" s="135"/>
      <c r="C1026" s="135"/>
      <c r="D1026" s="135" t="s">
        <v>343</v>
      </c>
    </row>
    <row r="1027" spans="1:4" x14ac:dyDescent="0.15">
      <c r="A1027" s="135" t="s">
        <v>235</v>
      </c>
      <c r="B1027" s="135" t="s">
        <v>2042</v>
      </c>
      <c r="C1027" s="135" t="s">
        <v>558</v>
      </c>
      <c r="D1027" s="135" t="s">
        <v>346</v>
      </c>
    </row>
    <row r="1028" spans="1:4" x14ac:dyDescent="0.15">
      <c r="A1028" s="135"/>
      <c r="B1028" s="135"/>
      <c r="C1028" s="135"/>
      <c r="D1028" s="135" t="s">
        <v>1424</v>
      </c>
    </row>
    <row r="1029" spans="1:4" x14ac:dyDescent="0.15">
      <c r="A1029" s="135"/>
      <c r="B1029" s="135"/>
      <c r="C1029" s="135"/>
      <c r="D1029" s="135" t="s">
        <v>339</v>
      </c>
    </row>
    <row r="1030" spans="1:4" x14ac:dyDescent="0.15">
      <c r="A1030" s="135"/>
      <c r="B1030" s="135"/>
      <c r="C1030" s="135"/>
      <c r="D1030" s="135" t="s">
        <v>1389</v>
      </c>
    </row>
    <row r="1031" spans="1:4" x14ac:dyDescent="0.15">
      <c r="A1031" s="135"/>
      <c r="B1031" s="135"/>
      <c r="C1031" s="135"/>
      <c r="D1031" s="135" t="s">
        <v>340</v>
      </c>
    </row>
    <row r="1032" spans="1:4" x14ac:dyDescent="0.15">
      <c r="A1032" s="135" t="s">
        <v>2043</v>
      </c>
      <c r="B1032" s="135" t="s">
        <v>2044</v>
      </c>
      <c r="C1032" s="135" t="s">
        <v>558</v>
      </c>
      <c r="D1032" s="135" t="s">
        <v>346</v>
      </c>
    </row>
    <row r="1033" spans="1:4" x14ac:dyDescent="0.15">
      <c r="A1033" s="135"/>
      <c r="B1033" s="135"/>
      <c r="C1033" s="135"/>
      <c r="D1033" s="135" t="s">
        <v>1424</v>
      </c>
    </row>
    <row r="1034" spans="1:4" x14ac:dyDescent="0.15">
      <c r="A1034" s="135"/>
      <c r="B1034" s="135"/>
      <c r="C1034" s="135"/>
      <c r="D1034" s="135" t="s">
        <v>339</v>
      </c>
    </row>
    <row r="1035" spans="1:4" x14ac:dyDescent="0.15">
      <c r="A1035" s="135"/>
      <c r="B1035" s="135"/>
      <c r="C1035" s="135"/>
      <c r="D1035" s="135" t="s">
        <v>1389</v>
      </c>
    </row>
    <row r="1036" spans="1:4" x14ac:dyDescent="0.15">
      <c r="A1036" s="135"/>
      <c r="B1036" s="135"/>
      <c r="C1036" s="135"/>
      <c r="D1036" s="135" t="s">
        <v>342</v>
      </c>
    </row>
    <row r="1037" spans="1:4" x14ac:dyDescent="0.15">
      <c r="A1037" s="135"/>
      <c r="B1037" s="135"/>
      <c r="C1037" s="135"/>
      <c r="D1037" s="135" t="s">
        <v>340</v>
      </c>
    </row>
    <row r="1038" spans="1:4" x14ac:dyDescent="0.15">
      <c r="A1038" s="135"/>
      <c r="B1038" s="135"/>
      <c r="C1038" s="135"/>
      <c r="D1038" s="135" t="s">
        <v>343</v>
      </c>
    </row>
    <row r="1039" spans="1:4" x14ac:dyDescent="0.15">
      <c r="A1039" s="135"/>
      <c r="B1039" s="135"/>
      <c r="C1039" s="135"/>
      <c r="D1039" s="135" t="s">
        <v>1431</v>
      </c>
    </row>
    <row r="1040" spans="1:4" x14ac:dyDescent="0.15">
      <c r="A1040" s="135" t="s">
        <v>1701</v>
      </c>
      <c r="B1040" s="135" t="s">
        <v>1702</v>
      </c>
      <c r="C1040" s="135" t="s">
        <v>558</v>
      </c>
      <c r="D1040" s="135" t="s">
        <v>339</v>
      </c>
    </row>
    <row r="1041" spans="1:4" x14ac:dyDescent="0.15">
      <c r="A1041" s="135"/>
      <c r="B1041" s="135"/>
      <c r="C1041" s="135"/>
      <c r="D1041" s="135" t="s">
        <v>1431</v>
      </c>
    </row>
    <row r="1042" spans="1:4" x14ac:dyDescent="0.15">
      <c r="A1042" s="135" t="s">
        <v>1051</v>
      </c>
      <c r="B1042" s="135" t="s">
        <v>949</v>
      </c>
      <c r="C1042" s="135" t="s">
        <v>558</v>
      </c>
      <c r="D1042" s="135" t="s">
        <v>340</v>
      </c>
    </row>
    <row r="1043" spans="1:4" x14ac:dyDescent="0.15">
      <c r="A1043" s="135"/>
      <c r="B1043" s="135"/>
      <c r="C1043" s="135"/>
      <c r="D1043" s="135" t="s">
        <v>1431</v>
      </c>
    </row>
    <row r="1044" spans="1:4" x14ac:dyDescent="0.15">
      <c r="A1044" s="135" t="s">
        <v>2045</v>
      </c>
      <c r="B1044" s="135" t="s">
        <v>2046</v>
      </c>
      <c r="C1044" s="135" t="s">
        <v>558</v>
      </c>
      <c r="D1044" s="135" t="s">
        <v>1431</v>
      </c>
    </row>
    <row r="1045" spans="1:4" x14ac:dyDescent="0.15">
      <c r="A1045" s="135" t="s">
        <v>895</v>
      </c>
      <c r="B1045" s="135" t="s">
        <v>2047</v>
      </c>
      <c r="C1045" s="135" t="s">
        <v>558</v>
      </c>
      <c r="D1045" s="135" t="s">
        <v>1431</v>
      </c>
    </row>
    <row r="1046" spans="1:4" x14ac:dyDescent="0.15">
      <c r="A1046" s="135" t="s">
        <v>2048</v>
      </c>
      <c r="B1046" s="135" t="s">
        <v>0</v>
      </c>
      <c r="C1046" s="135" t="s">
        <v>558</v>
      </c>
      <c r="D1046" s="135" t="s">
        <v>1431</v>
      </c>
    </row>
    <row r="1047" spans="1:4" x14ac:dyDescent="0.15">
      <c r="A1047" s="135" t="s">
        <v>1</v>
      </c>
      <c r="B1047" s="135" t="s">
        <v>2</v>
      </c>
      <c r="C1047" s="135" t="s">
        <v>558</v>
      </c>
      <c r="D1047" s="135" t="s">
        <v>340</v>
      </c>
    </row>
    <row r="1048" spans="1:4" x14ac:dyDescent="0.15">
      <c r="A1048" s="135"/>
      <c r="B1048" s="135"/>
      <c r="C1048" s="135"/>
      <c r="D1048" s="135" t="s">
        <v>1431</v>
      </c>
    </row>
    <row r="1049" spans="1:4" x14ac:dyDescent="0.15">
      <c r="A1049" s="135" t="s">
        <v>937</v>
      </c>
      <c r="B1049" s="135" t="s">
        <v>965</v>
      </c>
      <c r="C1049" s="135" t="s">
        <v>558</v>
      </c>
      <c r="D1049" s="135" t="s">
        <v>340</v>
      </c>
    </row>
    <row r="1050" spans="1:4" x14ac:dyDescent="0.15">
      <c r="A1050" s="135"/>
      <c r="B1050" s="136"/>
      <c r="C1050" s="135"/>
      <c r="D1050" s="135" t="s">
        <v>1431</v>
      </c>
    </row>
    <row r="1051" spans="1:4" x14ac:dyDescent="0.15">
      <c r="A1051" s="135" t="s">
        <v>3</v>
      </c>
      <c r="B1051" s="142" t="s">
        <v>4</v>
      </c>
      <c r="C1051" s="135" t="s">
        <v>558</v>
      </c>
      <c r="D1051" s="135" t="s">
        <v>346</v>
      </c>
    </row>
    <row r="1052" spans="1:4" x14ac:dyDescent="0.15">
      <c r="A1052" s="135"/>
      <c r="B1052" s="135"/>
      <c r="C1052" s="135"/>
      <c r="D1052" s="135" t="s">
        <v>339</v>
      </c>
    </row>
    <row r="1053" spans="1:4" x14ac:dyDescent="0.15">
      <c r="A1053" s="135"/>
      <c r="B1053" s="135"/>
      <c r="C1053" s="135"/>
      <c r="D1053" s="135" t="s">
        <v>1389</v>
      </c>
    </row>
    <row r="1054" spans="1:4" x14ac:dyDescent="0.15">
      <c r="A1054" s="135" t="s">
        <v>658</v>
      </c>
      <c r="B1054" s="135" t="s">
        <v>169</v>
      </c>
      <c r="C1054" s="135" t="s">
        <v>558</v>
      </c>
      <c r="D1054" s="135" t="s">
        <v>346</v>
      </c>
    </row>
    <row r="1055" spans="1:4" x14ac:dyDescent="0.15">
      <c r="A1055" s="135"/>
      <c r="B1055" s="135"/>
      <c r="C1055" s="135"/>
      <c r="D1055" s="135" t="s">
        <v>339</v>
      </c>
    </row>
    <row r="1056" spans="1:4" x14ac:dyDescent="0.15">
      <c r="A1056" s="135"/>
      <c r="B1056" s="135"/>
      <c r="C1056" s="135"/>
      <c r="D1056" s="135" t="s">
        <v>1389</v>
      </c>
    </row>
    <row r="1057" spans="1:4" x14ac:dyDescent="0.15">
      <c r="A1057" s="135"/>
      <c r="B1057" s="135"/>
      <c r="C1057" s="135"/>
      <c r="D1057" s="135" t="s">
        <v>342</v>
      </c>
    </row>
    <row r="1058" spans="1:4" x14ac:dyDescent="0.15">
      <c r="A1058" s="135"/>
      <c r="B1058" s="135"/>
      <c r="C1058" s="135"/>
      <c r="D1058" s="135" t="s">
        <v>340</v>
      </c>
    </row>
    <row r="1059" spans="1:4" x14ac:dyDescent="0.15">
      <c r="A1059" s="135" t="s">
        <v>717</v>
      </c>
      <c r="B1059" s="135" t="s">
        <v>633</v>
      </c>
      <c r="C1059" s="135" t="s">
        <v>558</v>
      </c>
      <c r="D1059" s="135" t="s">
        <v>346</v>
      </c>
    </row>
    <row r="1060" spans="1:4" x14ac:dyDescent="0.15">
      <c r="A1060" s="135"/>
      <c r="B1060" s="135"/>
      <c r="C1060" s="135"/>
      <c r="D1060" s="135" t="s">
        <v>1389</v>
      </c>
    </row>
    <row r="1061" spans="1:4" x14ac:dyDescent="0.15">
      <c r="A1061" s="135" t="s">
        <v>718</v>
      </c>
      <c r="B1061" s="135" t="s">
        <v>634</v>
      </c>
      <c r="C1061" s="135" t="s">
        <v>558</v>
      </c>
      <c r="D1061" s="135" t="s">
        <v>346</v>
      </c>
    </row>
    <row r="1062" spans="1:4" x14ac:dyDescent="0.15">
      <c r="A1062" s="135"/>
      <c r="B1062" s="135"/>
      <c r="C1062" s="135"/>
      <c r="D1062" s="135" t="s">
        <v>1389</v>
      </c>
    </row>
    <row r="1063" spans="1:4" x14ac:dyDescent="0.15">
      <c r="A1063" s="135" t="s">
        <v>688</v>
      </c>
      <c r="B1063" s="135" t="s">
        <v>635</v>
      </c>
      <c r="C1063" s="135" t="s">
        <v>558</v>
      </c>
      <c r="D1063" s="135" t="s">
        <v>346</v>
      </c>
    </row>
    <row r="1064" spans="1:4" x14ac:dyDescent="0.15">
      <c r="A1064" s="135"/>
      <c r="B1064" s="135"/>
      <c r="C1064" s="135"/>
      <c r="D1064" s="135" t="s">
        <v>1424</v>
      </c>
    </row>
    <row r="1065" spans="1:4" x14ac:dyDescent="0.15">
      <c r="A1065" s="135"/>
      <c r="B1065" s="135"/>
      <c r="C1065" s="135"/>
      <c r="D1065" s="135" t="s">
        <v>339</v>
      </c>
    </row>
    <row r="1066" spans="1:4" x14ac:dyDescent="0.15">
      <c r="A1066" s="135"/>
      <c r="B1066" s="135"/>
      <c r="C1066" s="135"/>
      <c r="D1066" s="135" t="s">
        <v>1389</v>
      </c>
    </row>
    <row r="1067" spans="1:4" x14ac:dyDescent="0.15">
      <c r="A1067" s="135" t="s">
        <v>1983</v>
      </c>
      <c r="B1067" s="135" t="s">
        <v>168</v>
      </c>
      <c r="C1067" s="135" t="s">
        <v>558</v>
      </c>
      <c r="D1067" s="135" t="s">
        <v>346</v>
      </c>
    </row>
    <row r="1068" spans="1:4" x14ac:dyDescent="0.15">
      <c r="A1068" s="135"/>
      <c r="B1068" s="135"/>
      <c r="C1068" s="135"/>
      <c r="D1068" s="135" t="s">
        <v>1424</v>
      </c>
    </row>
    <row r="1069" spans="1:4" x14ac:dyDescent="0.15">
      <c r="A1069" s="135"/>
      <c r="B1069" s="135"/>
      <c r="C1069" s="135"/>
      <c r="D1069" s="135" t="s">
        <v>339</v>
      </c>
    </row>
    <row r="1070" spans="1:4" x14ac:dyDescent="0.15">
      <c r="A1070" s="135"/>
      <c r="B1070" s="135"/>
      <c r="C1070" s="135"/>
      <c r="D1070" s="135" t="s">
        <v>342</v>
      </c>
    </row>
    <row r="1071" spans="1:4" x14ac:dyDescent="0.15">
      <c r="A1071" s="135"/>
      <c r="B1071" s="135"/>
      <c r="C1071" s="135"/>
      <c r="D1071" s="135" t="s">
        <v>340</v>
      </c>
    </row>
    <row r="1072" spans="1:4" x14ac:dyDescent="0.15">
      <c r="A1072" s="135"/>
      <c r="B1072" s="135"/>
      <c r="C1072" s="135"/>
      <c r="D1072" s="135" t="s">
        <v>1431</v>
      </c>
    </row>
    <row r="1073" spans="1:4" x14ac:dyDescent="0.15">
      <c r="A1073" s="135" t="s">
        <v>682</v>
      </c>
      <c r="B1073" s="135" t="s">
        <v>170</v>
      </c>
      <c r="C1073" s="135" t="s">
        <v>558</v>
      </c>
      <c r="D1073" s="135" t="s">
        <v>346</v>
      </c>
    </row>
    <row r="1074" spans="1:4" x14ac:dyDescent="0.15">
      <c r="A1074" s="135"/>
      <c r="B1074" s="135"/>
      <c r="C1074" s="135"/>
      <c r="D1074" s="135" t="s">
        <v>339</v>
      </c>
    </row>
    <row r="1075" spans="1:4" x14ac:dyDescent="0.15">
      <c r="A1075" s="135"/>
      <c r="B1075" s="135"/>
      <c r="C1075" s="135"/>
      <c r="D1075" s="135" t="s">
        <v>1389</v>
      </c>
    </row>
    <row r="1076" spans="1:4" x14ac:dyDescent="0.15">
      <c r="A1076" s="135" t="s">
        <v>667</v>
      </c>
      <c r="B1076" s="135" t="s">
        <v>171</v>
      </c>
      <c r="C1076" s="135" t="s">
        <v>558</v>
      </c>
      <c r="D1076" s="135" t="s">
        <v>346</v>
      </c>
    </row>
    <row r="1077" spans="1:4" x14ac:dyDescent="0.15">
      <c r="A1077" s="135"/>
      <c r="B1077" s="135"/>
      <c r="C1077" s="135"/>
      <c r="D1077" s="135" t="s">
        <v>339</v>
      </c>
    </row>
    <row r="1078" spans="1:4" x14ac:dyDescent="0.15">
      <c r="A1078" s="135"/>
      <c r="B1078" s="135"/>
      <c r="C1078" s="135"/>
      <c r="D1078" s="135" t="s">
        <v>1389</v>
      </c>
    </row>
    <row r="1079" spans="1:4" x14ac:dyDescent="0.15">
      <c r="A1079" s="135" t="s">
        <v>691</v>
      </c>
      <c r="B1079" s="135" t="s">
        <v>172</v>
      </c>
      <c r="C1079" s="135" t="s">
        <v>558</v>
      </c>
      <c r="D1079" s="135" t="s">
        <v>346</v>
      </c>
    </row>
    <row r="1080" spans="1:4" x14ac:dyDescent="0.15">
      <c r="A1080" s="135"/>
      <c r="B1080" s="135"/>
      <c r="C1080" s="135"/>
      <c r="D1080" s="135" t="s">
        <v>1389</v>
      </c>
    </row>
    <row r="1081" spans="1:4" x14ac:dyDescent="0.15">
      <c r="A1081" s="135" t="s">
        <v>663</v>
      </c>
      <c r="B1081" s="135" t="s">
        <v>173</v>
      </c>
      <c r="C1081" s="135" t="s">
        <v>558</v>
      </c>
      <c r="D1081" s="135" t="s">
        <v>346</v>
      </c>
    </row>
    <row r="1082" spans="1:4" x14ac:dyDescent="0.15">
      <c r="A1082" s="135"/>
      <c r="B1082" s="135"/>
      <c r="C1082" s="135"/>
      <c r="D1082" s="135" t="s">
        <v>339</v>
      </c>
    </row>
    <row r="1083" spans="1:4" x14ac:dyDescent="0.15">
      <c r="A1083" s="135"/>
      <c r="B1083" s="135"/>
      <c r="C1083" s="135"/>
      <c r="D1083" s="135" t="s">
        <v>1389</v>
      </c>
    </row>
    <row r="1084" spans="1:4" x14ac:dyDescent="0.15">
      <c r="A1084" s="135" t="s">
        <v>692</v>
      </c>
      <c r="B1084" s="135" t="s">
        <v>174</v>
      </c>
      <c r="C1084" s="135" t="s">
        <v>558</v>
      </c>
      <c r="D1084" s="135" t="s">
        <v>346</v>
      </c>
    </row>
    <row r="1085" spans="1:4" x14ac:dyDescent="0.15">
      <c r="A1085" s="135"/>
      <c r="B1085" s="136"/>
      <c r="C1085" s="136"/>
      <c r="D1085" s="136" t="s">
        <v>1389</v>
      </c>
    </row>
    <row r="1086" spans="1:4" x14ac:dyDescent="0.15">
      <c r="A1086" s="135" t="s">
        <v>668</v>
      </c>
      <c r="B1086" s="135" t="s">
        <v>175</v>
      </c>
      <c r="C1086" s="135" t="s">
        <v>558</v>
      </c>
      <c r="D1086" s="135" t="s">
        <v>346</v>
      </c>
    </row>
    <row r="1087" spans="1:4" x14ac:dyDescent="0.15">
      <c r="A1087" s="135"/>
      <c r="B1087" s="135"/>
      <c r="C1087" s="135"/>
      <c r="D1087" s="135" t="s">
        <v>339</v>
      </c>
    </row>
    <row r="1088" spans="1:4" x14ac:dyDescent="0.15">
      <c r="A1088" s="135"/>
      <c r="B1088" s="135"/>
      <c r="C1088" s="135"/>
      <c r="D1088" s="135" t="s">
        <v>1389</v>
      </c>
    </row>
    <row r="1089" spans="1:4" x14ac:dyDescent="0.15">
      <c r="A1089" s="135" t="s">
        <v>693</v>
      </c>
      <c r="B1089" s="135" t="s">
        <v>176</v>
      </c>
      <c r="C1089" s="135" t="s">
        <v>558</v>
      </c>
      <c r="D1089" s="135" t="s">
        <v>346</v>
      </c>
    </row>
    <row r="1090" spans="1:4" x14ac:dyDescent="0.15">
      <c r="A1090" s="135"/>
      <c r="B1090" s="135"/>
      <c r="C1090" s="135"/>
      <c r="D1090" s="135" t="s">
        <v>1389</v>
      </c>
    </row>
    <row r="1091" spans="1:4" x14ac:dyDescent="0.15">
      <c r="A1091" s="135" t="s">
        <v>669</v>
      </c>
      <c r="B1091" s="135" t="s">
        <v>177</v>
      </c>
      <c r="C1091" s="135" t="s">
        <v>558</v>
      </c>
      <c r="D1091" s="135" t="s">
        <v>346</v>
      </c>
    </row>
    <row r="1092" spans="1:4" x14ac:dyDescent="0.15">
      <c r="A1092" s="135"/>
      <c r="B1092" s="135"/>
      <c r="C1092" s="135"/>
      <c r="D1092" s="135" t="s">
        <v>339</v>
      </c>
    </row>
    <row r="1093" spans="1:4" x14ac:dyDescent="0.15">
      <c r="A1093" s="135"/>
      <c r="B1093" s="135"/>
      <c r="C1093" s="135"/>
      <c r="D1093" s="135" t="s">
        <v>1389</v>
      </c>
    </row>
    <row r="1094" spans="1:4" x14ac:dyDescent="0.15">
      <c r="A1094" s="135" t="s">
        <v>694</v>
      </c>
      <c r="B1094" s="135" t="s">
        <v>220</v>
      </c>
      <c r="C1094" s="135" t="s">
        <v>558</v>
      </c>
      <c r="D1094" s="135" t="s">
        <v>346</v>
      </c>
    </row>
    <row r="1095" spans="1:4" x14ac:dyDescent="0.15">
      <c r="A1095" s="135"/>
      <c r="B1095" s="135"/>
      <c r="C1095" s="135"/>
      <c r="D1095" s="135" t="s">
        <v>1389</v>
      </c>
    </row>
    <row r="1096" spans="1:4" x14ac:dyDescent="0.15">
      <c r="A1096" s="135" t="s">
        <v>670</v>
      </c>
      <c r="B1096" s="135" t="s">
        <v>1763</v>
      </c>
      <c r="C1096" s="135" t="s">
        <v>558</v>
      </c>
      <c r="D1096" s="135" t="s">
        <v>346</v>
      </c>
    </row>
    <row r="1097" spans="1:4" x14ac:dyDescent="0.15">
      <c r="A1097" s="135"/>
      <c r="B1097" s="135"/>
      <c r="C1097" s="135"/>
      <c r="D1097" s="135" t="s">
        <v>339</v>
      </c>
    </row>
    <row r="1098" spans="1:4" x14ac:dyDescent="0.15">
      <c r="A1098" s="135"/>
      <c r="B1098" s="135"/>
      <c r="C1098" s="135"/>
      <c r="D1098" s="135" t="s">
        <v>1389</v>
      </c>
    </row>
    <row r="1099" spans="1:4" x14ac:dyDescent="0.15">
      <c r="A1099" s="135" t="s">
        <v>695</v>
      </c>
      <c r="B1099" s="135" t="s">
        <v>1764</v>
      </c>
      <c r="C1099" s="135" t="s">
        <v>558</v>
      </c>
      <c r="D1099" s="135" t="s">
        <v>346</v>
      </c>
    </row>
    <row r="1100" spans="1:4" x14ac:dyDescent="0.15">
      <c r="A1100" s="135"/>
      <c r="B1100" s="135"/>
      <c r="C1100" s="135"/>
      <c r="D1100" s="135" t="s">
        <v>1389</v>
      </c>
    </row>
    <row r="1101" spans="1:4" x14ac:dyDescent="0.15">
      <c r="A1101" s="135" t="s">
        <v>671</v>
      </c>
      <c r="B1101" s="135" t="s">
        <v>1837</v>
      </c>
      <c r="C1101" s="135" t="s">
        <v>558</v>
      </c>
      <c r="D1101" s="135" t="s">
        <v>346</v>
      </c>
    </row>
    <row r="1102" spans="1:4" x14ac:dyDescent="0.15">
      <c r="A1102" s="135"/>
      <c r="B1102" s="135"/>
      <c r="C1102" s="135"/>
      <c r="D1102" s="135" t="s">
        <v>339</v>
      </c>
    </row>
    <row r="1103" spans="1:4" x14ac:dyDescent="0.15">
      <c r="A1103" s="135"/>
      <c r="B1103" s="135"/>
      <c r="C1103" s="135"/>
      <c r="D1103" s="135" t="s">
        <v>1389</v>
      </c>
    </row>
    <row r="1104" spans="1:4" x14ac:dyDescent="0.15">
      <c r="A1104" s="135" t="s">
        <v>696</v>
      </c>
      <c r="B1104" s="135" t="s">
        <v>1838</v>
      </c>
      <c r="C1104" s="135" t="s">
        <v>558</v>
      </c>
      <c r="D1104" s="135" t="s">
        <v>346</v>
      </c>
    </row>
    <row r="1105" spans="1:4" x14ac:dyDescent="0.15">
      <c r="A1105" s="135"/>
      <c r="B1105" s="135"/>
      <c r="C1105" s="135"/>
      <c r="D1105" s="135" t="s">
        <v>1389</v>
      </c>
    </row>
    <row r="1106" spans="1:4" x14ac:dyDescent="0.15">
      <c r="A1106" s="135" t="s">
        <v>672</v>
      </c>
      <c r="B1106" s="135" t="s">
        <v>1839</v>
      </c>
      <c r="C1106" s="135" t="s">
        <v>558</v>
      </c>
      <c r="D1106" s="135" t="s">
        <v>346</v>
      </c>
    </row>
    <row r="1107" spans="1:4" x14ac:dyDescent="0.15">
      <c r="A1107" s="135"/>
      <c r="B1107" s="135"/>
      <c r="C1107" s="135"/>
      <c r="D1107" s="135" t="s">
        <v>339</v>
      </c>
    </row>
    <row r="1108" spans="1:4" x14ac:dyDescent="0.15">
      <c r="A1108" s="135"/>
      <c r="B1108" s="135"/>
      <c r="C1108" s="135"/>
      <c r="D1108" s="135" t="s">
        <v>1389</v>
      </c>
    </row>
    <row r="1109" spans="1:4" x14ac:dyDescent="0.15">
      <c r="A1109" s="135" t="s">
        <v>697</v>
      </c>
      <c r="B1109" s="135" t="s">
        <v>1840</v>
      </c>
      <c r="C1109" s="135" t="s">
        <v>558</v>
      </c>
      <c r="D1109" s="135" t="s">
        <v>346</v>
      </c>
    </row>
    <row r="1110" spans="1:4" x14ac:dyDescent="0.15">
      <c r="A1110" s="135"/>
      <c r="B1110" s="135"/>
      <c r="C1110" s="135"/>
      <c r="D1110" s="135" t="s">
        <v>1389</v>
      </c>
    </row>
    <row r="1111" spans="1:4" x14ac:dyDescent="0.15">
      <c r="A1111" s="135" t="s">
        <v>664</v>
      </c>
      <c r="B1111" s="135" t="s">
        <v>1841</v>
      </c>
      <c r="C1111" s="135" t="s">
        <v>558</v>
      </c>
      <c r="D1111" s="135" t="s">
        <v>346</v>
      </c>
    </row>
    <row r="1112" spans="1:4" x14ac:dyDescent="0.15">
      <c r="A1112" s="135"/>
      <c r="B1112" s="135"/>
      <c r="C1112" s="135"/>
      <c r="D1112" s="135" t="s">
        <v>339</v>
      </c>
    </row>
    <row r="1113" spans="1:4" x14ac:dyDescent="0.15">
      <c r="A1113" s="135"/>
      <c r="B1113" s="135"/>
      <c r="C1113" s="135"/>
      <c r="D1113" s="135" t="s">
        <v>1389</v>
      </c>
    </row>
    <row r="1114" spans="1:4" x14ac:dyDescent="0.15">
      <c r="A1114" s="135" t="s">
        <v>698</v>
      </c>
      <c r="B1114" s="135" t="s">
        <v>1842</v>
      </c>
      <c r="C1114" s="135" t="s">
        <v>558</v>
      </c>
      <c r="D1114" s="135" t="s">
        <v>346</v>
      </c>
    </row>
    <row r="1115" spans="1:4" x14ac:dyDescent="0.15">
      <c r="A1115" s="135"/>
      <c r="B1115" s="135"/>
      <c r="C1115" s="135"/>
      <c r="D1115" s="135" t="s">
        <v>1389</v>
      </c>
    </row>
    <row r="1116" spans="1:4" x14ac:dyDescent="0.15">
      <c r="A1116" s="135" t="s">
        <v>673</v>
      </c>
      <c r="B1116" s="135" t="s">
        <v>1843</v>
      </c>
      <c r="C1116" s="135" t="s">
        <v>558</v>
      </c>
      <c r="D1116" s="135" t="s">
        <v>346</v>
      </c>
    </row>
    <row r="1117" spans="1:4" x14ac:dyDescent="0.15">
      <c r="A1117" s="135"/>
      <c r="B1117" s="135"/>
      <c r="C1117" s="135"/>
      <c r="D1117" s="135" t="s">
        <v>339</v>
      </c>
    </row>
    <row r="1118" spans="1:4" x14ac:dyDescent="0.15">
      <c r="A1118" s="135"/>
      <c r="B1118" s="136"/>
      <c r="C1118" s="135"/>
      <c r="D1118" s="135" t="s">
        <v>1389</v>
      </c>
    </row>
    <row r="1119" spans="1:4" x14ac:dyDescent="0.15">
      <c r="A1119" s="135" t="s">
        <v>699</v>
      </c>
      <c r="B1119" s="135" t="s">
        <v>1844</v>
      </c>
      <c r="C1119" s="135" t="s">
        <v>558</v>
      </c>
      <c r="D1119" s="135" t="s">
        <v>346</v>
      </c>
    </row>
    <row r="1120" spans="1:4" x14ac:dyDescent="0.15">
      <c r="A1120" s="135"/>
      <c r="B1120" s="135"/>
      <c r="C1120" s="135"/>
      <c r="D1120" s="135" t="s">
        <v>1389</v>
      </c>
    </row>
    <row r="1121" spans="1:4" x14ac:dyDescent="0.15">
      <c r="A1121" s="135" t="s">
        <v>674</v>
      </c>
      <c r="B1121" s="135" t="s">
        <v>1845</v>
      </c>
      <c r="C1121" s="135" t="s">
        <v>558</v>
      </c>
      <c r="D1121" s="135" t="s">
        <v>346</v>
      </c>
    </row>
    <row r="1122" spans="1:4" x14ac:dyDescent="0.15">
      <c r="A1122" s="135"/>
      <c r="B1122" s="135"/>
      <c r="C1122" s="135"/>
      <c r="D1122" s="135" t="s">
        <v>339</v>
      </c>
    </row>
    <row r="1123" spans="1:4" x14ac:dyDescent="0.15">
      <c r="A1123" s="135"/>
      <c r="B1123" s="135"/>
      <c r="C1123" s="135"/>
      <c r="D1123" s="135" t="s">
        <v>1389</v>
      </c>
    </row>
    <row r="1124" spans="1:4" x14ac:dyDescent="0.15">
      <c r="A1124" s="135" t="s">
        <v>700</v>
      </c>
      <c r="B1124" s="135" t="s">
        <v>1846</v>
      </c>
      <c r="C1124" s="135" t="s">
        <v>558</v>
      </c>
      <c r="D1124" s="135" t="s">
        <v>346</v>
      </c>
    </row>
    <row r="1125" spans="1:4" x14ac:dyDescent="0.15">
      <c r="A1125" s="135"/>
      <c r="B1125" s="135"/>
      <c r="C1125" s="135"/>
      <c r="D1125" s="135" t="s">
        <v>1389</v>
      </c>
    </row>
    <row r="1126" spans="1:4" x14ac:dyDescent="0.15">
      <c r="A1126" s="135" t="s">
        <v>675</v>
      </c>
      <c r="B1126" s="135" t="s">
        <v>1847</v>
      </c>
      <c r="C1126" s="135" t="s">
        <v>558</v>
      </c>
      <c r="D1126" s="135" t="s">
        <v>346</v>
      </c>
    </row>
    <row r="1127" spans="1:4" x14ac:dyDescent="0.15">
      <c r="A1127" s="135"/>
      <c r="B1127" s="135"/>
      <c r="C1127" s="135"/>
      <c r="D1127" s="135" t="s">
        <v>339</v>
      </c>
    </row>
    <row r="1128" spans="1:4" x14ac:dyDescent="0.15">
      <c r="A1128" s="135"/>
      <c r="B1128" s="135"/>
      <c r="C1128" s="135"/>
      <c r="D1128" s="135" t="s">
        <v>1389</v>
      </c>
    </row>
    <row r="1129" spans="1:4" x14ac:dyDescent="0.15">
      <c r="A1129" s="135" t="s">
        <v>701</v>
      </c>
      <c r="B1129" s="135" t="s">
        <v>1848</v>
      </c>
      <c r="C1129" s="135" t="s">
        <v>558</v>
      </c>
      <c r="D1129" s="135" t="s">
        <v>346</v>
      </c>
    </row>
    <row r="1130" spans="1:4" x14ac:dyDescent="0.15">
      <c r="A1130" s="135"/>
      <c r="B1130" s="135"/>
      <c r="C1130" s="135"/>
      <c r="D1130" s="135" t="s">
        <v>1389</v>
      </c>
    </row>
    <row r="1131" spans="1:4" x14ac:dyDescent="0.15">
      <c r="A1131" s="135" t="s">
        <v>676</v>
      </c>
      <c r="B1131" s="135" t="s">
        <v>1849</v>
      </c>
      <c r="C1131" s="135" t="s">
        <v>558</v>
      </c>
      <c r="D1131" s="135" t="s">
        <v>346</v>
      </c>
    </row>
    <row r="1132" spans="1:4" x14ac:dyDescent="0.15">
      <c r="A1132" s="135"/>
      <c r="B1132" s="135"/>
      <c r="C1132" s="135"/>
      <c r="D1132" s="135" t="s">
        <v>339</v>
      </c>
    </row>
    <row r="1133" spans="1:4" x14ac:dyDescent="0.15">
      <c r="A1133" s="135"/>
      <c r="B1133" s="135"/>
      <c r="C1133" s="135"/>
      <c r="D1133" s="135" t="s">
        <v>1389</v>
      </c>
    </row>
    <row r="1134" spans="1:4" x14ac:dyDescent="0.15">
      <c r="A1134" s="135" t="s">
        <v>702</v>
      </c>
      <c r="B1134" s="135" t="s">
        <v>1850</v>
      </c>
      <c r="C1134" s="135" t="s">
        <v>558</v>
      </c>
      <c r="D1134" s="135" t="s">
        <v>346</v>
      </c>
    </row>
    <row r="1135" spans="1:4" x14ac:dyDescent="0.15">
      <c r="A1135" s="135"/>
      <c r="B1135" s="135"/>
      <c r="C1135" s="135"/>
      <c r="D1135" s="135" t="s">
        <v>1389</v>
      </c>
    </row>
    <row r="1136" spans="1:4" x14ac:dyDescent="0.15">
      <c r="A1136" s="135" t="s">
        <v>677</v>
      </c>
      <c r="B1136" s="135" t="s">
        <v>1851</v>
      </c>
      <c r="C1136" s="135" t="s">
        <v>558</v>
      </c>
      <c r="D1136" s="135" t="s">
        <v>346</v>
      </c>
    </row>
    <row r="1137" spans="1:4" x14ac:dyDescent="0.15">
      <c r="A1137" s="135"/>
      <c r="B1137" s="135"/>
      <c r="C1137" s="135"/>
      <c r="D1137" s="135" t="s">
        <v>339</v>
      </c>
    </row>
    <row r="1138" spans="1:4" x14ac:dyDescent="0.15">
      <c r="A1138" s="135"/>
      <c r="B1138" s="135"/>
      <c r="C1138" s="135"/>
      <c r="D1138" s="135" t="s">
        <v>1389</v>
      </c>
    </row>
    <row r="1139" spans="1:4" x14ac:dyDescent="0.15">
      <c r="A1139" s="135" t="s">
        <v>703</v>
      </c>
      <c r="B1139" s="135" t="s">
        <v>1852</v>
      </c>
      <c r="C1139" s="135" t="s">
        <v>558</v>
      </c>
      <c r="D1139" s="135" t="s">
        <v>346</v>
      </c>
    </row>
    <row r="1140" spans="1:4" x14ac:dyDescent="0.15">
      <c r="A1140" s="135"/>
      <c r="B1140" s="135"/>
      <c r="C1140" s="135"/>
      <c r="D1140" s="135" t="s">
        <v>1389</v>
      </c>
    </row>
    <row r="1141" spans="1:4" x14ac:dyDescent="0.15">
      <c r="A1141" s="135" t="s">
        <v>716</v>
      </c>
      <c r="B1141" s="135" t="s">
        <v>1853</v>
      </c>
      <c r="C1141" s="135" t="s">
        <v>558</v>
      </c>
      <c r="D1141" s="135" t="s">
        <v>346</v>
      </c>
    </row>
    <row r="1142" spans="1:4" x14ac:dyDescent="0.15">
      <c r="A1142" s="135"/>
      <c r="B1142" s="135"/>
      <c r="C1142" s="135"/>
      <c r="D1142" s="135" t="s">
        <v>339</v>
      </c>
    </row>
    <row r="1143" spans="1:4" x14ac:dyDescent="0.15">
      <c r="A1143" s="135"/>
      <c r="B1143" s="135"/>
      <c r="C1143" s="135"/>
      <c r="D1143" s="135" t="s">
        <v>1389</v>
      </c>
    </row>
    <row r="1144" spans="1:4" x14ac:dyDescent="0.15">
      <c r="A1144" s="135" t="s">
        <v>678</v>
      </c>
      <c r="B1144" s="135" t="s">
        <v>623</v>
      </c>
      <c r="C1144" s="135" t="s">
        <v>558</v>
      </c>
      <c r="D1144" s="135" t="s">
        <v>346</v>
      </c>
    </row>
    <row r="1145" spans="1:4" x14ac:dyDescent="0.15">
      <c r="A1145" s="135"/>
      <c r="B1145" s="135"/>
      <c r="C1145" s="135"/>
      <c r="D1145" s="135" t="s">
        <v>339</v>
      </c>
    </row>
    <row r="1146" spans="1:4" x14ac:dyDescent="0.15">
      <c r="A1146" s="135"/>
      <c r="B1146" s="135"/>
      <c r="C1146" s="135"/>
      <c r="D1146" s="135" t="s">
        <v>1389</v>
      </c>
    </row>
    <row r="1147" spans="1:4" x14ac:dyDescent="0.15">
      <c r="A1147" s="135" t="s">
        <v>704</v>
      </c>
      <c r="B1147" s="135" t="s">
        <v>624</v>
      </c>
      <c r="C1147" s="135" t="s">
        <v>558</v>
      </c>
      <c r="D1147" s="135" t="s">
        <v>346</v>
      </c>
    </row>
    <row r="1148" spans="1:4" x14ac:dyDescent="0.15">
      <c r="A1148" s="135"/>
      <c r="B1148" s="135"/>
      <c r="C1148" s="135"/>
      <c r="D1148" s="135" t="s">
        <v>1389</v>
      </c>
    </row>
    <row r="1149" spans="1:4" x14ac:dyDescent="0.15">
      <c r="A1149" s="135" t="s">
        <v>665</v>
      </c>
      <c r="B1149" s="135" t="s">
        <v>625</v>
      </c>
      <c r="C1149" s="135" t="s">
        <v>558</v>
      </c>
      <c r="D1149" s="135" t="s">
        <v>346</v>
      </c>
    </row>
    <row r="1150" spans="1:4" x14ac:dyDescent="0.15">
      <c r="A1150" s="135"/>
      <c r="B1150" s="135"/>
      <c r="C1150" s="135"/>
      <c r="D1150" s="135" t="s">
        <v>339</v>
      </c>
    </row>
    <row r="1151" spans="1:4" x14ac:dyDescent="0.15">
      <c r="A1151" s="135"/>
      <c r="B1151" s="135"/>
      <c r="C1151" s="135"/>
      <c r="D1151" s="135" t="s">
        <v>1389</v>
      </c>
    </row>
    <row r="1152" spans="1:4" x14ac:dyDescent="0.15">
      <c r="A1152" s="135" t="s">
        <v>705</v>
      </c>
      <c r="B1152" s="135" t="s">
        <v>626</v>
      </c>
      <c r="C1152" s="135" t="s">
        <v>558</v>
      </c>
      <c r="D1152" s="135" t="s">
        <v>346</v>
      </c>
    </row>
    <row r="1153" spans="1:4" x14ac:dyDescent="0.15">
      <c r="A1153" s="135"/>
      <c r="B1153" s="136"/>
      <c r="C1153" s="136"/>
      <c r="D1153" s="136" t="s">
        <v>1389</v>
      </c>
    </row>
    <row r="1154" spans="1:4" x14ac:dyDescent="0.15">
      <c r="A1154" s="135" t="s">
        <v>666</v>
      </c>
      <c r="B1154" s="135" t="s">
        <v>627</v>
      </c>
      <c r="C1154" s="135" t="s">
        <v>558</v>
      </c>
      <c r="D1154" s="135" t="s">
        <v>346</v>
      </c>
    </row>
    <row r="1155" spans="1:4" x14ac:dyDescent="0.15">
      <c r="A1155" s="135"/>
      <c r="B1155" s="135"/>
      <c r="C1155" s="135"/>
      <c r="D1155" s="135" t="s">
        <v>339</v>
      </c>
    </row>
    <row r="1156" spans="1:4" x14ac:dyDescent="0.15">
      <c r="A1156" s="135"/>
      <c r="B1156" s="135"/>
      <c r="C1156" s="135"/>
      <c r="D1156" s="135" t="s">
        <v>1389</v>
      </c>
    </row>
    <row r="1157" spans="1:4" x14ac:dyDescent="0.15">
      <c r="A1157" s="135" t="s">
        <v>706</v>
      </c>
      <c r="B1157" s="135" t="s">
        <v>628</v>
      </c>
      <c r="C1157" s="135" t="s">
        <v>558</v>
      </c>
      <c r="D1157" s="135" t="s">
        <v>346</v>
      </c>
    </row>
    <row r="1158" spans="1:4" x14ac:dyDescent="0.15">
      <c r="A1158" s="135"/>
      <c r="B1158" s="135"/>
      <c r="C1158" s="135"/>
      <c r="D1158" s="135" t="s">
        <v>1389</v>
      </c>
    </row>
    <row r="1159" spans="1:4" x14ac:dyDescent="0.15">
      <c r="A1159" s="135" t="s">
        <v>679</v>
      </c>
      <c r="B1159" s="135" t="s">
        <v>629</v>
      </c>
      <c r="C1159" s="135" t="s">
        <v>558</v>
      </c>
      <c r="D1159" s="135" t="s">
        <v>346</v>
      </c>
    </row>
    <row r="1160" spans="1:4" x14ac:dyDescent="0.15">
      <c r="A1160" s="135"/>
      <c r="B1160" s="135"/>
      <c r="C1160" s="135"/>
      <c r="D1160" s="135" t="s">
        <v>339</v>
      </c>
    </row>
    <row r="1161" spans="1:4" x14ac:dyDescent="0.15">
      <c r="A1161" s="135"/>
      <c r="B1161" s="135"/>
      <c r="C1161" s="135"/>
      <c r="D1161" s="135" t="s">
        <v>1389</v>
      </c>
    </row>
    <row r="1162" spans="1:4" x14ac:dyDescent="0.15">
      <c r="A1162" s="135" t="s">
        <v>707</v>
      </c>
      <c r="B1162" s="135" t="s">
        <v>630</v>
      </c>
      <c r="C1162" s="135" t="s">
        <v>558</v>
      </c>
      <c r="D1162" s="135" t="s">
        <v>346</v>
      </c>
    </row>
    <row r="1163" spans="1:4" x14ac:dyDescent="0.15">
      <c r="A1163" s="135"/>
      <c r="B1163" s="135"/>
      <c r="C1163" s="135"/>
      <c r="D1163" s="135" t="s">
        <v>1389</v>
      </c>
    </row>
    <row r="1164" spans="1:4" x14ac:dyDescent="0.15">
      <c r="A1164" s="135" t="s">
        <v>680</v>
      </c>
      <c r="B1164" s="135" t="s">
        <v>631</v>
      </c>
      <c r="C1164" s="135" t="s">
        <v>558</v>
      </c>
      <c r="D1164" s="135" t="s">
        <v>346</v>
      </c>
    </row>
    <row r="1165" spans="1:4" x14ac:dyDescent="0.15">
      <c r="A1165" s="135"/>
      <c r="B1165" s="135"/>
      <c r="C1165" s="135"/>
      <c r="D1165" s="135" t="s">
        <v>339</v>
      </c>
    </row>
    <row r="1166" spans="1:4" x14ac:dyDescent="0.15">
      <c r="A1166" s="135"/>
      <c r="B1166" s="135"/>
      <c r="C1166" s="135"/>
      <c r="D1166" s="135" t="s">
        <v>1389</v>
      </c>
    </row>
    <row r="1167" spans="1:4" x14ac:dyDescent="0.15">
      <c r="A1167" s="135" t="s">
        <v>708</v>
      </c>
      <c r="B1167" s="135" t="s">
        <v>632</v>
      </c>
      <c r="C1167" s="135" t="s">
        <v>558</v>
      </c>
      <c r="D1167" s="135" t="s">
        <v>346</v>
      </c>
    </row>
    <row r="1168" spans="1:4" x14ac:dyDescent="0.15">
      <c r="A1168" s="135"/>
      <c r="B1168" s="135"/>
      <c r="C1168" s="135"/>
      <c r="D1168" s="135" t="s">
        <v>1389</v>
      </c>
    </row>
    <row r="1169" spans="1:4" x14ac:dyDescent="0.15">
      <c r="A1169" s="135" t="s">
        <v>683</v>
      </c>
      <c r="B1169" s="135" t="s">
        <v>637</v>
      </c>
      <c r="C1169" s="135" t="s">
        <v>558</v>
      </c>
      <c r="D1169" s="135" t="s">
        <v>346</v>
      </c>
    </row>
    <row r="1170" spans="1:4" x14ac:dyDescent="0.15">
      <c r="A1170" s="135"/>
      <c r="B1170" s="135"/>
      <c r="C1170" s="135"/>
      <c r="D1170" s="135" t="s">
        <v>339</v>
      </c>
    </row>
    <row r="1171" spans="1:4" x14ac:dyDescent="0.15">
      <c r="A1171" s="135"/>
      <c r="B1171" s="135"/>
      <c r="C1171" s="135"/>
      <c r="D1171" s="135" t="s">
        <v>1389</v>
      </c>
    </row>
    <row r="1172" spans="1:4" x14ac:dyDescent="0.15">
      <c r="A1172" s="135" t="s">
        <v>684</v>
      </c>
      <c r="B1172" s="135" t="s">
        <v>638</v>
      </c>
      <c r="C1172" s="135" t="s">
        <v>558</v>
      </c>
      <c r="D1172" s="135" t="s">
        <v>346</v>
      </c>
    </row>
    <row r="1173" spans="1:4" x14ac:dyDescent="0.15">
      <c r="A1173" s="135"/>
      <c r="B1173" s="135"/>
      <c r="C1173" s="135"/>
      <c r="D1173" s="135" t="s">
        <v>339</v>
      </c>
    </row>
    <row r="1174" spans="1:4" x14ac:dyDescent="0.15">
      <c r="A1174" s="135"/>
      <c r="B1174" s="135"/>
      <c r="C1174" s="135"/>
      <c r="D1174" s="135" t="s">
        <v>1389</v>
      </c>
    </row>
    <row r="1175" spans="1:4" x14ac:dyDescent="0.15">
      <c r="A1175" s="135" t="s">
        <v>689</v>
      </c>
      <c r="B1175" s="135" t="s">
        <v>636</v>
      </c>
      <c r="C1175" s="135" t="s">
        <v>558</v>
      </c>
      <c r="D1175" s="135" t="s">
        <v>346</v>
      </c>
    </row>
    <row r="1176" spans="1:4" x14ac:dyDescent="0.15">
      <c r="A1176" s="135"/>
      <c r="B1176" s="135"/>
      <c r="C1176" s="135"/>
      <c r="D1176" s="135" t="s">
        <v>339</v>
      </c>
    </row>
    <row r="1177" spans="1:4" x14ac:dyDescent="0.15">
      <c r="A1177" s="135"/>
      <c r="B1177" s="135"/>
      <c r="C1177" s="135"/>
      <c r="D1177" s="135" t="s">
        <v>1389</v>
      </c>
    </row>
    <row r="1178" spans="1:4" x14ac:dyDescent="0.15">
      <c r="A1178" s="135" t="s">
        <v>685</v>
      </c>
      <c r="B1178" s="135" t="s">
        <v>639</v>
      </c>
      <c r="C1178" s="135" t="s">
        <v>558</v>
      </c>
      <c r="D1178" s="135" t="s">
        <v>346</v>
      </c>
    </row>
    <row r="1179" spans="1:4" x14ac:dyDescent="0.15">
      <c r="A1179" s="135"/>
      <c r="B1179" s="135"/>
      <c r="C1179" s="135"/>
      <c r="D1179" s="135" t="s">
        <v>1389</v>
      </c>
    </row>
    <row r="1180" spans="1:4" x14ac:dyDescent="0.15">
      <c r="A1180" s="135" t="s">
        <v>743</v>
      </c>
      <c r="B1180" s="135" t="s">
        <v>908</v>
      </c>
      <c r="C1180" s="135" t="s">
        <v>558</v>
      </c>
      <c r="D1180" s="135" t="s">
        <v>346</v>
      </c>
    </row>
    <row r="1181" spans="1:4" x14ac:dyDescent="0.15">
      <c r="A1181" s="135"/>
      <c r="B1181" s="135"/>
      <c r="C1181" s="135"/>
      <c r="D1181" s="135" t="s">
        <v>339</v>
      </c>
    </row>
    <row r="1182" spans="1:4" x14ac:dyDescent="0.15">
      <c r="A1182" s="135" t="s">
        <v>5</v>
      </c>
      <c r="B1182" s="135" t="s">
        <v>6</v>
      </c>
      <c r="C1182" s="135" t="s">
        <v>558</v>
      </c>
      <c r="D1182" s="135" t="s">
        <v>346</v>
      </c>
    </row>
    <row r="1183" spans="1:4" x14ac:dyDescent="0.15">
      <c r="A1183" s="135"/>
      <c r="B1183" s="135"/>
      <c r="C1183" s="135"/>
      <c r="D1183" s="135" t="s">
        <v>339</v>
      </c>
    </row>
    <row r="1184" spans="1:4" x14ac:dyDescent="0.15">
      <c r="A1184" s="135"/>
      <c r="B1184" s="135"/>
      <c r="C1184" s="135"/>
      <c r="D1184" s="135" t="s">
        <v>1389</v>
      </c>
    </row>
    <row r="1185" spans="1:4" x14ac:dyDescent="0.15">
      <c r="A1185" s="135" t="s">
        <v>1687</v>
      </c>
      <c r="B1185" s="135" t="s">
        <v>8</v>
      </c>
      <c r="C1185" s="135" t="s">
        <v>559</v>
      </c>
      <c r="D1185" s="135" t="s">
        <v>346</v>
      </c>
    </row>
    <row r="1186" spans="1:4" x14ac:dyDescent="0.15">
      <c r="A1186" s="135"/>
      <c r="B1186" s="135"/>
      <c r="C1186" s="135"/>
      <c r="D1186" s="135" t="s">
        <v>1424</v>
      </c>
    </row>
    <row r="1187" spans="1:4" x14ac:dyDescent="0.15">
      <c r="A1187" s="135"/>
      <c r="B1187" s="135"/>
      <c r="C1187" s="135"/>
      <c r="D1187" s="135" t="s">
        <v>340</v>
      </c>
    </row>
    <row r="1188" spans="1:4" x14ac:dyDescent="0.15">
      <c r="A1188" s="135"/>
      <c r="B1188" s="135"/>
      <c r="C1188" s="135"/>
      <c r="D1188" s="135" t="s">
        <v>1387</v>
      </c>
    </row>
    <row r="1189" spans="1:4" x14ac:dyDescent="0.15">
      <c r="A1189" s="135" t="s">
        <v>9</v>
      </c>
      <c r="B1189" s="135" t="s">
        <v>10</v>
      </c>
      <c r="C1189" s="135" t="s">
        <v>559</v>
      </c>
      <c r="D1189" s="135" t="s">
        <v>346</v>
      </c>
    </row>
    <row r="1190" spans="1:4" x14ac:dyDescent="0.15">
      <c r="A1190" s="135"/>
      <c r="B1190" s="135"/>
      <c r="C1190" s="135"/>
      <c r="D1190" s="135" t="s">
        <v>1424</v>
      </c>
    </row>
    <row r="1191" spans="1:4" x14ac:dyDescent="0.15">
      <c r="A1191" s="135"/>
      <c r="B1191" s="135"/>
      <c r="C1191" s="135"/>
      <c r="D1191" s="135" t="s">
        <v>339</v>
      </c>
    </row>
    <row r="1192" spans="1:4" x14ac:dyDescent="0.15">
      <c r="A1192" s="135"/>
      <c r="B1192" s="136"/>
      <c r="C1192" s="135"/>
      <c r="D1192" s="135" t="s">
        <v>340</v>
      </c>
    </row>
    <row r="1193" spans="1:4" x14ac:dyDescent="0.15">
      <c r="A1193" s="135"/>
      <c r="B1193" s="142"/>
      <c r="C1193" s="135"/>
      <c r="D1193" s="135" t="s">
        <v>1387</v>
      </c>
    </row>
    <row r="1194" spans="1:4" x14ac:dyDescent="0.15">
      <c r="A1194" s="135" t="s">
        <v>11</v>
      </c>
      <c r="B1194" s="135" t="s">
        <v>12</v>
      </c>
      <c r="C1194" s="135" t="s">
        <v>559</v>
      </c>
      <c r="D1194" s="135" t="s">
        <v>1424</v>
      </c>
    </row>
    <row r="1195" spans="1:4" x14ac:dyDescent="0.15">
      <c r="A1195" s="135"/>
      <c r="B1195" s="135"/>
      <c r="C1195" s="135"/>
      <c r="D1195" s="135" t="s">
        <v>341</v>
      </c>
    </row>
    <row r="1196" spans="1:4" x14ac:dyDescent="0.15">
      <c r="A1196" s="135"/>
      <c r="B1196" s="135"/>
      <c r="C1196" s="135"/>
      <c r="D1196" s="135" t="s">
        <v>1387</v>
      </c>
    </row>
    <row r="1197" spans="1:4" x14ac:dyDescent="0.15">
      <c r="A1197" s="135" t="s">
        <v>13</v>
      </c>
      <c r="B1197" s="135" t="s">
        <v>14</v>
      </c>
      <c r="C1197" s="135" t="s">
        <v>559</v>
      </c>
      <c r="D1197" s="135" t="s">
        <v>1424</v>
      </c>
    </row>
    <row r="1198" spans="1:4" x14ac:dyDescent="0.15">
      <c r="A1198" s="135"/>
      <c r="B1198" s="135"/>
      <c r="C1198" s="135"/>
      <c r="D1198" s="135" t="s">
        <v>340</v>
      </c>
    </row>
    <row r="1199" spans="1:4" x14ac:dyDescent="0.15">
      <c r="A1199" s="135"/>
      <c r="B1199" s="135"/>
      <c r="C1199" s="135"/>
      <c r="D1199" s="135" t="s">
        <v>341</v>
      </c>
    </row>
    <row r="1200" spans="1:4" x14ac:dyDescent="0.15">
      <c r="A1200" s="135"/>
      <c r="B1200" s="135"/>
      <c r="C1200" s="135"/>
      <c r="D1200" s="135" t="s">
        <v>1387</v>
      </c>
    </row>
    <row r="1201" spans="1:4" x14ac:dyDescent="0.15">
      <c r="A1201" s="135" t="s">
        <v>399</v>
      </c>
      <c r="B1201" s="135" t="s">
        <v>403</v>
      </c>
      <c r="C1201" s="135" t="s">
        <v>559</v>
      </c>
      <c r="D1201" s="135" t="s">
        <v>1387</v>
      </c>
    </row>
    <row r="1202" spans="1:4" x14ac:dyDescent="0.15">
      <c r="A1202" s="135" t="s">
        <v>398</v>
      </c>
      <c r="B1202" s="135" t="s">
        <v>402</v>
      </c>
      <c r="C1202" s="135" t="s">
        <v>559</v>
      </c>
      <c r="D1202" s="135" t="s">
        <v>343</v>
      </c>
    </row>
    <row r="1203" spans="1:4" x14ac:dyDescent="0.15">
      <c r="A1203" s="135"/>
      <c r="B1203" s="135"/>
      <c r="C1203" s="135"/>
      <c r="D1203" s="135" t="s">
        <v>1387</v>
      </c>
    </row>
    <row r="1204" spans="1:4" x14ac:dyDescent="0.15">
      <c r="A1204" s="135" t="s">
        <v>15</v>
      </c>
      <c r="B1204" s="135" t="s">
        <v>16</v>
      </c>
      <c r="C1204" s="135" t="s">
        <v>559</v>
      </c>
      <c r="D1204" s="135" t="s">
        <v>1424</v>
      </c>
    </row>
    <row r="1205" spans="1:4" x14ac:dyDescent="0.15">
      <c r="A1205" s="135"/>
      <c r="B1205" s="135"/>
      <c r="C1205" s="135"/>
      <c r="D1205" s="135" t="s">
        <v>339</v>
      </c>
    </row>
    <row r="1206" spans="1:4" x14ac:dyDescent="0.15">
      <c r="A1206" s="135"/>
      <c r="B1206" s="135"/>
      <c r="C1206" s="135"/>
      <c r="D1206" s="135" t="s">
        <v>342</v>
      </c>
    </row>
    <row r="1207" spans="1:4" x14ac:dyDescent="0.15">
      <c r="A1207" s="135"/>
      <c r="B1207" s="135"/>
      <c r="C1207" s="135"/>
      <c r="D1207" s="135" t="s">
        <v>340</v>
      </c>
    </row>
    <row r="1208" spans="1:4" x14ac:dyDescent="0.15">
      <c r="A1208" s="135"/>
      <c r="B1208" s="135"/>
      <c r="C1208" s="135"/>
      <c r="D1208" s="135" t="s">
        <v>343</v>
      </c>
    </row>
    <row r="1209" spans="1:4" x14ac:dyDescent="0.15">
      <c r="A1209" s="135"/>
      <c r="B1209" s="135"/>
      <c r="C1209" s="135"/>
      <c r="D1209" s="135" t="s">
        <v>1387</v>
      </c>
    </row>
    <row r="1210" spans="1:4" x14ac:dyDescent="0.15">
      <c r="A1210" s="135" t="s">
        <v>17</v>
      </c>
      <c r="B1210" s="135" t="s">
        <v>18</v>
      </c>
      <c r="C1210" s="135" t="s">
        <v>559</v>
      </c>
      <c r="D1210" s="135" t="s">
        <v>1424</v>
      </c>
    </row>
    <row r="1211" spans="1:4" x14ac:dyDescent="0.15">
      <c r="A1211" s="135"/>
      <c r="B1211" s="135"/>
      <c r="C1211" s="135"/>
      <c r="D1211" s="135" t="s">
        <v>1387</v>
      </c>
    </row>
    <row r="1212" spans="1:4" x14ac:dyDescent="0.15">
      <c r="A1212" s="135" t="s">
        <v>891</v>
      </c>
      <c r="B1212" s="135" t="s">
        <v>84</v>
      </c>
      <c r="C1212" s="135" t="s">
        <v>559</v>
      </c>
      <c r="D1212" s="135" t="s">
        <v>1387</v>
      </c>
    </row>
    <row r="1213" spans="1:4" x14ac:dyDescent="0.15">
      <c r="A1213" s="135" t="s">
        <v>2008</v>
      </c>
      <c r="B1213" s="135" t="s">
        <v>106</v>
      </c>
      <c r="C1213" s="135" t="s">
        <v>559</v>
      </c>
      <c r="D1213" s="135" t="s">
        <v>1424</v>
      </c>
    </row>
    <row r="1214" spans="1:4" x14ac:dyDescent="0.15">
      <c r="A1214" s="135"/>
      <c r="B1214" s="135"/>
      <c r="C1214" s="135"/>
      <c r="D1214" s="135" t="s">
        <v>339</v>
      </c>
    </row>
    <row r="1215" spans="1:4" x14ac:dyDescent="0.15">
      <c r="A1215" s="135"/>
      <c r="B1215" s="135"/>
      <c r="C1215" s="135"/>
      <c r="D1215" s="135" t="s">
        <v>342</v>
      </c>
    </row>
    <row r="1216" spans="1:4" x14ac:dyDescent="0.15">
      <c r="A1216" s="135"/>
      <c r="B1216" s="135"/>
      <c r="C1216" s="135"/>
      <c r="D1216" s="135" t="s">
        <v>343</v>
      </c>
    </row>
    <row r="1217" spans="1:4" x14ac:dyDescent="0.15">
      <c r="A1217" s="135"/>
      <c r="B1217" s="135"/>
      <c r="C1217" s="135"/>
      <c r="D1217" s="135" t="s">
        <v>1387</v>
      </c>
    </row>
    <row r="1218" spans="1:4" x14ac:dyDescent="0.15">
      <c r="A1218" s="135" t="s">
        <v>107</v>
      </c>
      <c r="B1218" s="135" t="s">
        <v>108</v>
      </c>
      <c r="C1218" s="135" t="s">
        <v>559</v>
      </c>
      <c r="D1218" s="135" t="s">
        <v>1424</v>
      </c>
    </row>
    <row r="1219" spans="1:4" x14ac:dyDescent="0.15">
      <c r="A1219" s="135"/>
      <c r="B1219" s="135"/>
      <c r="C1219" s="135"/>
      <c r="D1219" s="135" t="s">
        <v>1387</v>
      </c>
    </row>
    <row r="1220" spans="1:4" x14ac:dyDescent="0.15">
      <c r="A1220" s="135" t="s">
        <v>722</v>
      </c>
      <c r="B1220" s="135" t="s">
        <v>109</v>
      </c>
      <c r="C1220" s="135" t="s">
        <v>559</v>
      </c>
      <c r="D1220" s="135" t="s">
        <v>1387</v>
      </c>
    </row>
    <row r="1221" spans="1:4" x14ac:dyDescent="0.15">
      <c r="A1221" s="135" t="s">
        <v>755</v>
      </c>
      <c r="B1221" s="135" t="s">
        <v>1305</v>
      </c>
      <c r="C1221" s="135" t="s">
        <v>559</v>
      </c>
      <c r="D1221" s="135" t="s">
        <v>1387</v>
      </c>
    </row>
    <row r="1222" spans="1:4" x14ac:dyDescent="0.15">
      <c r="A1222" s="135" t="s">
        <v>737</v>
      </c>
      <c r="B1222" s="135" t="s">
        <v>1522</v>
      </c>
      <c r="C1222" s="135" t="s">
        <v>559</v>
      </c>
      <c r="D1222" s="135" t="s">
        <v>1387</v>
      </c>
    </row>
    <row r="1223" spans="1:4" x14ac:dyDescent="0.15">
      <c r="A1223" s="135" t="s">
        <v>1987</v>
      </c>
      <c r="B1223" s="135" t="s">
        <v>85</v>
      </c>
      <c r="C1223" s="135" t="s">
        <v>559</v>
      </c>
      <c r="D1223" s="135" t="s">
        <v>1424</v>
      </c>
    </row>
    <row r="1224" spans="1:4" x14ac:dyDescent="0.15">
      <c r="A1224" s="135"/>
      <c r="B1224" s="135"/>
      <c r="C1224" s="135"/>
      <c r="D1224" s="135" t="s">
        <v>339</v>
      </c>
    </row>
    <row r="1225" spans="1:4" x14ac:dyDescent="0.15">
      <c r="A1225" s="135"/>
      <c r="B1225" s="135"/>
      <c r="C1225" s="135"/>
      <c r="D1225" s="135" t="s">
        <v>342</v>
      </c>
    </row>
    <row r="1226" spans="1:4" x14ac:dyDescent="0.15">
      <c r="A1226" s="135"/>
      <c r="B1226" s="135"/>
      <c r="C1226" s="135"/>
      <c r="D1226" s="135" t="s">
        <v>340</v>
      </c>
    </row>
    <row r="1227" spans="1:4" x14ac:dyDescent="0.15">
      <c r="A1227" s="135"/>
      <c r="B1227" s="136"/>
      <c r="C1227" s="136"/>
      <c r="D1227" s="136" t="s">
        <v>343</v>
      </c>
    </row>
    <row r="1228" spans="1:4" x14ac:dyDescent="0.15">
      <c r="A1228" s="135"/>
      <c r="B1228" s="135"/>
      <c r="C1228" s="135"/>
      <c r="D1228" s="135" t="s">
        <v>1387</v>
      </c>
    </row>
    <row r="1229" spans="1:4" x14ac:dyDescent="0.15">
      <c r="A1229" s="135" t="s">
        <v>1988</v>
      </c>
      <c r="B1229" s="135" t="s">
        <v>86</v>
      </c>
      <c r="C1229" s="135" t="s">
        <v>559</v>
      </c>
      <c r="D1229" s="135" t="s">
        <v>1387</v>
      </c>
    </row>
    <row r="1230" spans="1:4" x14ac:dyDescent="0.15">
      <c r="A1230" s="135" t="s">
        <v>397</v>
      </c>
      <c r="B1230" s="135" t="s">
        <v>401</v>
      </c>
      <c r="C1230" s="135" t="s">
        <v>559</v>
      </c>
      <c r="D1230" s="135" t="s">
        <v>1387</v>
      </c>
    </row>
    <row r="1231" spans="1:4" x14ac:dyDescent="0.15">
      <c r="A1231" s="135" t="s">
        <v>110</v>
      </c>
      <c r="B1231" s="135" t="s">
        <v>111</v>
      </c>
      <c r="C1231" s="135" t="s">
        <v>559</v>
      </c>
      <c r="D1231" s="135" t="s">
        <v>1424</v>
      </c>
    </row>
    <row r="1232" spans="1:4" x14ac:dyDescent="0.15">
      <c r="A1232" s="135"/>
      <c r="B1232" s="135"/>
      <c r="C1232" s="135"/>
      <c r="D1232" s="135" t="s">
        <v>339</v>
      </c>
    </row>
    <row r="1233" spans="1:4" x14ac:dyDescent="0.15">
      <c r="A1233" s="135"/>
      <c r="B1233" s="135"/>
      <c r="C1233" s="135"/>
      <c r="D1233" s="135" t="s">
        <v>1387</v>
      </c>
    </row>
    <row r="1234" spans="1:4" x14ac:dyDescent="0.15">
      <c r="A1234" s="135" t="s">
        <v>112</v>
      </c>
      <c r="B1234" s="135" t="s">
        <v>113</v>
      </c>
      <c r="C1234" s="135" t="s">
        <v>559</v>
      </c>
      <c r="D1234" s="135" t="s">
        <v>1424</v>
      </c>
    </row>
    <row r="1235" spans="1:4" x14ac:dyDescent="0.15">
      <c r="A1235" s="135"/>
      <c r="B1235" s="135"/>
      <c r="C1235" s="135"/>
      <c r="D1235" s="135" t="s">
        <v>339</v>
      </c>
    </row>
    <row r="1236" spans="1:4" x14ac:dyDescent="0.15">
      <c r="A1236" s="135"/>
      <c r="B1236" s="135"/>
      <c r="C1236" s="135"/>
      <c r="D1236" s="135" t="s">
        <v>340</v>
      </c>
    </row>
    <row r="1237" spans="1:4" x14ac:dyDescent="0.15">
      <c r="A1237" s="135"/>
      <c r="B1237" s="135"/>
      <c r="C1237" s="135"/>
      <c r="D1237" s="135" t="s">
        <v>1387</v>
      </c>
    </row>
    <row r="1238" spans="1:4" x14ac:dyDescent="0.15">
      <c r="A1238" s="135" t="s">
        <v>114</v>
      </c>
      <c r="B1238" s="135" t="s">
        <v>115</v>
      </c>
      <c r="C1238" s="135" t="s">
        <v>559</v>
      </c>
      <c r="D1238" s="135" t="s">
        <v>339</v>
      </c>
    </row>
    <row r="1239" spans="1:4" x14ac:dyDescent="0.15">
      <c r="A1239" s="135"/>
      <c r="B1239" s="135"/>
      <c r="C1239" s="135"/>
      <c r="D1239" s="135" t="s">
        <v>1387</v>
      </c>
    </row>
    <row r="1240" spans="1:4" x14ac:dyDescent="0.15">
      <c r="A1240" s="135" t="s">
        <v>116</v>
      </c>
      <c r="B1240" s="135" t="s">
        <v>117</v>
      </c>
      <c r="C1240" s="135" t="s">
        <v>559</v>
      </c>
      <c r="D1240" s="135" t="s">
        <v>1424</v>
      </c>
    </row>
    <row r="1241" spans="1:4" x14ac:dyDescent="0.15">
      <c r="A1241" s="135"/>
      <c r="B1241" s="135"/>
      <c r="C1241" s="135"/>
      <c r="D1241" s="135" t="s">
        <v>339</v>
      </c>
    </row>
    <row r="1242" spans="1:4" x14ac:dyDescent="0.15">
      <c r="A1242" s="135"/>
      <c r="B1242" s="135"/>
      <c r="C1242" s="135"/>
      <c r="D1242" s="135" t="s">
        <v>340</v>
      </c>
    </row>
    <row r="1243" spans="1:4" x14ac:dyDescent="0.15">
      <c r="A1243" s="135"/>
      <c r="B1243" s="135"/>
      <c r="C1243" s="135"/>
      <c r="D1243" s="135" t="s">
        <v>1387</v>
      </c>
    </row>
    <row r="1244" spans="1:4" x14ac:dyDescent="0.15">
      <c r="A1244" s="135" t="s">
        <v>118</v>
      </c>
      <c r="B1244" s="135" t="s">
        <v>119</v>
      </c>
      <c r="C1244" s="135" t="s">
        <v>559</v>
      </c>
      <c r="D1244" s="135" t="s">
        <v>339</v>
      </c>
    </row>
    <row r="1245" spans="1:4" x14ac:dyDescent="0.15">
      <c r="A1245" s="135"/>
      <c r="B1245" s="135"/>
      <c r="C1245" s="135"/>
      <c r="D1245" s="135" t="s">
        <v>1387</v>
      </c>
    </row>
    <row r="1246" spans="1:4" x14ac:dyDescent="0.15">
      <c r="A1246" s="135" t="s">
        <v>120</v>
      </c>
      <c r="B1246" s="135" t="s">
        <v>121</v>
      </c>
      <c r="C1246" s="135" t="s">
        <v>559</v>
      </c>
      <c r="D1246" s="135" t="s">
        <v>339</v>
      </c>
    </row>
    <row r="1247" spans="1:4" x14ac:dyDescent="0.15">
      <c r="A1247" s="135"/>
      <c r="B1247" s="135"/>
      <c r="C1247" s="135"/>
      <c r="D1247" s="135" t="s">
        <v>1387</v>
      </c>
    </row>
    <row r="1248" spans="1:4" x14ac:dyDescent="0.15">
      <c r="A1248" s="135" t="s">
        <v>1306</v>
      </c>
      <c r="B1248" s="135" t="s">
        <v>1307</v>
      </c>
      <c r="C1248" s="135" t="s">
        <v>559</v>
      </c>
      <c r="D1248" s="135" t="s">
        <v>1387</v>
      </c>
    </row>
    <row r="1249" spans="1:4" x14ac:dyDescent="0.15">
      <c r="A1249" s="135" t="s">
        <v>122</v>
      </c>
      <c r="B1249" s="135" t="s">
        <v>123</v>
      </c>
      <c r="C1249" s="135" t="s">
        <v>559</v>
      </c>
      <c r="D1249" s="135" t="s">
        <v>1387</v>
      </c>
    </row>
    <row r="1250" spans="1:4" x14ac:dyDescent="0.15">
      <c r="A1250" s="135" t="s">
        <v>133</v>
      </c>
      <c r="B1250" s="135" t="s">
        <v>134</v>
      </c>
      <c r="C1250" s="135" t="s">
        <v>559</v>
      </c>
      <c r="D1250" s="135" t="s">
        <v>1424</v>
      </c>
    </row>
    <row r="1251" spans="1:4" x14ac:dyDescent="0.15">
      <c r="A1251" s="135"/>
      <c r="B1251" s="135"/>
      <c r="C1251" s="135"/>
      <c r="D1251" s="135" t="s">
        <v>339</v>
      </c>
    </row>
    <row r="1252" spans="1:4" x14ac:dyDescent="0.15">
      <c r="A1252" s="135"/>
      <c r="B1252" s="135"/>
      <c r="C1252" s="135"/>
      <c r="D1252" s="135" t="s">
        <v>1387</v>
      </c>
    </row>
    <row r="1253" spans="1:4" x14ac:dyDescent="0.15">
      <c r="A1253" s="135" t="s">
        <v>135</v>
      </c>
      <c r="B1253" s="135" t="s">
        <v>136</v>
      </c>
      <c r="C1253" s="135" t="s">
        <v>559</v>
      </c>
      <c r="D1253" s="135" t="s">
        <v>1387</v>
      </c>
    </row>
    <row r="1254" spans="1:4" x14ac:dyDescent="0.15">
      <c r="A1254" s="135" t="s">
        <v>137</v>
      </c>
      <c r="B1254" s="136" t="s">
        <v>138</v>
      </c>
      <c r="C1254" s="135" t="s">
        <v>559</v>
      </c>
      <c r="D1254" s="135" t="s">
        <v>1387</v>
      </c>
    </row>
    <row r="1255" spans="1:4" x14ac:dyDescent="0.15">
      <c r="A1255" s="135" t="s">
        <v>1220</v>
      </c>
      <c r="B1255" s="142" t="s">
        <v>1221</v>
      </c>
      <c r="C1255" s="135" t="s">
        <v>559</v>
      </c>
      <c r="D1255" s="135" t="s">
        <v>1387</v>
      </c>
    </row>
    <row r="1256" spans="1:4" x14ac:dyDescent="0.15">
      <c r="A1256" s="135" t="s">
        <v>1222</v>
      </c>
      <c r="B1256" s="135" t="s">
        <v>1223</v>
      </c>
      <c r="C1256" s="135" t="s">
        <v>559</v>
      </c>
      <c r="D1256" s="135" t="s">
        <v>1424</v>
      </c>
    </row>
    <row r="1257" spans="1:4" x14ac:dyDescent="0.15">
      <c r="A1257" s="135"/>
      <c r="B1257" s="135"/>
      <c r="C1257" s="135"/>
      <c r="D1257" s="135" t="s">
        <v>340</v>
      </c>
    </row>
    <row r="1258" spans="1:4" x14ac:dyDescent="0.15">
      <c r="A1258" s="135"/>
      <c r="B1258" s="135"/>
      <c r="C1258" s="135"/>
      <c r="D1258" s="135" t="s">
        <v>1387</v>
      </c>
    </row>
    <row r="1259" spans="1:4" x14ac:dyDescent="0.15">
      <c r="A1259" s="135" t="s">
        <v>1688</v>
      </c>
      <c r="B1259" s="135" t="s">
        <v>1224</v>
      </c>
      <c r="C1259" s="135" t="s">
        <v>559</v>
      </c>
      <c r="D1259" s="135" t="s">
        <v>346</v>
      </c>
    </row>
    <row r="1260" spans="1:4" x14ac:dyDescent="0.15">
      <c r="A1260" s="135"/>
      <c r="B1260" s="135"/>
      <c r="C1260" s="135"/>
      <c r="D1260" s="135" t="s">
        <v>1424</v>
      </c>
    </row>
    <row r="1261" spans="1:4" x14ac:dyDescent="0.15">
      <c r="A1261" s="135"/>
      <c r="B1261" s="135"/>
      <c r="C1261" s="135"/>
      <c r="D1261" s="135" t="s">
        <v>340</v>
      </c>
    </row>
    <row r="1262" spans="1:4" x14ac:dyDescent="0.15">
      <c r="A1262" s="135"/>
      <c r="B1262" s="135"/>
      <c r="C1262" s="135"/>
      <c r="D1262" s="135" t="s">
        <v>1387</v>
      </c>
    </row>
    <row r="1263" spans="1:4" x14ac:dyDescent="0.15">
      <c r="A1263" s="135" t="s">
        <v>1225</v>
      </c>
      <c r="B1263" s="135" t="s">
        <v>1226</v>
      </c>
      <c r="C1263" s="135" t="s">
        <v>559</v>
      </c>
      <c r="D1263" s="135" t="s">
        <v>1424</v>
      </c>
    </row>
    <row r="1264" spans="1:4" x14ac:dyDescent="0.15">
      <c r="A1264" s="135"/>
      <c r="B1264" s="135"/>
      <c r="C1264" s="135"/>
      <c r="D1264" s="135" t="s">
        <v>339</v>
      </c>
    </row>
    <row r="1265" spans="1:4" x14ac:dyDescent="0.15">
      <c r="A1265" s="135"/>
      <c r="B1265" s="135"/>
      <c r="C1265" s="135"/>
      <c r="D1265" s="135" t="s">
        <v>342</v>
      </c>
    </row>
    <row r="1266" spans="1:4" x14ac:dyDescent="0.15">
      <c r="A1266" s="135"/>
      <c r="B1266" s="135"/>
      <c r="C1266" s="135"/>
      <c r="D1266" s="135" t="s">
        <v>340</v>
      </c>
    </row>
    <row r="1267" spans="1:4" x14ac:dyDescent="0.15">
      <c r="A1267" s="135"/>
      <c r="B1267" s="135"/>
      <c r="C1267" s="135"/>
      <c r="D1267" s="135" t="s">
        <v>341</v>
      </c>
    </row>
    <row r="1268" spans="1:4" x14ac:dyDescent="0.15">
      <c r="A1268" s="135"/>
      <c r="B1268" s="135"/>
      <c r="C1268" s="135"/>
      <c r="D1268" s="135" t="s">
        <v>343</v>
      </c>
    </row>
    <row r="1269" spans="1:4" x14ac:dyDescent="0.15">
      <c r="A1269" s="135"/>
      <c r="B1269" s="135"/>
      <c r="C1269" s="135"/>
      <c r="D1269" s="135" t="s">
        <v>1387</v>
      </c>
    </row>
    <row r="1270" spans="1:4" x14ac:dyDescent="0.15">
      <c r="A1270" s="135" t="s">
        <v>2009</v>
      </c>
      <c r="B1270" s="135" t="s">
        <v>1227</v>
      </c>
      <c r="C1270" s="135" t="s">
        <v>559</v>
      </c>
      <c r="D1270" s="135" t="s">
        <v>342</v>
      </c>
    </row>
    <row r="1271" spans="1:4" x14ac:dyDescent="0.15">
      <c r="A1271" s="135"/>
      <c r="B1271" s="135"/>
      <c r="C1271" s="135"/>
      <c r="D1271" s="135" t="s">
        <v>343</v>
      </c>
    </row>
    <row r="1272" spans="1:4" x14ac:dyDescent="0.15">
      <c r="A1272" s="135"/>
      <c r="B1272" s="135"/>
      <c r="C1272" s="135"/>
      <c r="D1272" s="135" t="s">
        <v>1387</v>
      </c>
    </row>
    <row r="1273" spans="1:4" x14ac:dyDescent="0.15">
      <c r="A1273" s="135" t="s">
        <v>1297</v>
      </c>
      <c r="B1273" s="135" t="s">
        <v>1298</v>
      </c>
      <c r="C1273" s="135" t="s">
        <v>559</v>
      </c>
      <c r="D1273" s="135" t="s">
        <v>1387</v>
      </c>
    </row>
    <row r="1274" spans="1:4" x14ac:dyDescent="0.15">
      <c r="A1274" s="135" t="s">
        <v>883</v>
      </c>
      <c r="B1274" s="135" t="s">
        <v>1228</v>
      </c>
      <c r="C1274" s="135" t="s">
        <v>559</v>
      </c>
      <c r="D1274" s="135" t="s">
        <v>1424</v>
      </c>
    </row>
    <row r="1275" spans="1:4" x14ac:dyDescent="0.15">
      <c r="A1275" s="135"/>
      <c r="B1275" s="135"/>
      <c r="C1275" s="135"/>
      <c r="D1275" s="135" t="s">
        <v>340</v>
      </c>
    </row>
    <row r="1276" spans="1:4" x14ac:dyDescent="0.15">
      <c r="A1276" s="135"/>
      <c r="B1276" s="135"/>
      <c r="C1276" s="135"/>
      <c r="D1276" s="135" t="s">
        <v>1387</v>
      </c>
    </row>
    <row r="1277" spans="1:4" x14ac:dyDescent="0.15">
      <c r="A1277" s="135" t="s">
        <v>770</v>
      </c>
      <c r="B1277" s="135" t="s">
        <v>771</v>
      </c>
      <c r="C1277" s="135" t="s">
        <v>559</v>
      </c>
      <c r="D1277" s="135" t="s">
        <v>1387</v>
      </c>
    </row>
    <row r="1278" spans="1:4" x14ac:dyDescent="0.15">
      <c r="A1278" s="135" t="s">
        <v>1320</v>
      </c>
      <c r="B1278" s="135" t="s">
        <v>1321</v>
      </c>
      <c r="C1278" s="135" t="s">
        <v>559</v>
      </c>
      <c r="D1278" s="135" t="s">
        <v>340</v>
      </c>
    </row>
    <row r="1279" spans="1:4" x14ac:dyDescent="0.15">
      <c r="A1279" s="135"/>
      <c r="B1279" s="135"/>
      <c r="C1279" s="135"/>
      <c r="D1279" s="135" t="s">
        <v>1387</v>
      </c>
    </row>
    <row r="1280" spans="1:4" x14ac:dyDescent="0.15">
      <c r="A1280" s="135" t="s">
        <v>1322</v>
      </c>
      <c r="B1280" s="135" t="s">
        <v>1323</v>
      </c>
      <c r="C1280" s="135" t="s">
        <v>559</v>
      </c>
      <c r="D1280" s="135" t="s">
        <v>346</v>
      </c>
    </row>
    <row r="1281" spans="1:4" x14ac:dyDescent="0.15">
      <c r="A1281" s="135"/>
      <c r="B1281" s="135"/>
      <c r="C1281" s="135"/>
      <c r="D1281" s="135" t="s">
        <v>340</v>
      </c>
    </row>
    <row r="1282" spans="1:4" x14ac:dyDescent="0.15">
      <c r="A1282" s="135"/>
      <c r="B1282" s="135"/>
      <c r="C1282" s="135"/>
      <c r="D1282" s="135" t="s">
        <v>1387</v>
      </c>
    </row>
    <row r="1283" spans="1:4" x14ac:dyDescent="0.15">
      <c r="A1283" s="135" t="s">
        <v>1747</v>
      </c>
      <c r="B1283" s="135" t="s">
        <v>228</v>
      </c>
      <c r="C1283" s="135" t="s">
        <v>559</v>
      </c>
      <c r="D1283" s="135" t="s">
        <v>340</v>
      </c>
    </row>
    <row r="1284" spans="1:4" x14ac:dyDescent="0.15">
      <c r="A1284" s="135"/>
      <c r="B1284" s="135"/>
      <c r="C1284" s="135"/>
      <c r="D1284" s="135" t="s">
        <v>1387</v>
      </c>
    </row>
    <row r="1285" spans="1:4" x14ac:dyDescent="0.15">
      <c r="A1285" s="135" t="s">
        <v>1324</v>
      </c>
      <c r="B1285" s="135" t="s">
        <v>1325</v>
      </c>
      <c r="C1285" s="135" t="s">
        <v>559</v>
      </c>
      <c r="D1285" s="135" t="s">
        <v>1424</v>
      </c>
    </row>
    <row r="1286" spans="1:4" x14ac:dyDescent="0.15">
      <c r="A1286" s="135"/>
      <c r="B1286" s="135"/>
      <c r="C1286" s="135"/>
      <c r="D1286" s="135" t="s">
        <v>340</v>
      </c>
    </row>
    <row r="1287" spans="1:4" x14ac:dyDescent="0.15">
      <c r="A1287" s="135"/>
      <c r="B1287" s="135"/>
      <c r="C1287" s="135"/>
      <c r="D1287" s="135" t="s">
        <v>1387</v>
      </c>
    </row>
    <row r="1288" spans="1:4" x14ac:dyDescent="0.15">
      <c r="A1288" s="135" t="s">
        <v>1326</v>
      </c>
      <c r="B1288" s="135" t="s">
        <v>1327</v>
      </c>
      <c r="C1288" s="135" t="s">
        <v>559</v>
      </c>
      <c r="D1288" s="135" t="s">
        <v>1424</v>
      </c>
    </row>
    <row r="1289" spans="1:4" x14ac:dyDescent="0.15">
      <c r="A1289" s="135"/>
      <c r="B1289" s="136"/>
      <c r="C1289" s="136"/>
      <c r="D1289" s="136" t="s">
        <v>340</v>
      </c>
    </row>
    <row r="1290" spans="1:4" x14ac:dyDescent="0.15">
      <c r="A1290" s="135"/>
      <c r="B1290" s="135"/>
      <c r="C1290" s="135"/>
      <c r="D1290" s="135" t="s">
        <v>1387</v>
      </c>
    </row>
    <row r="1291" spans="1:4" x14ac:dyDescent="0.15">
      <c r="A1291" s="135" t="s">
        <v>1328</v>
      </c>
      <c r="B1291" s="135" t="s">
        <v>1329</v>
      </c>
      <c r="C1291" s="135" t="s">
        <v>559</v>
      </c>
      <c r="D1291" s="135" t="s">
        <v>1424</v>
      </c>
    </row>
    <row r="1292" spans="1:4" x14ac:dyDescent="0.15">
      <c r="A1292" s="135"/>
      <c r="B1292" s="135"/>
      <c r="C1292" s="135"/>
      <c r="D1292" s="135" t="s">
        <v>340</v>
      </c>
    </row>
    <row r="1293" spans="1:4" x14ac:dyDescent="0.15">
      <c r="A1293" s="135"/>
      <c r="B1293" s="135"/>
      <c r="C1293" s="135"/>
      <c r="D1293" s="135" t="s">
        <v>1387</v>
      </c>
    </row>
    <row r="1294" spans="1:4" x14ac:dyDescent="0.15">
      <c r="A1294" s="135" t="s">
        <v>1330</v>
      </c>
      <c r="B1294" s="135" t="s">
        <v>1331</v>
      </c>
      <c r="C1294" s="135" t="s">
        <v>559</v>
      </c>
      <c r="D1294" s="135" t="s">
        <v>1424</v>
      </c>
    </row>
    <row r="1295" spans="1:4" x14ac:dyDescent="0.15">
      <c r="A1295" s="135"/>
      <c r="B1295" s="135"/>
      <c r="C1295" s="135"/>
      <c r="D1295" s="135" t="s">
        <v>1387</v>
      </c>
    </row>
    <row r="1296" spans="1:4" x14ac:dyDescent="0.15">
      <c r="A1296" s="135" t="s">
        <v>1299</v>
      </c>
      <c r="B1296" s="135" t="s">
        <v>1300</v>
      </c>
      <c r="C1296" s="135" t="s">
        <v>559</v>
      </c>
      <c r="D1296" s="135" t="s">
        <v>1387</v>
      </c>
    </row>
    <row r="1297" spans="1:4" x14ac:dyDescent="0.15">
      <c r="A1297" s="135" t="s">
        <v>1332</v>
      </c>
      <c r="B1297" s="135" t="s">
        <v>1333</v>
      </c>
      <c r="C1297" s="135" t="s">
        <v>559</v>
      </c>
      <c r="D1297" s="135" t="s">
        <v>1387</v>
      </c>
    </row>
    <row r="1298" spans="1:4" x14ac:dyDescent="0.15">
      <c r="A1298" s="135" t="s">
        <v>1334</v>
      </c>
      <c r="B1298" s="135" t="s">
        <v>1335</v>
      </c>
      <c r="C1298" s="135" t="s">
        <v>559</v>
      </c>
      <c r="D1298" s="135" t="s">
        <v>346</v>
      </c>
    </row>
    <row r="1299" spans="1:4" x14ac:dyDescent="0.15">
      <c r="A1299" s="135"/>
      <c r="B1299" s="135"/>
      <c r="C1299" s="135"/>
      <c r="D1299" s="135" t="s">
        <v>1424</v>
      </c>
    </row>
    <row r="1300" spans="1:4" x14ac:dyDescent="0.15">
      <c r="A1300" s="135"/>
      <c r="B1300" s="135"/>
      <c r="C1300" s="135"/>
      <c r="D1300" s="135" t="s">
        <v>340</v>
      </c>
    </row>
    <row r="1301" spans="1:4" x14ac:dyDescent="0.15">
      <c r="A1301" s="135" t="s">
        <v>1358</v>
      </c>
      <c r="B1301" s="135" t="s">
        <v>1359</v>
      </c>
      <c r="C1301" s="135" t="s">
        <v>559</v>
      </c>
      <c r="D1301" s="135" t="s">
        <v>1424</v>
      </c>
    </row>
    <row r="1302" spans="1:4" x14ac:dyDescent="0.15">
      <c r="A1302" s="135"/>
      <c r="B1302" s="135"/>
      <c r="C1302" s="135"/>
      <c r="D1302" s="135" t="s">
        <v>340</v>
      </c>
    </row>
    <row r="1303" spans="1:4" x14ac:dyDescent="0.15">
      <c r="A1303" s="135"/>
      <c r="B1303" s="135"/>
      <c r="C1303" s="135"/>
      <c r="D1303" s="135" t="s">
        <v>1387</v>
      </c>
    </row>
    <row r="1304" spans="1:4" x14ac:dyDescent="0.15">
      <c r="A1304" s="135" t="s">
        <v>1696</v>
      </c>
      <c r="B1304" s="135" t="s">
        <v>229</v>
      </c>
      <c r="C1304" s="135" t="s">
        <v>559</v>
      </c>
      <c r="D1304" s="135" t="s">
        <v>340</v>
      </c>
    </row>
    <row r="1305" spans="1:4" x14ac:dyDescent="0.15">
      <c r="A1305" s="135"/>
      <c r="B1305" s="135"/>
      <c r="C1305" s="135"/>
      <c r="D1305" s="135" t="s">
        <v>1387</v>
      </c>
    </row>
    <row r="1306" spans="1:4" x14ac:dyDescent="0.15">
      <c r="A1306" s="135" t="s">
        <v>222</v>
      </c>
      <c r="B1306" s="135" t="s">
        <v>230</v>
      </c>
      <c r="C1306" s="135" t="s">
        <v>559</v>
      </c>
      <c r="D1306" s="135" t="s">
        <v>1387</v>
      </c>
    </row>
    <row r="1307" spans="1:4" x14ac:dyDescent="0.15">
      <c r="A1307" s="135" t="s">
        <v>1361</v>
      </c>
      <c r="B1307" s="135" t="s">
        <v>1362</v>
      </c>
      <c r="C1307" s="135" t="s">
        <v>559</v>
      </c>
      <c r="D1307" s="135" t="s">
        <v>346</v>
      </c>
    </row>
    <row r="1308" spans="1:4" x14ac:dyDescent="0.15">
      <c r="A1308" s="135"/>
      <c r="B1308" s="135"/>
      <c r="C1308" s="135"/>
      <c r="D1308" s="135" t="s">
        <v>1424</v>
      </c>
    </row>
    <row r="1309" spans="1:4" x14ac:dyDescent="0.15">
      <c r="A1309" s="135"/>
      <c r="B1309" s="135"/>
      <c r="C1309" s="135"/>
      <c r="D1309" s="135" t="s">
        <v>340</v>
      </c>
    </row>
    <row r="1310" spans="1:4" x14ac:dyDescent="0.15">
      <c r="A1310" s="135"/>
      <c r="B1310" s="135"/>
      <c r="C1310" s="135"/>
      <c r="D1310" s="135" t="s">
        <v>1387</v>
      </c>
    </row>
    <row r="1311" spans="1:4" x14ac:dyDescent="0.15">
      <c r="A1311" s="135" t="s">
        <v>1301</v>
      </c>
      <c r="B1311" s="135" t="s">
        <v>1302</v>
      </c>
      <c r="C1311" s="135" t="s">
        <v>559</v>
      </c>
      <c r="D1311" s="135" t="s">
        <v>1387</v>
      </c>
    </row>
    <row r="1312" spans="1:4" x14ac:dyDescent="0.15">
      <c r="A1312" s="135" t="s">
        <v>1363</v>
      </c>
      <c r="B1312" s="135" t="s">
        <v>1364</v>
      </c>
      <c r="C1312" s="135" t="s">
        <v>559</v>
      </c>
      <c r="D1312" s="135" t="s">
        <v>346</v>
      </c>
    </row>
    <row r="1313" spans="1:4" x14ac:dyDescent="0.15">
      <c r="A1313" s="135"/>
      <c r="B1313" s="135"/>
      <c r="C1313" s="135"/>
      <c r="D1313" s="135" t="s">
        <v>1424</v>
      </c>
    </row>
    <row r="1314" spans="1:4" x14ac:dyDescent="0.15">
      <c r="A1314" s="135"/>
      <c r="B1314" s="135"/>
      <c r="C1314" s="135"/>
      <c r="D1314" s="135" t="s">
        <v>339</v>
      </c>
    </row>
    <row r="1315" spans="1:4" x14ac:dyDescent="0.15">
      <c r="A1315" s="135"/>
      <c r="B1315" s="135"/>
      <c r="C1315" s="135"/>
      <c r="D1315" s="135" t="s">
        <v>340</v>
      </c>
    </row>
    <row r="1316" spans="1:4" x14ac:dyDescent="0.15">
      <c r="A1316" s="135"/>
      <c r="B1316" s="135"/>
      <c r="C1316" s="135"/>
      <c r="D1316" s="135" t="s">
        <v>1387</v>
      </c>
    </row>
    <row r="1317" spans="1:4" x14ac:dyDescent="0.15">
      <c r="A1317" s="135" t="s">
        <v>1587</v>
      </c>
      <c r="B1317" s="135" t="s">
        <v>1600</v>
      </c>
      <c r="C1317" s="135" t="s">
        <v>559</v>
      </c>
      <c r="D1317" s="135" t="s">
        <v>1387</v>
      </c>
    </row>
    <row r="1318" spans="1:4" x14ac:dyDescent="0.15">
      <c r="A1318" s="135" t="s">
        <v>1588</v>
      </c>
      <c r="B1318" s="135" t="s">
        <v>1601</v>
      </c>
      <c r="C1318" s="135" t="s">
        <v>559</v>
      </c>
      <c r="D1318" s="135" t="s">
        <v>1387</v>
      </c>
    </row>
    <row r="1319" spans="1:4" x14ac:dyDescent="0.15">
      <c r="A1319" s="135" t="s">
        <v>1589</v>
      </c>
      <c r="B1319" s="135" t="s">
        <v>1602</v>
      </c>
      <c r="C1319" s="135" t="s">
        <v>559</v>
      </c>
      <c r="D1319" s="135" t="s">
        <v>1387</v>
      </c>
    </row>
    <row r="1320" spans="1:4" x14ac:dyDescent="0.15">
      <c r="A1320" s="135" t="s">
        <v>1590</v>
      </c>
      <c r="B1320" s="135" t="s">
        <v>1603</v>
      </c>
      <c r="C1320" s="135" t="s">
        <v>559</v>
      </c>
      <c r="D1320" s="135" t="s">
        <v>1387</v>
      </c>
    </row>
    <row r="1321" spans="1:4" x14ac:dyDescent="0.15">
      <c r="A1321" s="135" t="s">
        <v>1591</v>
      </c>
      <c r="B1321" s="135" t="s">
        <v>1604</v>
      </c>
      <c r="C1321" s="135" t="s">
        <v>559</v>
      </c>
      <c r="D1321" s="135" t="s">
        <v>1387</v>
      </c>
    </row>
    <row r="1322" spans="1:4" x14ac:dyDescent="0.15">
      <c r="A1322" s="135" t="s">
        <v>1592</v>
      </c>
      <c r="B1322" s="136" t="s">
        <v>1605</v>
      </c>
      <c r="C1322" s="135" t="s">
        <v>559</v>
      </c>
      <c r="D1322" s="135" t="s">
        <v>1387</v>
      </c>
    </row>
    <row r="1323" spans="1:4" x14ac:dyDescent="0.15">
      <c r="A1323" s="135" t="s">
        <v>1578</v>
      </c>
      <c r="B1323" s="142" t="s">
        <v>1579</v>
      </c>
      <c r="C1323" s="135" t="s">
        <v>559</v>
      </c>
      <c r="D1323" s="135" t="s">
        <v>1387</v>
      </c>
    </row>
    <row r="1324" spans="1:4" x14ac:dyDescent="0.15">
      <c r="A1324" s="135" t="s">
        <v>1593</v>
      </c>
      <c r="B1324" s="135" t="s">
        <v>1606</v>
      </c>
      <c r="C1324" s="135" t="s">
        <v>559</v>
      </c>
      <c r="D1324" s="135" t="s">
        <v>1387</v>
      </c>
    </row>
    <row r="1325" spans="1:4" x14ac:dyDescent="0.15">
      <c r="A1325" s="135" t="s">
        <v>1303</v>
      </c>
      <c r="B1325" s="135" t="s">
        <v>1304</v>
      </c>
      <c r="C1325" s="135" t="s">
        <v>559</v>
      </c>
      <c r="D1325" s="135" t="s">
        <v>1387</v>
      </c>
    </row>
    <row r="1326" spans="1:4" x14ac:dyDescent="0.15">
      <c r="A1326" s="135" t="s">
        <v>1573</v>
      </c>
      <c r="B1326" s="135" t="s">
        <v>1574</v>
      </c>
      <c r="C1326" s="135" t="s">
        <v>559</v>
      </c>
      <c r="D1326" s="135" t="s">
        <v>1387</v>
      </c>
    </row>
    <row r="1327" spans="1:4" x14ac:dyDescent="0.15">
      <c r="A1327" s="135" t="s">
        <v>1586</v>
      </c>
      <c r="B1327" s="135" t="s">
        <v>1599</v>
      </c>
      <c r="C1327" s="135" t="s">
        <v>559</v>
      </c>
      <c r="D1327" s="135" t="s">
        <v>1387</v>
      </c>
    </row>
    <row r="1328" spans="1:4" x14ac:dyDescent="0.15">
      <c r="A1328" s="135" t="s">
        <v>1689</v>
      </c>
      <c r="B1328" s="135" t="s">
        <v>1360</v>
      </c>
      <c r="C1328" s="135" t="s">
        <v>559</v>
      </c>
      <c r="D1328" s="135" t="s">
        <v>1424</v>
      </c>
    </row>
    <row r="1329" spans="1:4" x14ac:dyDescent="0.15">
      <c r="A1329" s="135"/>
      <c r="B1329" s="135"/>
      <c r="C1329" s="135"/>
      <c r="D1329" s="135" t="s">
        <v>339</v>
      </c>
    </row>
    <row r="1330" spans="1:4" x14ac:dyDescent="0.15">
      <c r="A1330" s="135"/>
      <c r="B1330" s="135"/>
      <c r="C1330" s="135"/>
      <c r="D1330" s="135" t="s">
        <v>342</v>
      </c>
    </row>
    <row r="1331" spans="1:4" x14ac:dyDescent="0.15">
      <c r="A1331" s="135"/>
      <c r="B1331" s="135"/>
      <c r="C1331" s="135"/>
      <c r="D1331" s="135" t="s">
        <v>340</v>
      </c>
    </row>
    <row r="1332" spans="1:4" x14ac:dyDescent="0.15">
      <c r="A1332" s="135"/>
      <c r="B1332" s="135"/>
      <c r="C1332" s="135"/>
      <c r="D1332" s="135" t="s">
        <v>343</v>
      </c>
    </row>
    <row r="1333" spans="1:4" x14ac:dyDescent="0.15">
      <c r="A1333" s="135"/>
      <c r="B1333" s="135"/>
      <c r="C1333" s="135"/>
      <c r="D1333" s="135" t="s">
        <v>1387</v>
      </c>
    </row>
    <row r="1334" spans="1:4" x14ac:dyDescent="0.15">
      <c r="A1334" s="135" t="s">
        <v>1365</v>
      </c>
      <c r="B1334" s="135" t="s">
        <v>1366</v>
      </c>
      <c r="C1334" s="135" t="s">
        <v>559</v>
      </c>
      <c r="D1334" s="135" t="s">
        <v>1387</v>
      </c>
    </row>
    <row r="1335" spans="1:4" x14ac:dyDescent="0.15">
      <c r="A1335" s="135" t="s">
        <v>221</v>
      </c>
      <c r="B1335" s="135" t="s">
        <v>1836</v>
      </c>
      <c r="C1335" s="135" t="s">
        <v>559</v>
      </c>
      <c r="D1335" s="135" t="s">
        <v>1387</v>
      </c>
    </row>
    <row r="1336" spans="1:4" x14ac:dyDescent="0.15">
      <c r="A1336" s="135" t="s">
        <v>1690</v>
      </c>
      <c r="B1336" s="135" t="s">
        <v>1496</v>
      </c>
      <c r="C1336" s="135" t="s">
        <v>559</v>
      </c>
      <c r="D1336" s="135" t="s">
        <v>1387</v>
      </c>
    </row>
    <row r="1337" spans="1:4" x14ac:dyDescent="0.15">
      <c r="A1337" s="135" t="s">
        <v>236</v>
      </c>
      <c r="B1337" s="135" t="s">
        <v>972</v>
      </c>
      <c r="C1337" s="135" t="s">
        <v>559</v>
      </c>
      <c r="D1337" s="135" t="s">
        <v>346</v>
      </c>
    </row>
    <row r="1338" spans="1:4" x14ac:dyDescent="0.15">
      <c r="A1338" s="135"/>
      <c r="B1338" s="135"/>
      <c r="C1338" s="135"/>
      <c r="D1338" s="135" t="s">
        <v>1424</v>
      </c>
    </row>
    <row r="1339" spans="1:4" x14ac:dyDescent="0.15">
      <c r="A1339" s="135"/>
      <c r="B1339" s="135"/>
      <c r="C1339" s="135"/>
      <c r="D1339" s="135" t="s">
        <v>340</v>
      </c>
    </row>
    <row r="1340" spans="1:4" x14ac:dyDescent="0.15">
      <c r="A1340" s="135"/>
      <c r="B1340" s="135"/>
      <c r="C1340" s="135"/>
      <c r="D1340" s="135" t="s">
        <v>1387</v>
      </c>
    </row>
    <row r="1341" spans="1:4" x14ac:dyDescent="0.15">
      <c r="A1341" s="135" t="s">
        <v>617</v>
      </c>
      <c r="B1341" s="135" t="s">
        <v>618</v>
      </c>
      <c r="C1341" s="135" t="s">
        <v>559</v>
      </c>
      <c r="D1341" s="135" t="s">
        <v>339</v>
      </c>
    </row>
    <row r="1342" spans="1:4" x14ac:dyDescent="0.15">
      <c r="A1342" s="135"/>
      <c r="B1342" s="135"/>
      <c r="C1342" s="135"/>
      <c r="D1342" s="135" t="s">
        <v>343</v>
      </c>
    </row>
    <row r="1343" spans="1:4" x14ac:dyDescent="0.15">
      <c r="A1343" s="135"/>
      <c r="B1343" s="135"/>
      <c r="C1343" s="135"/>
      <c r="D1343" s="135" t="s">
        <v>1387</v>
      </c>
    </row>
    <row r="1344" spans="1:4" x14ac:dyDescent="0.15">
      <c r="A1344" s="135" t="s">
        <v>619</v>
      </c>
      <c r="B1344" s="135" t="s">
        <v>620</v>
      </c>
      <c r="C1344" s="135" t="s">
        <v>559</v>
      </c>
      <c r="D1344" s="135" t="s">
        <v>1387</v>
      </c>
    </row>
    <row r="1345" spans="1:4" x14ac:dyDescent="0.15">
      <c r="A1345" s="135" t="s">
        <v>621</v>
      </c>
      <c r="B1345" s="135" t="s">
        <v>622</v>
      </c>
      <c r="C1345" s="135" t="s">
        <v>559</v>
      </c>
      <c r="D1345" s="135" t="s">
        <v>1387</v>
      </c>
    </row>
    <row r="1346" spans="1:4" x14ac:dyDescent="0.15">
      <c r="A1346" s="135" t="s">
        <v>893</v>
      </c>
      <c r="B1346" s="135" t="s">
        <v>973</v>
      </c>
      <c r="C1346" s="135" t="s">
        <v>559</v>
      </c>
      <c r="D1346" s="135" t="s">
        <v>340</v>
      </c>
    </row>
    <row r="1347" spans="1:4" x14ac:dyDescent="0.15">
      <c r="A1347" s="135"/>
      <c r="B1347" s="135"/>
      <c r="C1347" s="135"/>
      <c r="D1347" s="135" t="s">
        <v>1387</v>
      </c>
    </row>
    <row r="1348" spans="1:4" x14ac:dyDescent="0.15">
      <c r="A1348" s="135" t="s">
        <v>1989</v>
      </c>
      <c r="B1348" s="135" t="s">
        <v>87</v>
      </c>
      <c r="C1348" s="135" t="s">
        <v>559</v>
      </c>
      <c r="D1348" s="135" t="s">
        <v>1424</v>
      </c>
    </row>
    <row r="1349" spans="1:4" x14ac:dyDescent="0.15">
      <c r="A1349" s="135"/>
      <c r="B1349" s="135"/>
      <c r="C1349" s="135"/>
      <c r="D1349" s="135" t="s">
        <v>339</v>
      </c>
    </row>
    <row r="1350" spans="1:4" x14ac:dyDescent="0.15">
      <c r="A1350" s="135"/>
      <c r="B1350" s="135"/>
      <c r="C1350" s="135"/>
      <c r="D1350" s="135" t="s">
        <v>340</v>
      </c>
    </row>
    <row r="1351" spans="1:4" x14ac:dyDescent="0.15">
      <c r="A1351" s="135"/>
      <c r="B1351" s="135"/>
      <c r="C1351" s="135"/>
      <c r="D1351" s="135" t="s">
        <v>1387</v>
      </c>
    </row>
    <row r="1352" spans="1:4" x14ac:dyDescent="0.15">
      <c r="A1352" s="135" t="s">
        <v>1483</v>
      </c>
      <c r="B1352" s="135" t="s">
        <v>1484</v>
      </c>
      <c r="C1352" s="135" t="s">
        <v>559</v>
      </c>
      <c r="D1352" s="135" t="s">
        <v>1387</v>
      </c>
    </row>
    <row r="1353" spans="1:4" x14ac:dyDescent="0.15">
      <c r="A1353" s="135" t="s">
        <v>1990</v>
      </c>
      <c r="B1353" s="135" t="s">
        <v>88</v>
      </c>
      <c r="C1353" s="135" t="s">
        <v>559</v>
      </c>
      <c r="D1353" s="135" t="s">
        <v>346</v>
      </c>
    </row>
    <row r="1354" spans="1:4" x14ac:dyDescent="0.15">
      <c r="A1354" s="135"/>
      <c r="B1354" s="135"/>
      <c r="C1354" s="135"/>
      <c r="D1354" s="135" t="s">
        <v>1424</v>
      </c>
    </row>
    <row r="1355" spans="1:4" x14ac:dyDescent="0.15">
      <c r="A1355" s="135"/>
      <c r="B1355" s="135"/>
      <c r="C1355" s="135"/>
      <c r="D1355" s="135" t="s">
        <v>339</v>
      </c>
    </row>
    <row r="1356" spans="1:4" x14ac:dyDescent="0.15">
      <c r="A1356" s="135"/>
      <c r="B1356" s="135"/>
      <c r="C1356" s="135"/>
      <c r="D1356" s="135" t="s">
        <v>340</v>
      </c>
    </row>
    <row r="1357" spans="1:4" x14ac:dyDescent="0.15">
      <c r="A1357" s="135"/>
      <c r="B1357" s="136"/>
      <c r="C1357" s="136"/>
      <c r="D1357" s="136" t="s">
        <v>1387</v>
      </c>
    </row>
    <row r="1358" spans="1:4" x14ac:dyDescent="0.15">
      <c r="A1358" s="135" t="s">
        <v>1481</v>
      </c>
      <c r="B1358" s="135" t="s">
        <v>1482</v>
      </c>
      <c r="C1358" s="135" t="s">
        <v>559</v>
      </c>
      <c r="D1358" s="135" t="s">
        <v>1387</v>
      </c>
    </row>
    <row r="1359" spans="1:4" x14ac:dyDescent="0.15">
      <c r="A1359" s="135" t="s">
        <v>1991</v>
      </c>
      <c r="B1359" s="135" t="s">
        <v>89</v>
      </c>
      <c r="C1359" s="135" t="s">
        <v>559</v>
      </c>
      <c r="D1359" s="135" t="s">
        <v>1424</v>
      </c>
    </row>
    <row r="1360" spans="1:4" x14ac:dyDescent="0.15">
      <c r="A1360" s="135"/>
      <c r="B1360" s="135"/>
      <c r="C1360" s="135"/>
      <c r="D1360" s="135" t="s">
        <v>339</v>
      </c>
    </row>
    <row r="1361" spans="1:4" x14ac:dyDescent="0.15">
      <c r="A1361" s="135"/>
      <c r="B1361" s="135"/>
      <c r="C1361" s="135"/>
      <c r="D1361" s="135" t="s">
        <v>340</v>
      </c>
    </row>
    <row r="1362" spans="1:4" x14ac:dyDescent="0.15">
      <c r="A1362" s="135"/>
      <c r="B1362" s="135"/>
      <c r="C1362" s="135"/>
      <c r="D1362" s="135" t="s">
        <v>1387</v>
      </c>
    </row>
    <row r="1363" spans="1:4" x14ac:dyDescent="0.15">
      <c r="A1363" s="135" t="s">
        <v>1473</v>
      </c>
      <c r="B1363" s="135" t="s">
        <v>1474</v>
      </c>
      <c r="C1363" s="135" t="s">
        <v>559</v>
      </c>
      <c r="D1363" s="135" t="s">
        <v>1387</v>
      </c>
    </row>
    <row r="1364" spans="1:4" x14ac:dyDescent="0.15">
      <c r="A1364" s="135" t="s">
        <v>1992</v>
      </c>
      <c r="B1364" s="135" t="s">
        <v>90</v>
      </c>
      <c r="C1364" s="135" t="s">
        <v>559</v>
      </c>
      <c r="D1364" s="135" t="s">
        <v>1424</v>
      </c>
    </row>
    <row r="1365" spans="1:4" x14ac:dyDescent="0.15">
      <c r="A1365" s="135"/>
      <c r="B1365" s="135"/>
      <c r="C1365" s="135"/>
      <c r="D1365" s="135" t="s">
        <v>339</v>
      </c>
    </row>
    <row r="1366" spans="1:4" x14ac:dyDescent="0.15">
      <c r="A1366" s="135"/>
      <c r="B1366" s="135"/>
      <c r="C1366" s="135"/>
      <c r="D1366" s="135" t="s">
        <v>340</v>
      </c>
    </row>
    <row r="1367" spans="1:4" x14ac:dyDescent="0.15">
      <c r="A1367" s="135"/>
      <c r="B1367" s="135"/>
      <c r="C1367" s="135"/>
      <c r="D1367" s="135" t="s">
        <v>1387</v>
      </c>
    </row>
    <row r="1368" spans="1:4" x14ac:dyDescent="0.15">
      <c r="A1368" s="135" t="s">
        <v>1993</v>
      </c>
      <c r="B1368" s="135" t="s">
        <v>91</v>
      </c>
      <c r="C1368" s="135" t="s">
        <v>559</v>
      </c>
      <c r="D1368" s="135" t="s">
        <v>1424</v>
      </c>
    </row>
    <row r="1369" spans="1:4" x14ac:dyDescent="0.15">
      <c r="A1369" s="135"/>
      <c r="B1369" s="135"/>
      <c r="C1369" s="135"/>
      <c r="D1369" s="135" t="s">
        <v>339</v>
      </c>
    </row>
    <row r="1370" spans="1:4" x14ac:dyDescent="0.15">
      <c r="A1370" s="135"/>
      <c r="B1370" s="135"/>
      <c r="C1370" s="135"/>
      <c r="D1370" s="135" t="s">
        <v>1387</v>
      </c>
    </row>
    <row r="1371" spans="1:4" x14ac:dyDescent="0.15">
      <c r="A1371" s="135" t="s">
        <v>1433</v>
      </c>
      <c r="B1371" s="135" t="s">
        <v>1679</v>
      </c>
      <c r="C1371" s="135" t="s">
        <v>559</v>
      </c>
      <c r="D1371" s="135" t="s">
        <v>1387</v>
      </c>
    </row>
    <row r="1372" spans="1:4" x14ac:dyDescent="0.15">
      <c r="A1372" s="135" t="s">
        <v>1994</v>
      </c>
      <c r="B1372" s="135" t="s">
        <v>92</v>
      </c>
      <c r="C1372" s="135" t="s">
        <v>559</v>
      </c>
      <c r="D1372" s="135" t="s">
        <v>1424</v>
      </c>
    </row>
    <row r="1373" spans="1:4" x14ac:dyDescent="0.15">
      <c r="A1373" s="135"/>
      <c r="B1373" s="135"/>
      <c r="C1373" s="135"/>
      <c r="D1373" s="135" t="s">
        <v>339</v>
      </c>
    </row>
    <row r="1374" spans="1:4" x14ac:dyDescent="0.15">
      <c r="A1374" s="135"/>
      <c r="B1374" s="135"/>
      <c r="C1374" s="135"/>
      <c r="D1374" s="135" t="s">
        <v>1387</v>
      </c>
    </row>
    <row r="1375" spans="1:4" x14ac:dyDescent="0.15">
      <c r="A1375" s="135" t="s">
        <v>1995</v>
      </c>
      <c r="B1375" s="135" t="s">
        <v>93</v>
      </c>
      <c r="C1375" s="135" t="s">
        <v>559</v>
      </c>
      <c r="D1375" s="135" t="s">
        <v>1424</v>
      </c>
    </row>
    <row r="1376" spans="1:4" x14ac:dyDescent="0.15">
      <c r="A1376" s="135"/>
      <c r="B1376" s="135"/>
      <c r="C1376" s="135"/>
      <c r="D1376" s="135" t="s">
        <v>339</v>
      </c>
    </row>
    <row r="1377" spans="1:4" x14ac:dyDescent="0.15">
      <c r="A1377" s="135"/>
      <c r="B1377" s="135"/>
      <c r="C1377" s="135"/>
      <c r="D1377" s="135" t="s">
        <v>340</v>
      </c>
    </row>
    <row r="1378" spans="1:4" x14ac:dyDescent="0.15">
      <c r="A1378" s="135"/>
      <c r="B1378" s="135"/>
      <c r="C1378" s="135"/>
      <c r="D1378" s="135" t="s">
        <v>1387</v>
      </c>
    </row>
    <row r="1379" spans="1:4" x14ac:dyDescent="0.15">
      <c r="A1379" s="135" t="s">
        <v>1996</v>
      </c>
      <c r="B1379" s="135" t="s">
        <v>94</v>
      </c>
      <c r="C1379" s="135" t="s">
        <v>559</v>
      </c>
      <c r="D1379" s="135" t="s">
        <v>1424</v>
      </c>
    </row>
    <row r="1380" spans="1:4" x14ac:dyDescent="0.15">
      <c r="A1380" s="135"/>
      <c r="B1380" s="135"/>
      <c r="C1380" s="135"/>
      <c r="D1380" s="135" t="s">
        <v>339</v>
      </c>
    </row>
    <row r="1381" spans="1:4" x14ac:dyDescent="0.15">
      <c r="A1381" s="135"/>
      <c r="B1381" s="135"/>
      <c r="C1381" s="135"/>
      <c r="D1381" s="135" t="s">
        <v>340</v>
      </c>
    </row>
    <row r="1382" spans="1:4" x14ac:dyDescent="0.15">
      <c r="A1382" s="135"/>
      <c r="B1382" s="135"/>
      <c r="C1382" s="135"/>
      <c r="D1382" s="135" t="s">
        <v>1387</v>
      </c>
    </row>
    <row r="1383" spans="1:4" x14ac:dyDescent="0.15">
      <c r="A1383" s="135" t="s">
        <v>1997</v>
      </c>
      <c r="B1383" s="135" t="s">
        <v>95</v>
      </c>
      <c r="C1383" s="135" t="s">
        <v>559</v>
      </c>
      <c r="D1383" s="135" t="s">
        <v>1424</v>
      </c>
    </row>
    <row r="1384" spans="1:4" x14ac:dyDescent="0.15">
      <c r="A1384" s="135"/>
      <c r="B1384" s="135"/>
      <c r="C1384" s="135"/>
      <c r="D1384" s="135" t="s">
        <v>339</v>
      </c>
    </row>
    <row r="1385" spans="1:4" x14ac:dyDescent="0.15">
      <c r="A1385" s="135"/>
      <c r="B1385" s="135"/>
      <c r="C1385" s="135"/>
      <c r="D1385" s="135" t="s">
        <v>1387</v>
      </c>
    </row>
    <row r="1386" spans="1:4" x14ac:dyDescent="0.15">
      <c r="A1386" s="135" t="s">
        <v>1998</v>
      </c>
      <c r="B1386" s="135" t="s">
        <v>96</v>
      </c>
      <c r="C1386" s="135" t="s">
        <v>559</v>
      </c>
      <c r="D1386" s="135" t="s">
        <v>346</v>
      </c>
    </row>
    <row r="1387" spans="1:4" x14ac:dyDescent="0.15">
      <c r="A1387" s="135"/>
      <c r="B1387" s="135"/>
      <c r="C1387" s="135"/>
      <c r="D1387" s="135" t="s">
        <v>1424</v>
      </c>
    </row>
    <row r="1388" spans="1:4" x14ac:dyDescent="0.15">
      <c r="A1388" s="135"/>
      <c r="B1388" s="135"/>
      <c r="C1388" s="135"/>
      <c r="D1388" s="135" t="s">
        <v>339</v>
      </c>
    </row>
    <row r="1389" spans="1:4" x14ac:dyDescent="0.15">
      <c r="A1389" s="135"/>
      <c r="B1389" s="135"/>
      <c r="C1389" s="135"/>
      <c r="D1389" s="135" t="s">
        <v>340</v>
      </c>
    </row>
    <row r="1390" spans="1:4" x14ac:dyDescent="0.15">
      <c r="A1390" s="135"/>
      <c r="B1390" s="136"/>
      <c r="C1390" s="135"/>
      <c r="D1390" s="135" t="s">
        <v>1387</v>
      </c>
    </row>
    <row r="1391" spans="1:4" x14ac:dyDescent="0.15">
      <c r="A1391" s="135" t="s">
        <v>1999</v>
      </c>
      <c r="B1391" s="142" t="s">
        <v>97</v>
      </c>
      <c r="C1391" s="135" t="s">
        <v>559</v>
      </c>
      <c r="D1391" s="135" t="s">
        <v>1424</v>
      </c>
    </row>
    <row r="1392" spans="1:4" x14ac:dyDescent="0.15">
      <c r="A1392" s="135"/>
      <c r="B1392" s="135"/>
      <c r="C1392" s="135"/>
      <c r="D1392" s="135" t="s">
        <v>339</v>
      </c>
    </row>
    <row r="1393" spans="1:4" x14ac:dyDescent="0.15">
      <c r="A1393" s="135"/>
      <c r="B1393" s="135"/>
      <c r="C1393" s="135"/>
      <c r="D1393" s="135" t="s">
        <v>1387</v>
      </c>
    </row>
    <row r="1394" spans="1:4" x14ac:dyDescent="0.15">
      <c r="A1394" s="135" t="s">
        <v>2000</v>
      </c>
      <c r="B1394" s="135" t="s">
        <v>98</v>
      </c>
      <c r="C1394" s="135" t="s">
        <v>559</v>
      </c>
      <c r="D1394" s="135" t="s">
        <v>346</v>
      </c>
    </row>
    <row r="1395" spans="1:4" x14ac:dyDescent="0.15">
      <c r="A1395" s="135"/>
      <c r="B1395" s="135"/>
      <c r="C1395" s="135"/>
      <c r="D1395" s="135" t="s">
        <v>1424</v>
      </c>
    </row>
    <row r="1396" spans="1:4" x14ac:dyDescent="0.15">
      <c r="A1396" s="135"/>
      <c r="B1396" s="135"/>
      <c r="C1396" s="135"/>
      <c r="D1396" s="135" t="s">
        <v>339</v>
      </c>
    </row>
    <row r="1397" spans="1:4" x14ac:dyDescent="0.15">
      <c r="A1397" s="135"/>
      <c r="B1397" s="135"/>
      <c r="C1397" s="135"/>
      <c r="D1397" s="135" t="s">
        <v>1389</v>
      </c>
    </row>
    <row r="1398" spans="1:4" x14ac:dyDescent="0.15">
      <c r="A1398" s="135"/>
      <c r="B1398" s="135"/>
      <c r="C1398" s="135"/>
      <c r="D1398" s="135" t="s">
        <v>340</v>
      </c>
    </row>
    <row r="1399" spans="1:4" x14ac:dyDescent="0.15">
      <c r="A1399" s="135"/>
      <c r="B1399" s="135"/>
      <c r="C1399" s="135"/>
      <c r="D1399" s="135" t="s">
        <v>1387</v>
      </c>
    </row>
    <row r="1400" spans="1:4" x14ac:dyDescent="0.15">
      <c r="A1400" s="135" t="s">
        <v>1475</v>
      </c>
      <c r="B1400" s="135" t="s">
        <v>1476</v>
      </c>
      <c r="C1400" s="135" t="s">
        <v>559</v>
      </c>
      <c r="D1400" s="135" t="s">
        <v>1387</v>
      </c>
    </row>
    <row r="1401" spans="1:4" x14ac:dyDescent="0.15">
      <c r="A1401" s="135" t="s">
        <v>2001</v>
      </c>
      <c r="B1401" s="135" t="s">
        <v>99</v>
      </c>
      <c r="C1401" s="135" t="s">
        <v>559</v>
      </c>
      <c r="D1401" s="135" t="s">
        <v>1424</v>
      </c>
    </row>
    <row r="1402" spans="1:4" x14ac:dyDescent="0.15">
      <c r="A1402" s="135"/>
      <c r="B1402" s="135"/>
      <c r="C1402" s="135"/>
      <c r="D1402" s="135" t="s">
        <v>339</v>
      </c>
    </row>
    <row r="1403" spans="1:4" x14ac:dyDescent="0.15">
      <c r="A1403" s="135"/>
      <c r="B1403" s="135"/>
      <c r="C1403" s="135"/>
      <c r="D1403" s="135" t="s">
        <v>1387</v>
      </c>
    </row>
    <row r="1404" spans="1:4" x14ac:dyDescent="0.15">
      <c r="A1404" s="135" t="s">
        <v>2002</v>
      </c>
      <c r="B1404" s="135" t="s">
        <v>100</v>
      </c>
      <c r="C1404" s="135" t="s">
        <v>559</v>
      </c>
      <c r="D1404" s="135" t="s">
        <v>1424</v>
      </c>
    </row>
    <row r="1405" spans="1:4" x14ac:dyDescent="0.15">
      <c r="A1405" s="135"/>
      <c r="B1405" s="135"/>
      <c r="C1405" s="135"/>
      <c r="D1405" s="135" t="s">
        <v>339</v>
      </c>
    </row>
    <row r="1406" spans="1:4" x14ac:dyDescent="0.15">
      <c r="A1406" s="135"/>
      <c r="B1406" s="135"/>
      <c r="C1406" s="135"/>
      <c r="D1406" s="135" t="s">
        <v>1387</v>
      </c>
    </row>
    <row r="1407" spans="1:4" x14ac:dyDescent="0.15">
      <c r="A1407" s="135" t="s">
        <v>2003</v>
      </c>
      <c r="B1407" s="135" t="s">
        <v>101</v>
      </c>
      <c r="C1407" s="135" t="s">
        <v>559</v>
      </c>
      <c r="D1407" s="135" t="s">
        <v>1424</v>
      </c>
    </row>
    <row r="1408" spans="1:4" x14ac:dyDescent="0.15">
      <c r="A1408" s="135"/>
      <c r="B1408" s="135"/>
      <c r="C1408" s="135"/>
      <c r="D1408" s="135" t="s">
        <v>339</v>
      </c>
    </row>
    <row r="1409" spans="1:4" x14ac:dyDescent="0.15">
      <c r="A1409" s="135"/>
      <c r="B1409" s="135"/>
      <c r="C1409" s="135"/>
      <c r="D1409" s="135" t="s">
        <v>340</v>
      </c>
    </row>
    <row r="1410" spans="1:4" x14ac:dyDescent="0.15">
      <c r="A1410" s="135"/>
      <c r="B1410" s="135"/>
      <c r="C1410" s="135"/>
      <c r="D1410" s="135" t="s">
        <v>1387</v>
      </c>
    </row>
    <row r="1411" spans="1:4" x14ac:dyDescent="0.15">
      <c r="A1411" s="135" t="s">
        <v>2004</v>
      </c>
      <c r="B1411" s="135" t="s">
        <v>102</v>
      </c>
      <c r="C1411" s="135" t="s">
        <v>559</v>
      </c>
      <c r="D1411" s="135" t="s">
        <v>1424</v>
      </c>
    </row>
    <row r="1412" spans="1:4" x14ac:dyDescent="0.15">
      <c r="A1412" s="135"/>
      <c r="B1412" s="135"/>
      <c r="C1412" s="135"/>
      <c r="D1412" s="135" t="s">
        <v>339</v>
      </c>
    </row>
    <row r="1413" spans="1:4" x14ac:dyDescent="0.15">
      <c r="A1413" s="135"/>
      <c r="B1413" s="135"/>
      <c r="C1413" s="135"/>
      <c r="D1413" s="135" t="s">
        <v>340</v>
      </c>
    </row>
    <row r="1414" spans="1:4" x14ac:dyDescent="0.15">
      <c r="A1414" s="135"/>
      <c r="B1414" s="135"/>
      <c r="C1414" s="135"/>
      <c r="D1414" s="135" t="s">
        <v>1387</v>
      </c>
    </row>
    <row r="1415" spans="1:4" x14ac:dyDescent="0.15">
      <c r="A1415" s="135" t="s">
        <v>2005</v>
      </c>
      <c r="B1415" s="135" t="s">
        <v>103</v>
      </c>
      <c r="C1415" s="135" t="s">
        <v>559</v>
      </c>
      <c r="D1415" s="135" t="s">
        <v>1424</v>
      </c>
    </row>
    <row r="1416" spans="1:4" x14ac:dyDescent="0.15">
      <c r="A1416" s="135"/>
      <c r="B1416" s="135"/>
      <c r="C1416" s="135"/>
      <c r="D1416" s="135" t="s">
        <v>339</v>
      </c>
    </row>
    <row r="1417" spans="1:4" x14ac:dyDescent="0.15">
      <c r="A1417" s="135"/>
      <c r="B1417" s="135"/>
      <c r="C1417" s="135"/>
      <c r="D1417" s="135" t="s">
        <v>1387</v>
      </c>
    </row>
    <row r="1418" spans="1:4" x14ac:dyDescent="0.15">
      <c r="A1418" s="135" t="s">
        <v>2006</v>
      </c>
      <c r="B1418" s="135" t="s">
        <v>104</v>
      </c>
      <c r="C1418" s="135" t="s">
        <v>559</v>
      </c>
      <c r="D1418" s="135" t="s">
        <v>1424</v>
      </c>
    </row>
    <row r="1419" spans="1:4" x14ac:dyDescent="0.15">
      <c r="A1419" s="135"/>
      <c r="B1419" s="135"/>
      <c r="C1419" s="135"/>
      <c r="D1419" s="135" t="s">
        <v>339</v>
      </c>
    </row>
    <row r="1420" spans="1:4" x14ac:dyDescent="0.15">
      <c r="A1420" s="135"/>
      <c r="B1420" s="135"/>
      <c r="C1420" s="135"/>
      <c r="D1420" s="135" t="s">
        <v>340</v>
      </c>
    </row>
    <row r="1421" spans="1:4" x14ac:dyDescent="0.15">
      <c r="A1421" s="135"/>
      <c r="B1421" s="135"/>
      <c r="C1421" s="135"/>
      <c r="D1421" s="135" t="s">
        <v>1387</v>
      </c>
    </row>
    <row r="1422" spans="1:4" x14ac:dyDescent="0.15">
      <c r="A1422" s="135" t="s">
        <v>2007</v>
      </c>
      <c r="B1422" s="135" t="s">
        <v>105</v>
      </c>
      <c r="C1422" s="135" t="s">
        <v>559</v>
      </c>
      <c r="D1422" s="135" t="s">
        <v>1424</v>
      </c>
    </row>
    <row r="1423" spans="1:4" x14ac:dyDescent="0.15">
      <c r="A1423" s="135"/>
      <c r="B1423" s="135"/>
      <c r="C1423" s="135"/>
      <c r="D1423" s="135" t="s">
        <v>339</v>
      </c>
    </row>
    <row r="1424" spans="1:4" x14ac:dyDescent="0.15">
      <c r="A1424" s="135"/>
      <c r="B1424" s="135"/>
      <c r="C1424" s="135"/>
      <c r="D1424" s="135" t="s">
        <v>1387</v>
      </c>
    </row>
    <row r="1425" spans="1:4" x14ac:dyDescent="0.15">
      <c r="A1425" s="135" t="s">
        <v>853</v>
      </c>
      <c r="B1425" s="136" t="s">
        <v>974</v>
      </c>
      <c r="C1425" s="136" t="s">
        <v>559</v>
      </c>
      <c r="D1425" s="136" t="s">
        <v>1424</v>
      </c>
    </row>
    <row r="1426" spans="1:4" x14ac:dyDescent="0.15">
      <c r="A1426" s="135"/>
      <c r="B1426" s="135"/>
      <c r="C1426" s="135"/>
      <c r="D1426" s="135" t="s">
        <v>339</v>
      </c>
    </row>
    <row r="1427" spans="1:4" x14ac:dyDescent="0.15">
      <c r="A1427" s="135"/>
      <c r="B1427" s="135"/>
      <c r="C1427" s="135"/>
      <c r="D1427" s="135" t="s">
        <v>1387</v>
      </c>
    </row>
    <row r="1428" spans="1:4" x14ac:dyDescent="0.15">
      <c r="A1428" s="135" t="s">
        <v>975</v>
      </c>
      <c r="B1428" s="135" t="s">
        <v>976</v>
      </c>
      <c r="C1428" s="135" t="s">
        <v>559</v>
      </c>
      <c r="D1428" s="135" t="s">
        <v>1387</v>
      </c>
    </row>
    <row r="1429" spans="1:4" x14ac:dyDescent="0.15">
      <c r="A1429" s="135" t="s">
        <v>1906</v>
      </c>
      <c r="B1429" s="135" t="s">
        <v>978</v>
      </c>
      <c r="C1429" s="135" t="s">
        <v>1908</v>
      </c>
      <c r="D1429" s="135" t="s">
        <v>1434</v>
      </c>
    </row>
    <row r="1430" spans="1:4" x14ac:dyDescent="0.15">
      <c r="A1430" s="135" t="s">
        <v>1904</v>
      </c>
      <c r="B1430" s="135" t="s">
        <v>979</v>
      </c>
      <c r="C1430" s="135" t="s">
        <v>1908</v>
      </c>
      <c r="D1430" s="135" t="s">
        <v>1434</v>
      </c>
    </row>
    <row r="1431" spans="1:4" x14ac:dyDescent="0.15">
      <c r="A1431" s="135" t="s">
        <v>1902</v>
      </c>
      <c r="B1431" s="135" t="s">
        <v>980</v>
      </c>
      <c r="C1431" s="135" t="s">
        <v>1908</v>
      </c>
      <c r="D1431" s="135" t="s">
        <v>1434</v>
      </c>
    </row>
    <row r="1432" spans="1:4" x14ac:dyDescent="0.15">
      <c r="A1432" s="135" t="s">
        <v>1901</v>
      </c>
      <c r="B1432" s="135" t="s">
        <v>981</v>
      </c>
      <c r="C1432" s="135" t="s">
        <v>1908</v>
      </c>
      <c r="D1432" s="135" t="s">
        <v>1434</v>
      </c>
    </row>
    <row r="1433" spans="1:4" x14ac:dyDescent="0.15">
      <c r="A1433" s="135" t="s">
        <v>1903</v>
      </c>
      <c r="B1433" s="135" t="s">
        <v>982</v>
      </c>
      <c r="C1433" s="135" t="s">
        <v>1908</v>
      </c>
      <c r="D1433" s="135" t="s">
        <v>1434</v>
      </c>
    </row>
    <row r="1434" spans="1:4" x14ac:dyDescent="0.15">
      <c r="A1434" s="135" t="s">
        <v>1900</v>
      </c>
      <c r="B1434" s="135" t="s">
        <v>983</v>
      </c>
      <c r="C1434" s="135" t="s">
        <v>1908</v>
      </c>
      <c r="D1434" s="135" t="s">
        <v>1434</v>
      </c>
    </row>
    <row r="1435" spans="1:4" x14ac:dyDescent="0.15">
      <c r="A1435" s="135" t="s">
        <v>1899</v>
      </c>
      <c r="B1435" s="135" t="s">
        <v>977</v>
      </c>
      <c r="C1435" s="135" t="s">
        <v>1908</v>
      </c>
      <c r="D1435" s="135" t="s">
        <v>1434</v>
      </c>
    </row>
    <row r="1436" spans="1:4" x14ac:dyDescent="0.15">
      <c r="A1436" s="135" t="s">
        <v>1898</v>
      </c>
      <c r="B1436" s="135" t="s">
        <v>984</v>
      </c>
      <c r="C1436" s="135" t="s">
        <v>1908</v>
      </c>
      <c r="D1436" s="135" t="s">
        <v>1434</v>
      </c>
    </row>
    <row r="1437" spans="1:4" x14ac:dyDescent="0.15">
      <c r="A1437" s="135" t="s">
        <v>1897</v>
      </c>
      <c r="B1437" s="135" t="s">
        <v>985</v>
      </c>
      <c r="C1437" s="135" t="s">
        <v>1908</v>
      </c>
      <c r="D1437" s="135" t="s">
        <v>1434</v>
      </c>
    </row>
    <row r="1438" spans="1:4" x14ac:dyDescent="0.15">
      <c r="A1438" s="135" t="s">
        <v>1907</v>
      </c>
      <c r="B1438" s="135" t="s">
        <v>1020</v>
      </c>
      <c r="C1438" s="135" t="s">
        <v>1908</v>
      </c>
      <c r="D1438" s="135" t="s">
        <v>1434</v>
      </c>
    </row>
    <row r="1439" spans="1:4" x14ac:dyDescent="0.15">
      <c r="A1439" s="135" t="s">
        <v>1471</v>
      </c>
      <c r="B1439" s="135" t="s">
        <v>1472</v>
      </c>
      <c r="C1439" s="135" t="s">
        <v>553</v>
      </c>
      <c r="D1439" s="135" t="s">
        <v>341</v>
      </c>
    </row>
    <row r="1440" spans="1:4" x14ac:dyDescent="0.15">
      <c r="A1440" s="135" t="s">
        <v>75</v>
      </c>
      <c r="B1440" s="135" t="s">
        <v>1507</v>
      </c>
      <c r="C1440" s="135" t="s">
        <v>553</v>
      </c>
      <c r="D1440" s="135" t="s">
        <v>339</v>
      </c>
    </row>
    <row r="1441" spans="1:4" x14ac:dyDescent="0.15">
      <c r="A1441" s="135"/>
      <c r="B1441" s="135"/>
      <c r="C1441" s="135"/>
      <c r="D1441" s="135" t="s">
        <v>341</v>
      </c>
    </row>
    <row r="1442" spans="1:4" x14ac:dyDescent="0.15">
      <c r="A1442" s="135" t="s">
        <v>76</v>
      </c>
      <c r="B1442" s="135" t="s">
        <v>1512</v>
      </c>
      <c r="C1442" s="135" t="s">
        <v>553</v>
      </c>
      <c r="D1442" s="135" t="s">
        <v>341</v>
      </c>
    </row>
    <row r="1443" spans="1:4" x14ac:dyDescent="0.15">
      <c r="A1443" s="135" t="s">
        <v>77</v>
      </c>
      <c r="B1443" s="135" t="s">
        <v>1514</v>
      </c>
      <c r="C1443" s="135" t="s">
        <v>553</v>
      </c>
      <c r="D1443" s="135" t="s">
        <v>341</v>
      </c>
    </row>
    <row r="1444" spans="1:4" x14ac:dyDescent="0.15">
      <c r="A1444" s="135" t="s">
        <v>78</v>
      </c>
      <c r="B1444" s="135" t="s">
        <v>1511</v>
      </c>
      <c r="C1444" s="135" t="s">
        <v>553</v>
      </c>
      <c r="D1444" s="135" t="s">
        <v>341</v>
      </c>
    </row>
    <row r="1445" spans="1:4" x14ac:dyDescent="0.15">
      <c r="A1445" s="135" t="s">
        <v>1260</v>
      </c>
      <c r="B1445" s="135" t="s">
        <v>1261</v>
      </c>
      <c r="C1445" s="135" t="s">
        <v>1435</v>
      </c>
      <c r="D1445" s="135" t="s">
        <v>1432</v>
      </c>
    </row>
    <row r="1446" spans="1:4" x14ac:dyDescent="0.15">
      <c r="A1446" s="135"/>
      <c r="B1446" s="135"/>
      <c r="C1446" s="135"/>
      <c r="D1446" s="135" t="s">
        <v>1422</v>
      </c>
    </row>
    <row r="1447" spans="1:4" x14ac:dyDescent="0.15">
      <c r="A1447" s="135"/>
      <c r="B1447" s="135"/>
      <c r="C1447" s="135"/>
      <c r="D1447" s="135" t="s">
        <v>1428</v>
      </c>
    </row>
    <row r="1448" spans="1:4" x14ac:dyDescent="0.15">
      <c r="A1448" s="135"/>
      <c r="B1448" s="135"/>
      <c r="C1448" s="135"/>
      <c r="D1448" s="135" t="s">
        <v>1421</v>
      </c>
    </row>
    <row r="1449" spans="1:4" x14ac:dyDescent="0.15">
      <c r="A1449" s="135" t="s">
        <v>1023</v>
      </c>
      <c r="B1449" s="135" t="s">
        <v>1024</v>
      </c>
      <c r="C1449" s="135" t="s">
        <v>560</v>
      </c>
      <c r="D1449" s="135" t="s">
        <v>1431</v>
      </c>
    </row>
    <row r="1450" spans="1:4" x14ac:dyDescent="0.15">
      <c r="A1450" s="135" t="s">
        <v>1025</v>
      </c>
      <c r="B1450" s="135" t="s">
        <v>1026</v>
      </c>
      <c r="C1450" s="135" t="s">
        <v>560</v>
      </c>
      <c r="D1450" s="135" t="s">
        <v>1424</v>
      </c>
    </row>
    <row r="1451" spans="1:4" x14ac:dyDescent="0.15">
      <c r="A1451" s="135"/>
      <c r="B1451" s="135"/>
      <c r="C1451" s="135"/>
      <c r="D1451" s="135" t="s">
        <v>342</v>
      </c>
    </row>
    <row r="1452" spans="1:4" x14ac:dyDescent="0.15">
      <c r="A1452" s="135"/>
      <c r="B1452" s="135"/>
      <c r="C1452" s="135"/>
      <c r="D1452" s="135" t="s">
        <v>343</v>
      </c>
    </row>
    <row r="1453" spans="1:4" x14ac:dyDescent="0.15">
      <c r="A1453" s="135"/>
      <c r="B1453" s="135"/>
      <c r="C1453" s="135"/>
      <c r="D1453" s="135" t="s">
        <v>1431</v>
      </c>
    </row>
    <row r="1454" spans="1:4" x14ac:dyDescent="0.15">
      <c r="A1454" s="135" t="s">
        <v>1762</v>
      </c>
      <c r="B1454" s="135" t="s">
        <v>1758</v>
      </c>
      <c r="C1454" s="135" t="s">
        <v>560</v>
      </c>
      <c r="D1454" s="135" t="s">
        <v>1431</v>
      </c>
    </row>
    <row r="1455" spans="1:4" x14ac:dyDescent="0.15">
      <c r="A1455" s="135" t="s">
        <v>1234</v>
      </c>
      <c r="B1455" s="135" t="s">
        <v>1022</v>
      </c>
      <c r="C1455" s="135" t="s">
        <v>560</v>
      </c>
      <c r="D1455" s="135" t="s">
        <v>1431</v>
      </c>
    </row>
    <row r="1456" spans="1:4" x14ac:dyDescent="0.15">
      <c r="A1456" s="135" t="s">
        <v>1027</v>
      </c>
      <c r="B1456" s="135" t="s">
        <v>1028</v>
      </c>
      <c r="C1456" s="135" t="s">
        <v>560</v>
      </c>
      <c r="D1456" s="135" t="s">
        <v>1431</v>
      </c>
    </row>
    <row r="1457" spans="1:4" x14ac:dyDescent="0.15">
      <c r="A1457" s="135" t="s">
        <v>1029</v>
      </c>
      <c r="B1457" s="135" t="s">
        <v>1030</v>
      </c>
      <c r="C1457" s="135" t="s">
        <v>560</v>
      </c>
      <c r="D1457" s="135" t="s">
        <v>1431</v>
      </c>
    </row>
    <row r="1458" spans="1:4" x14ac:dyDescent="0.15">
      <c r="A1458" s="135" t="s">
        <v>1247</v>
      </c>
      <c r="B1458" s="136" t="s">
        <v>1021</v>
      </c>
      <c r="C1458" s="135" t="s">
        <v>560</v>
      </c>
      <c r="D1458" s="135" t="s">
        <v>1431</v>
      </c>
    </row>
    <row r="1459" spans="1:4" x14ac:dyDescent="0.15">
      <c r="A1459" s="135" t="s">
        <v>1031</v>
      </c>
      <c r="B1459" s="142" t="s">
        <v>1032</v>
      </c>
      <c r="C1459" s="135" t="s">
        <v>560</v>
      </c>
      <c r="D1459" s="135" t="s">
        <v>1431</v>
      </c>
    </row>
    <row r="1460" spans="1:4" x14ac:dyDescent="0.15">
      <c r="A1460" s="135" t="s">
        <v>1033</v>
      </c>
      <c r="B1460" s="135" t="s">
        <v>1034</v>
      </c>
      <c r="C1460" s="135" t="s">
        <v>560</v>
      </c>
      <c r="D1460" s="135" t="s">
        <v>1431</v>
      </c>
    </row>
    <row r="1461" spans="1:4" x14ac:dyDescent="0.15">
      <c r="A1461" s="135" t="s">
        <v>1035</v>
      </c>
      <c r="B1461" s="135" t="s">
        <v>1036</v>
      </c>
      <c r="C1461" s="135" t="s">
        <v>560</v>
      </c>
      <c r="D1461" s="135" t="s">
        <v>1431</v>
      </c>
    </row>
    <row r="1462" spans="1:4" x14ac:dyDescent="0.15">
      <c r="A1462" s="135" t="s">
        <v>1037</v>
      </c>
      <c r="B1462" s="135" t="s">
        <v>1038</v>
      </c>
      <c r="C1462" s="135" t="s">
        <v>560</v>
      </c>
      <c r="D1462" s="135" t="s">
        <v>1431</v>
      </c>
    </row>
    <row r="1463" spans="1:4" x14ac:dyDescent="0.15">
      <c r="A1463" s="135" t="s">
        <v>1039</v>
      </c>
      <c r="B1463" s="135" t="s">
        <v>1040</v>
      </c>
      <c r="C1463" s="135" t="s">
        <v>560</v>
      </c>
      <c r="D1463" s="135" t="s">
        <v>1431</v>
      </c>
    </row>
    <row r="1464" spans="1:4" x14ac:dyDescent="0.15">
      <c r="A1464" s="135" t="s">
        <v>79</v>
      </c>
      <c r="B1464" s="135" t="s">
        <v>1508</v>
      </c>
      <c r="C1464" s="135" t="s">
        <v>553</v>
      </c>
      <c r="D1464" s="135" t="s">
        <v>342</v>
      </c>
    </row>
    <row r="1465" spans="1:4" x14ac:dyDescent="0.15">
      <c r="A1465" s="135"/>
      <c r="B1465" s="135"/>
      <c r="C1465" s="135"/>
      <c r="D1465" s="135" t="s">
        <v>341</v>
      </c>
    </row>
    <row r="1466" spans="1:4" x14ac:dyDescent="0.15">
      <c r="A1466" s="135" t="s">
        <v>1177</v>
      </c>
      <c r="B1466" s="135" t="s">
        <v>1178</v>
      </c>
      <c r="C1466" s="135" t="s">
        <v>1200</v>
      </c>
      <c r="D1466" s="135" t="s">
        <v>1424</v>
      </c>
    </row>
    <row r="1467" spans="1:4" x14ac:dyDescent="0.15">
      <c r="A1467" s="135"/>
      <c r="B1467" s="135"/>
      <c r="C1467" s="135"/>
      <c r="D1467" s="135" t="s">
        <v>339</v>
      </c>
    </row>
    <row r="1468" spans="1:4" x14ac:dyDescent="0.15">
      <c r="A1468" s="135" t="s">
        <v>1179</v>
      </c>
      <c r="B1468" s="135" t="s">
        <v>1180</v>
      </c>
      <c r="C1468" s="135" t="s">
        <v>1200</v>
      </c>
      <c r="D1468" s="135" t="s">
        <v>1424</v>
      </c>
    </row>
    <row r="1469" spans="1:4" x14ac:dyDescent="0.15">
      <c r="A1469" s="135"/>
      <c r="B1469" s="135"/>
      <c r="C1469" s="135"/>
      <c r="D1469" s="135" t="s">
        <v>339</v>
      </c>
    </row>
    <row r="1470" spans="1:4" x14ac:dyDescent="0.15">
      <c r="A1470" s="135" t="s">
        <v>1181</v>
      </c>
      <c r="B1470" s="135" t="s">
        <v>1182</v>
      </c>
      <c r="C1470" s="135" t="s">
        <v>1200</v>
      </c>
      <c r="D1470" s="135" t="s">
        <v>1424</v>
      </c>
    </row>
    <row r="1471" spans="1:4" x14ac:dyDescent="0.15">
      <c r="A1471" s="135"/>
      <c r="B1471" s="135"/>
      <c r="C1471" s="135"/>
      <c r="D1471" s="135" t="s">
        <v>339</v>
      </c>
    </row>
    <row r="1472" spans="1:4" x14ac:dyDescent="0.15">
      <c r="A1472" s="135" t="s">
        <v>1173</v>
      </c>
      <c r="B1472" s="135" t="s">
        <v>1174</v>
      </c>
      <c r="C1472" s="135" t="s">
        <v>1200</v>
      </c>
      <c r="D1472" s="135" t="s">
        <v>1424</v>
      </c>
    </row>
    <row r="1473" spans="1:4" x14ac:dyDescent="0.15">
      <c r="A1473" s="135"/>
      <c r="B1473" s="135"/>
      <c r="C1473" s="135"/>
      <c r="D1473" s="135" t="s">
        <v>339</v>
      </c>
    </row>
    <row r="1474" spans="1:4" x14ac:dyDescent="0.15">
      <c r="A1474" s="135" t="s">
        <v>1183</v>
      </c>
      <c r="B1474" s="135" t="s">
        <v>1184</v>
      </c>
      <c r="C1474" s="135" t="s">
        <v>1200</v>
      </c>
      <c r="D1474" s="135" t="s">
        <v>1424</v>
      </c>
    </row>
    <row r="1475" spans="1:4" x14ac:dyDescent="0.15">
      <c r="A1475" s="135"/>
      <c r="B1475" s="135"/>
      <c r="C1475" s="135"/>
      <c r="D1475" s="135" t="s">
        <v>339</v>
      </c>
    </row>
    <row r="1476" spans="1:4" x14ac:dyDescent="0.15">
      <c r="A1476" s="135" t="s">
        <v>1185</v>
      </c>
      <c r="B1476" s="135" t="s">
        <v>1186</v>
      </c>
      <c r="C1476" s="135" t="s">
        <v>1200</v>
      </c>
      <c r="D1476" s="135" t="s">
        <v>1424</v>
      </c>
    </row>
    <row r="1477" spans="1:4" x14ac:dyDescent="0.15">
      <c r="A1477" s="135"/>
      <c r="B1477" s="135"/>
      <c r="C1477" s="135"/>
      <c r="D1477" s="135" t="s">
        <v>339</v>
      </c>
    </row>
    <row r="1478" spans="1:4" x14ac:dyDescent="0.15">
      <c r="A1478" s="135" t="s">
        <v>1187</v>
      </c>
      <c r="B1478" s="135" t="s">
        <v>1188</v>
      </c>
      <c r="C1478" s="135" t="s">
        <v>1200</v>
      </c>
      <c r="D1478" s="135" t="s">
        <v>1424</v>
      </c>
    </row>
    <row r="1479" spans="1:4" x14ac:dyDescent="0.15">
      <c r="A1479" s="135"/>
      <c r="B1479" s="135"/>
      <c r="C1479" s="135"/>
      <c r="D1479" s="135" t="s">
        <v>339</v>
      </c>
    </row>
    <row r="1480" spans="1:4" x14ac:dyDescent="0.15">
      <c r="A1480" s="135" t="s">
        <v>1189</v>
      </c>
      <c r="B1480" s="135" t="s">
        <v>1190</v>
      </c>
      <c r="C1480" s="135" t="s">
        <v>1200</v>
      </c>
      <c r="D1480" s="135" t="s">
        <v>1424</v>
      </c>
    </row>
    <row r="1481" spans="1:4" x14ac:dyDescent="0.15">
      <c r="A1481" s="135"/>
      <c r="B1481" s="135"/>
      <c r="C1481" s="135"/>
      <c r="D1481" s="135" t="s">
        <v>339</v>
      </c>
    </row>
    <row r="1482" spans="1:4" x14ac:dyDescent="0.15">
      <c r="A1482" s="135" t="s">
        <v>1191</v>
      </c>
      <c r="B1482" s="135" t="s">
        <v>1192</v>
      </c>
      <c r="C1482" s="135" t="s">
        <v>1200</v>
      </c>
      <c r="D1482" s="135" t="s">
        <v>1424</v>
      </c>
    </row>
    <row r="1483" spans="1:4" x14ac:dyDescent="0.15">
      <c r="A1483" s="135"/>
      <c r="B1483" s="135"/>
      <c r="C1483" s="135"/>
      <c r="D1483" s="135" t="s">
        <v>339</v>
      </c>
    </row>
    <row r="1484" spans="1:4" x14ac:dyDescent="0.15">
      <c r="A1484" s="135" t="s">
        <v>1175</v>
      </c>
      <c r="B1484" s="135" t="s">
        <v>1176</v>
      </c>
      <c r="C1484" s="135" t="s">
        <v>1200</v>
      </c>
      <c r="D1484" s="135" t="s">
        <v>1424</v>
      </c>
    </row>
    <row r="1485" spans="1:4" x14ac:dyDescent="0.15">
      <c r="A1485" s="135"/>
      <c r="B1485" s="135"/>
      <c r="C1485" s="135"/>
      <c r="D1485" s="135" t="s">
        <v>339</v>
      </c>
    </row>
    <row r="1486" spans="1:4" x14ac:dyDescent="0.15">
      <c r="A1486" s="135" t="s">
        <v>1193</v>
      </c>
      <c r="B1486" s="135" t="s">
        <v>1194</v>
      </c>
      <c r="C1486" s="135" t="s">
        <v>1200</v>
      </c>
      <c r="D1486" s="135" t="s">
        <v>1424</v>
      </c>
    </row>
    <row r="1487" spans="1:4" x14ac:dyDescent="0.15">
      <c r="A1487" s="135"/>
      <c r="B1487" s="135"/>
      <c r="C1487" s="135"/>
      <c r="D1487" s="135" t="s">
        <v>339</v>
      </c>
    </row>
    <row r="1488" spans="1:4" x14ac:dyDescent="0.15">
      <c r="A1488" s="135" t="s">
        <v>1195</v>
      </c>
      <c r="B1488" s="135" t="s">
        <v>1196</v>
      </c>
      <c r="C1488" s="135" t="s">
        <v>1200</v>
      </c>
      <c r="D1488" s="135" t="s">
        <v>1424</v>
      </c>
    </row>
    <row r="1489" spans="1:4" x14ac:dyDescent="0.15">
      <c r="A1489" s="135"/>
      <c r="B1489" s="135"/>
      <c r="C1489" s="135"/>
      <c r="D1489" s="135" t="s">
        <v>339</v>
      </c>
    </row>
    <row r="1490" spans="1:4" x14ac:dyDescent="0.15">
      <c r="A1490" s="135" t="s">
        <v>1158</v>
      </c>
      <c r="B1490" s="135" t="s">
        <v>1166</v>
      </c>
      <c r="C1490" s="135" t="s">
        <v>842</v>
      </c>
      <c r="D1490" s="135" t="s">
        <v>1436</v>
      </c>
    </row>
    <row r="1491" spans="1:4" x14ac:dyDescent="0.15">
      <c r="A1491" s="135" t="s">
        <v>1229</v>
      </c>
      <c r="B1491" s="135" t="s">
        <v>866</v>
      </c>
      <c r="C1491" s="135" t="s">
        <v>842</v>
      </c>
      <c r="D1491" s="135" t="s">
        <v>339</v>
      </c>
    </row>
    <row r="1492" spans="1:4" x14ac:dyDescent="0.15">
      <c r="A1492" s="135" t="s">
        <v>613</v>
      </c>
      <c r="B1492" s="135" t="s">
        <v>1041</v>
      </c>
      <c r="C1492" s="135" t="s">
        <v>842</v>
      </c>
      <c r="D1492" s="135" t="s">
        <v>339</v>
      </c>
    </row>
    <row r="1493" spans="1:4" x14ac:dyDescent="0.15">
      <c r="A1493" s="135"/>
      <c r="B1493" s="135"/>
      <c r="C1493" s="135"/>
      <c r="D1493" s="135" t="s">
        <v>342</v>
      </c>
    </row>
    <row r="1494" spans="1:4" x14ac:dyDescent="0.15">
      <c r="A1494" s="135" t="s">
        <v>614</v>
      </c>
      <c r="B1494" s="135" t="s">
        <v>1042</v>
      </c>
      <c r="C1494" s="135" t="s">
        <v>842</v>
      </c>
      <c r="D1494" s="135" t="s">
        <v>339</v>
      </c>
    </row>
    <row r="1495" spans="1:4" x14ac:dyDescent="0.15">
      <c r="A1495" s="135" t="s">
        <v>1046</v>
      </c>
      <c r="B1495" s="135" t="s">
        <v>1047</v>
      </c>
      <c r="C1495" s="135" t="s">
        <v>842</v>
      </c>
      <c r="D1495" s="135" t="s">
        <v>339</v>
      </c>
    </row>
    <row r="1496" spans="1:4" x14ac:dyDescent="0.15">
      <c r="A1496" s="135" t="s">
        <v>856</v>
      </c>
      <c r="B1496" s="135" t="s">
        <v>857</v>
      </c>
      <c r="C1496" s="135" t="s">
        <v>842</v>
      </c>
      <c r="D1496" s="135" t="s">
        <v>339</v>
      </c>
    </row>
    <row r="1497" spans="1:4" x14ac:dyDescent="0.15">
      <c r="A1497" s="135" t="s">
        <v>1232</v>
      </c>
      <c r="B1497" s="135" t="s">
        <v>1233</v>
      </c>
      <c r="C1497" s="135" t="s">
        <v>842</v>
      </c>
      <c r="D1497" s="135" t="s">
        <v>339</v>
      </c>
    </row>
    <row r="1498" spans="1:4" x14ac:dyDescent="0.15">
      <c r="A1498" s="135" t="s">
        <v>1157</v>
      </c>
      <c r="B1498" s="135" t="s">
        <v>1165</v>
      </c>
      <c r="C1498" s="135" t="s">
        <v>842</v>
      </c>
      <c r="D1498" s="135" t="s">
        <v>339</v>
      </c>
    </row>
    <row r="1499" spans="1:4" x14ac:dyDescent="0.15">
      <c r="A1499" s="135" t="s">
        <v>1161</v>
      </c>
      <c r="B1499" s="135" t="s">
        <v>1169</v>
      </c>
      <c r="C1499" s="135" t="s">
        <v>842</v>
      </c>
      <c r="D1499" s="135" t="s">
        <v>339</v>
      </c>
    </row>
    <row r="1500" spans="1:4" x14ac:dyDescent="0.15">
      <c r="A1500" s="135" t="s">
        <v>1666</v>
      </c>
      <c r="B1500" s="135" t="s">
        <v>1043</v>
      </c>
      <c r="C1500" s="135" t="s">
        <v>842</v>
      </c>
      <c r="D1500" s="135" t="s">
        <v>339</v>
      </c>
    </row>
    <row r="1501" spans="1:4" x14ac:dyDescent="0.15">
      <c r="A1501" s="135" t="s">
        <v>1230</v>
      </c>
      <c r="B1501" s="135" t="s">
        <v>1231</v>
      </c>
      <c r="C1501" s="135" t="s">
        <v>842</v>
      </c>
      <c r="D1501" s="135" t="s">
        <v>339</v>
      </c>
    </row>
    <row r="1502" spans="1:4" x14ac:dyDescent="0.15">
      <c r="A1502" s="135" t="s">
        <v>858</v>
      </c>
      <c r="B1502" s="135" t="s">
        <v>859</v>
      </c>
      <c r="C1502" s="135" t="s">
        <v>842</v>
      </c>
      <c r="D1502" s="135" t="s">
        <v>339</v>
      </c>
    </row>
    <row r="1503" spans="1:4" x14ac:dyDescent="0.15">
      <c r="A1503" s="135" t="s">
        <v>860</v>
      </c>
      <c r="B1503" s="135" t="s">
        <v>861</v>
      </c>
      <c r="C1503" s="135" t="s">
        <v>842</v>
      </c>
      <c r="D1503" s="135" t="s">
        <v>339</v>
      </c>
    </row>
    <row r="1504" spans="1:4" x14ac:dyDescent="0.15">
      <c r="A1504" s="135" t="s">
        <v>1667</v>
      </c>
      <c r="B1504" s="135" t="s">
        <v>1045</v>
      </c>
      <c r="C1504" s="135" t="s">
        <v>842</v>
      </c>
      <c r="D1504" s="135" t="s">
        <v>1424</v>
      </c>
    </row>
    <row r="1505" spans="1:4" x14ac:dyDescent="0.15">
      <c r="A1505" s="135"/>
      <c r="B1505" s="135"/>
      <c r="C1505" s="135"/>
      <c r="D1505" s="135" t="s">
        <v>339</v>
      </c>
    </row>
    <row r="1506" spans="1:4" x14ac:dyDescent="0.15">
      <c r="A1506" s="135" t="s">
        <v>1691</v>
      </c>
      <c r="B1506" s="135" t="s">
        <v>1692</v>
      </c>
      <c r="C1506" s="135" t="s">
        <v>842</v>
      </c>
      <c r="D1506" s="135" t="s">
        <v>339</v>
      </c>
    </row>
    <row r="1507" spans="1:4" x14ac:dyDescent="0.15">
      <c r="A1507" s="135" t="s">
        <v>864</v>
      </c>
      <c r="B1507" s="135" t="s">
        <v>865</v>
      </c>
      <c r="C1507" s="135" t="s">
        <v>842</v>
      </c>
      <c r="D1507" s="135" t="s">
        <v>339</v>
      </c>
    </row>
    <row r="1508" spans="1:4" x14ac:dyDescent="0.15">
      <c r="A1508" s="135" t="s">
        <v>1668</v>
      </c>
      <c r="B1508" s="135" t="s">
        <v>1044</v>
      </c>
      <c r="C1508" s="135" t="s">
        <v>842</v>
      </c>
      <c r="D1508" s="135" t="s">
        <v>339</v>
      </c>
    </row>
    <row r="1509" spans="1:4" x14ac:dyDescent="0.15">
      <c r="A1509" s="135" t="s">
        <v>854</v>
      </c>
      <c r="B1509" s="135" t="s">
        <v>855</v>
      </c>
      <c r="C1509" s="135" t="s">
        <v>842</v>
      </c>
      <c r="D1509" s="135" t="s">
        <v>339</v>
      </c>
    </row>
    <row r="1510" spans="1:4" x14ac:dyDescent="0.15">
      <c r="A1510" s="135" t="s">
        <v>1677</v>
      </c>
      <c r="B1510" s="135" t="s">
        <v>1678</v>
      </c>
      <c r="C1510" s="135" t="s">
        <v>842</v>
      </c>
      <c r="D1510" s="135" t="s">
        <v>339</v>
      </c>
    </row>
    <row r="1511" spans="1:4" x14ac:dyDescent="0.15">
      <c r="A1511" s="137" t="s">
        <v>862</v>
      </c>
      <c r="B1511" s="137" t="s">
        <v>863</v>
      </c>
      <c r="C1511" s="137" t="s">
        <v>842</v>
      </c>
      <c r="D1511" s="137" t="s">
        <v>339</v>
      </c>
    </row>
    <row r="1512" spans="1:4" x14ac:dyDescent="0.15">
      <c r="A1512" s="138"/>
      <c r="B1512" s="138"/>
      <c r="C1512" s="139"/>
      <c r="D1512" s="138"/>
    </row>
    <row r="1513" spans="1:4" x14ac:dyDescent="0.15">
      <c r="A1513" s="129" t="s">
        <v>344</v>
      </c>
      <c r="B1513" s="130" t="s">
        <v>1054</v>
      </c>
      <c r="C1513" s="131" t="s">
        <v>582</v>
      </c>
      <c r="D1513" s="130" t="s">
        <v>338</v>
      </c>
    </row>
    <row r="1514" spans="1:4" x14ac:dyDescent="0.15">
      <c r="A1514" s="132"/>
      <c r="B1514" s="132"/>
      <c r="C1514" s="133"/>
      <c r="D1514" s="132"/>
    </row>
    <row r="1515" spans="1:4" x14ac:dyDescent="0.15">
      <c r="A1515" s="134" t="s">
        <v>1857</v>
      </c>
      <c r="B1515" s="134" t="s">
        <v>2014</v>
      </c>
      <c r="C1515" s="134" t="s">
        <v>1437</v>
      </c>
      <c r="D1515" s="135" t="s">
        <v>1422</v>
      </c>
    </row>
    <row r="1516" spans="1:4" x14ac:dyDescent="0.15">
      <c r="A1516" s="135" t="s">
        <v>1858</v>
      </c>
      <c r="B1516" s="135" t="s">
        <v>2015</v>
      </c>
      <c r="C1516" s="135" t="s">
        <v>1437</v>
      </c>
      <c r="D1516" s="135" t="s">
        <v>1422</v>
      </c>
    </row>
    <row r="1517" spans="1:4" x14ac:dyDescent="0.15">
      <c r="A1517" s="135" t="s">
        <v>1856</v>
      </c>
      <c r="B1517" s="135" t="s">
        <v>2013</v>
      </c>
      <c r="C1517" s="135" t="s">
        <v>1437</v>
      </c>
      <c r="D1517" s="135" t="s">
        <v>1422</v>
      </c>
    </row>
    <row r="1518" spans="1:4" x14ac:dyDescent="0.15">
      <c r="A1518" s="135" t="s">
        <v>1099</v>
      </c>
      <c r="B1518" s="135" t="s">
        <v>1103</v>
      </c>
      <c r="C1518" s="135" t="s">
        <v>1437</v>
      </c>
      <c r="D1518" s="135" t="s">
        <v>1422</v>
      </c>
    </row>
    <row r="1519" spans="1:4" x14ac:dyDescent="0.15">
      <c r="A1519" s="135" t="s">
        <v>1102</v>
      </c>
      <c r="B1519" s="135" t="s">
        <v>1106</v>
      </c>
      <c r="C1519" s="135" t="s">
        <v>1437</v>
      </c>
      <c r="D1519" s="135" t="s">
        <v>1422</v>
      </c>
    </row>
    <row r="1520" spans="1:4" x14ac:dyDescent="0.15">
      <c r="A1520" s="135" t="s">
        <v>1100</v>
      </c>
      <c r="B1520" s="135" t="s">
        <v>1104</v>
      </c>
      <c r="C1520" s="135" t="s">
        <v>1437</v>
      </c>
      <c r="D1520" s="135" t="s">
        <v>1422</v>
      </c>
    </row>
    <row r="1521" spans="1:4" x14ac:dyDescent="0.15">
      <c r="A1521" s="135" t="s">
        <v>1101</v>
      </c>
      <c r="B1521" s="135" t="s">
        <v>1105</v>
      </c>
      <c r="C1521" s="135" t="s">
        <v>1437</v>
      </c>
      <c r="D1521" s="135" t="s">
        <v>1422</v>
      </c>
    </row>
    <row r="1522" spans="1:4" x14ac:dyDescent="0.15">
      <c r="A1522" s="135" t="s">
        <v>1855</v>
      </c>
      <c r="B1522" s="135" t="s">
        <v>2012</v>
      </c>
      <c r="C1522" s="135" t="s">
        <v>1437</v>
      </c>
      <c r="D1522" s="135" t="s">
        <v>1422</v>
      </c>
    </row>
    <row r="1523" spans="1:4" x14ac:dyDescent="0.15">
      <c r="A1523" s="135" t="s">
        <v>1517</v>
      </c>
      <c r="B1523" s="135" t="s">
        <v>1518</v>
      </c>
      <c r="C1523" s="135" t="s">
        <v>1437</v>
      </c>
      <c r="D1523" s="135" t="s">
        <v>1422</v>
      </c>
    </row>
    <row r="1524" spans="1:4" x14ac:dyDescent="0.15">
      <c r="A1524" s="135" t="s">
        <v>1854</v>
      </c>
      <c r="B1524" s="135" t="s">
        <v>2011</v>
      </c>
      <c r="C1524" s="135" t="s">
        <v>1437</v>
      </c>
      <c r="D1524" s="135" t="s">
        <v>1422</v>
      </c>
    </row>
    <row r="1525" spans="1:4" x14ac:dyDescent="0.15">
      <c r="A1525" s="135" t="s">
        <v>1438</v>
      </c>
      <c r="B1525" s="135" t="s">
        <v>1608</v>
      </c>
      <c r="C1525" s="135" t="s">
        <v>1437</v>
      </c>
      <c r="D1525" s="135" t="s">
        <v>1422</v>
      </c>
    </row>
    <row r="1526" spans="1:4" x14ac:dyDescent="0.15">
      <c r="A1526" s="135" t="s">
        <v>1718</v>
      </c>
      <c r="B1526" s="135" t="s">
        <v>194</v>
      </c>
      <c r="C1526" s="135" t="s">
        <v>1437</v>
      </c>
      <c r="D1526" s="135" t="s">
        <v>1422</v>
      </c>
    </row>
    <row r="1527" spans="1:4" x14ac:dyDescent="0.15">
      <c r="A1527" s="135" t="s">
        <v>1238</v>
      </c>
      <c r="B1527" s="135" t="s">
        <v>1240</v>
      </c>
      <c r="C1527" s="135" t="s">
        <v>1437</v>
      </c>
      <c r="D1527" s="135" t="s">
        <v>1422</v>
      </c>
    </row>
    <row r="1528" spans="1:4" x14ac:dyDescent="0.15">
      <c r="A1528" s="135" t="s">
        <v>1237</v>
      </c>
      <c r="B1528" s="135" t="s">
        <v>1239</v>
      </c>
      <c r="C1528" s="135" t="s">
        <v>1437</v>
      </c>
      <c r="D1528" s="135" t="s">
        <v>1422</v>
      </c>
    </row>
    <row r="1529" spans="1:4" x14ac:dyDescent="0.15">
      <c r="A1529" s="135" t="s">
        <v>1439</v>
      </c>
      <c r="B1529" s="135" t="s">
        <v>1610</v>
      </c>
      <c r="C1529" s="135" t="s">
        <v>1437</v>
      </c>
      <c r="D1529" s="135" t="s">
        <v>1422</v>
      </c>
    </row>
    <row r="1530" spans="1:4" x14ac:dyDescent="0.15">
      <c r="A1530" s="135" t="s">
        <v>1719</v>
      </c>
      <c r="B1530" s="135" t="s">
        <v>195</v>
      </c>
      <c r="C1530" s="135" t="s">
        <v>1437</v>
      </c>
      <c r="D1530" s="135" t="s">
        <v>1422</v>
      </c>
    </row>
    <row r="1531" spans="1:4" x14ac:dyDescent="0.15">
      <c r="A1531" s="135" t="s">
        <v>420</v>
      </c>
      <c r="B1531" s="135" t="s">
        <v>250</v>
      </c>
      <c r="C1531" s="135" t="s">
        <v>345</v>
      </c>
      <c r="D1531" s="135" t="s">
        <v>346</v>
      </c>
    </row>
    <row r="1532" spans="1:4" x14ac:dyDescent="0.15">
      <c r="A1532" s="135"/>
      <c r="B1532" s="135"/>
      <c r="C1532" s="135"/>
      <c r="D1532" s="135" t="s">
        <v>340</v>
      </c>
    </row>
    <row r="1533" spans="1:4" x14ac:dyDescent="0.15">
      <c r="A1533" s="135"/>
      <c r="B1533" s="135"/>
      <c r="C1533" s="135"/>
      <c r="D1533" s="135" t="s">
        <v>341</v>
      </c>
    </row>
    <row r="1534" spans="1:4" x14ac:dyDescent="0.15">
      <c r="A1534" s="135" t="s">
        <v>458</v>
      </c>
      <c r="B1534" s="135" t="s">
        <v>288</v>
      </c>
      <c r="C1534" s="135" t="s">
        <v>345</v>
      </c>
      <c r="D1534" s="135" t="s">
        <v>346</v>
      </c>
    </row>
    <row r="1535" spans="1:4" x14ac:dyDescent="0.15">
      <c r="A1535" s="135"/>
      <c r="B1535" s="135"/>
      <c r="C1535" s="135"/>
      <c r="D1535" s="135" t="s">
        <v>340</v>
      </c>
    </row>
    <row r="1536" spans="1:4" x14ac:dyDescent="0.15">
      <c r="A1536" s="135"/>
      <c r="B1536" s="135"/>
      <c r="C1536" s="135"/>
      <c r="D1536" s="135" t="s">
        <v>341</v>
      </c>
    </row>
    <row r="1537" spans="1:4" x14ac:dyDescent="0.15">
      <c r="A1537" s="135" t="s">
        <v>451</v>
      </c>
      <c r="B1537" s="135" t="s">
        <v>281</v>
      </c>
      <c r="C1537" s="135" t="s">
        <v>345</v>
      </c>
      <c r="D1537" s="135" t="s">
        <v>340</v>
      </c>
    </row>
    <row r="1538" spans="1:4" x14ac:dyDescent="0.15">
      <c r="A1538" s="135"/>
      <c r="B1538" s="135"/>
      <c r="C1538" s="135"/>
      <c r="D1538" s="135" t="s">
        <v>341</v>
      </c>
    </row>
    <row r="1539" spans="1:4" x14ac:dyDescent="0.15">
      <c r="A1539" s="135" t="s">
        <v>416</v>
      </c>
      <c r="B1539" s="135" t="s">
        <v>246</v>
      </c>
      <c r="C1539" s="135" t="s">
        <v>345</v>
      </c>
      <c r="D1539" s="135" t="s">
        <v>340</v>
      </c>
    </row>
    <row r="1540" spans="1:4" x14ac:dyDescent="0.15">
      <c r="A1540" s="135"/>
      <c r="B1540" s="135"/>
      <c r="C1540" s="135"/>
      <c r="D1540" s="135" t="s">
        <v>341</v>
      </c>
    </row>
    <row r="1541" spans="1:4" x14ac:dyDescent="0.15">
      <c r="A1541" s="135" t="s">
        <v>494</v>
      </c>
      <c r="B1541" s="135" t="s">
        <v>324</v>
      </c>
      <c r="C1541" s="135" t="s">
        <v>345</v>
      </c>
      <c r="D1541" s="135" t="s">
        <v>340</v>
      </c>
    </row>
    <row r="1542" spans="1:4" x14ac:dyDescent="0.15">
      <c r="A1542" s="135"/>
      <c r="B1542" s="135"/>
      <c r="C1542" s="135"/>
      <c r="D1542" s="135" t="s">
        <v>341</v>
      </c>
    </row>
    <row r="1543" spans="1:4" x14ac:dyDescent="0.15">
      <c r="A1543" s="135" t="s">
        <v>430</v>
      </c>
      <c r="B1543" s="135" t="s">
        <v>260</v>
      </c>
      <c r="C1543" s="135" t="s">
        <v>345</v>
      </c>
      <c r="D1543" s="135" t="s">
        <v>340</v>
      </c>
    </row>
    <row r="1544" spans="1:4" x14ac:dyDescent="0.15">
      <c r="A1544" s="135"/>
      <c r="B1544" s="135"/>
      <c r="C1544" s="135"/>
      <c r="D1544" s="135" t="s">
        <v>341</v>
      </c>
    </row>
    <row r="1545" spans="1:4" x14ac:dyDescent="0.15">
      <c r="A1545" s="135" t="s">
        <v>459</v>
      </c>
      <c r="B1545" s="135" t="s">
        <v>289</v>
      </c>
      <c r="C1545" s="135" t="s">
        <v>345</v>
      </c>
      <c r="D1545" s="135" t="s">
        <v>340</v>
      </c>
    </row>
    <row r="1546" spans="1:4" x14ac:dyDescent="0.15">
      <c r="A1546" s="135"/>
      <c r="B1546" s="135"/>
      <c r="C1546" s="135"/>
      <c r="D1546" s="135" t="s">
        <v>341</v>
      </c>
    </row>
    <row r="1547" spans="1:4" x14ac:dyDescent="0.15">
      <c r="A1547" s="135" t="s">
        <v>474</v>
      </c>
      <c r="B1547" s="135" t="s">
        <v>304</v>
      </c>
      <c r="C1547" s="135" t="s">
        <v>345</v>
      </c>
      <c r="D1547" s="135" t="s">
        <v>340</v>
      </c>
    </row>
    <row r="1548" spans="1:4" x14ac:dyDescent="0.15">
      <c r="A1548" s="135"/>
      <c r="B1548" s="135"/>
      <c r="C1548" s="135"/>
      <c r="D1548" s="135" t="s">
        <v>341</v>
      </c>
    </row>
    <row r="1549" spans="1:4" x14ac:dyDescent="0.15">
      <c r="A1549" s="135" t="s">
        <v>417</v>
      </c>
      <c r="B1549" s="135" t="s">
        <v>247</v>
      </c>
      <c r="C1549" s="135" t="s">
        <v>345</v>
      </c>
      <c r="D1549" s="135" t="s">
        <v>340</v>
      </c>
    </row>
    <row r="1550" spans="1:4" x14ac:dyDescent="0.15">
      <c r="A1550" s="135"/>
      <c r="B1550" s="135"/>
      <c r="C1550" s="135"/>
      <c r="D1550" s="135" t="s">
        <v>341</v>
      </c>
    </row>
    <row r="1551" spans="1:4" x14ac:dyDescent="0.15">
      <c r="A1551" s="135" t="s">
        <v>429</v>
      </c>
      <c r="B1551" s="135" t="s">
        <v>259</v>
      </c>
      <c r="C1551" s="135" t="s">
        <v>345</v>
      </c>
      <c r="D1551" s="135" t="s">
        <v>346</v>
      </c>
    </row>
    <row r="1552" spans="1:4" x14ac:dyDescent="0.15">
      <c r="A1552" s="135"/>
      <c r="B1552" s="135"/>
      <c r="C1552" s="135"/>
      <c r="D1552" s="135" t="s">
        <v>340</v>
      </c>
    </row>
    <row r="1553" spans="1:4" x14ac:dyDescent="0.15">
      <c r="A1553" s="135"/>
      <c r="B1553" s="135"/>
      <c r="C1553" s="135"/>
      <c r="D1553" s="135" t="s">
        <v>341</v>
      </c>
    </row>
    <row r="1554" spans="1:4" x14ac:dyDescent="0.15">
      <c r="A1554" s="135" t="s">
        <v>457</v>
      </c>
      <c r="B1554" s="135" t="s">
        <v>287</v>
      </c>
      <c r="C1554" s="135" t="s">
        <v>345</v>
      </c>
      <c r="D1554" s="135" t="s">
        <v>346</v>
      </c>
    </row>
    <row r="1555" spans="1:4" x14ac:dyDescent="0.15">
      <c r="A1555" s="135"/>
      <c r="B1555" s="135"/>
      <c r="C1555" s="135"/>
      <c r="D1555" s="135" t="s">
        <v>340</v>
      </c>
    </row>
    <row r="1556" spans="1:4" x14ac:dyDescent="0.15">
      <c r="A1556" s="135"/>
      <c r="B1556" s="135"/>
      <c r="C1556" s="135"/>
      <c r="D1556" s="135" t="s">
        <v>341</v>
      </c>
    </row>
    <row r="1557" spans="1:4" x14ac:dyDescent="0.15">
      <c r="A1557" s="135" t="s">
        <v>472</v>
      </c>
      <c r="B1557" s="135" t="s">
        <v>302</v>
      </c>
      <c r="C1557" s="135" t="s">
        <v>345</v>
      </c>
      <c r="D1557" s="135" t="s">
        <v>340</v>
      </c>
    </row>
    <row r="1558" spans="1:4" x14ac:dyDescent="0.15">
      <c r="A1558" s="135"/>
      <c r="B1558" s="135"/>
      <c r="C1558" s="135"/>
      <c r="D1558" s="135" t="s">
        <v>341</v>
      </c>
    </row>
    <row r="1559" spans="1:4" x14ac:dyDescent="0.15">
      <c r="A1559" s="135" t="s">
        <v>489</v>
      </c>
      <c r="B1559" s="135" t="s">
        <v>319</v>
      </c>
      <c r="C1559" s="135" t="s">
        <v>345</v>
      </c>
      <c r="D1559" s="135" t="s">
        <v>340</v>
      </c>
    </row>
    <row r="1560" spans="1:4" x14ac:dyDescent="0.15">
      <c r="A1560" s="135"/>
      <c r="B1560" s="135"/>
      <c r="C1560" s="135"/>
      <c r="D1560" s="135" t="s">
        <v>341</v>
      </c>
    </row>
    <row r="1561" spans="1:4" x14ac:dyDescent="0.15">
      <c r="A1561" s="135" t="s">
        <v>542</v>
      </c>
      <c r="B1561" s="135" t="s">
        <v>384</v>
      </c>
      <c r="C1561" s="135" t="s">
        <v>345</v>
      </c>
      <c r="D1561" s="135" t="s">
        <v>340</v>
      </c>
    </row>
    <row r="1562" spans="1:4" x14ac:dyDescent="0.15">
      <c r="A1562" s="135"/>
      <c r="B1562" s="135"/>
      <c r="C1562" s="135"/>
      <c r="D1562" s="135" t="s">
        <v>341</v>
      </c>
    </row>
    <row r="1563" spans="1:4" x14ac:dyDescent="0.15">
      <c r="A1563" s="135" t="s">
        <v>512</v>
      </c>
      <c r="B1563" s="135" t="s">
        <v>354</v>
      </c>
      <c r="C1563" s="135" t="s">
        <v>345</v>
      </c>
      <c r="D1563" s="135" t="s">
        <v>340</v>
      </c>
    </row>
    <row r="1564" spans="1:4" x14ac:dyDescent="0.15">
      <c r="A1564" s="135"/>
      <c r="B1564" s="135"/>
      <c r="C1564" s="135"/>
      <c r="D1564" s="135" t="s">
        <v>341</v>
      </c>
    </row>
    <row r="1565" spans="1:4" x14ac:dyDescent="0.15">
      <c r="A1565" s="135" t="s">
        <v>528</v>
      </c>
      <c r="B1565" s="135" t="s">
        <v>370</v>
      </c>
      <c r="C1565" s="135" t="s">
        <v>345</v>
      </c>
      <c r="D1565" s="135" t="s">
        <v>340</v>
      </c>
    </row>
    <row r="1566" spans="1:4" x14ac:dyDescent="0.15">
      <c r="A1566" s="135"/>
      <c r="B1566" s="135"/>
      <c r="C1566" s="135"/>
      <c r="D1566" s="135" t="s">
        <v>341</v>
      </c>
    </row>
    <row r="1567" spans="1:4" x14ac:dyDescent="0.15">
      <c r="A1567" s="135" t="s">
        <v>485</v>
      </c>
      <c r="B1567" s="135" t="s">
        <v>315</v>
      </c>
      <c r="C1567" s="135" t="s">
        <v>345</v>
      </c>
      <c r="D1567" s="135" t="s">
        <v>340</v>
      </c>
    </row>
    <row r="1568" spans="1:4" x14ac:dyDescent="0.15">
      <c r="A1568" s="135"/>
      <c r="B1568" s="135"/>
      <c r="C1568" s="135"/>
      <c r="D1568" s="135" t="s">
        <v>341</v>
      </c>
    </row>
    <row r="1569" spans="1:4" x14ac:dyDescent="0.15">
      <c r="A1569" s="135" t="s">
        <v>498</v>
      </c>
      <c r="B1569" s="135" t="s">
        <v>328</v>
      </c>
      <c r="C1569" s="135" t="s">
        <v>345</v>
      </c>
      <c r="D1569" s="135" t="s">
        <v>340</v>
      </c>
    </row>
    <row r="1570" spans="1:4" x14ac:dyDescent="0.15">
      <c r="A1570" s="135"/>
      <c r="B1570" s="135"/>
      <c r="C1570" s="135"/>
      <c r="D1570" s="135" t="s">
        <v>341</v>
      </c>
    </row>
    <row r="1571" spans="1:4" x14ac:dyDescent="0.15">
      <c r="A1571" s="135" t="s">
        <v>541</v>
      </c>
      <c r="B1571" s="135" t="s">
        <v>383</v>
      </c>
      <c r="C1571" s="135" t="s">
        <v>345</v>
      </c>
      <c r="D1571" s="135" t="s">
        <v>340</v>
      </c>
    </row>
    <row r="1572" spans="1:4" x14ac:dyDescent="0.15">
      <c r="A1572" s="135"/>
      <c r="B1572" s="135"/>
      <c r="C1572" s="135"/>
      <c r="D1572" s="135" t="s">
        <v>341</v>
      </c>
    </row>
    <row r="1573" spans="1:4" x14ac:dyDescent="0.15">
      <c r="A1573" s="135" t="s">
        <v>539</v>
      </c>
      <c r="B1573" s="135" t="s">
        <v>381</v>
      </c>
      <c r="C1573" s="135" t="s">
        <v>345</v>
      </c>
      <c r="D1573" s="135" t="s">
        <v>340</v>
      </c>
    </row>
    <row r="1574" spans="1:4" x14ac:dyDescent="0.15">
      <c r="A1574" s="135"/>
      <c r="B1574" s="135"/>
      <c r="C1574" s="135"/>
      <c r="D1574" s="135" t="s">
        <v>341</v>
      </c>
    </row>
    <row r="1575" spans="1:4" x14ac:dyDescent="0.15">
      <c r="A1575" s="135" t="s">
        <v>540</v>
      </c>
      <c r="B1575" s="135" t="s">
        <v>382</v>
      </c>
      <c r="C1575" s="135" t="s">
        <v>345</v>
      </c>
      <c r="D1575" s="135" t="s">
        <v>340</v>
      </c>
    </row>
    <row r="1576" spans="1:4" x14ac:dyDescent="0.15">
      <c r="A1576" s="135"/>
      <c r="B1576" s="135"/>
      <c r="C1576" s="135"/>
      <c r="D1576" s="135" t="s">
        <v>341</v>
      </c>
    </row>
    <row r="1577" spans="1:4" x14ac:dyDescent="0.15">
      <c r="A1577" s="135" t="s">
        <v>517</v>
      </c>
      <c r="B1577" s="135" t="s">
        <v>359</v>
      </c>
      <c r="C1577" s="135" t="s">
        <v>345</v>
      </c>
      <c r="D1577" s="135" t="s">
        <v>340</v>
      </c>
    </row>
    <row r="1578" spans="1:4" x14ac:dyDescent="0.15">
      <c r="A1578" s="135"/>
      <c r="B1578" s="135"/>
      <c r="C1578" s="135"/>
      <c r="D1578" s="135" t="s">
        <v>341</v>
      </c>
    </row>
    <row r="1579" spans="1:4" x14ac:dyDescent="0.15">
      <c r="A1579" s="135" t="s">
        <v>443</v>
      </c>
      <c r="B1579" s="135" t="s">
        <v>273</v>
      </c>
      <c r="C1579" s="135" t="s">
        <v>345</v>
      </c>
      <c r="D1579" s="135" t="s">
        <v>340</v>
      </c>
    </row>
    <row r="1580" spans="1:4" x14ac:dyDescent="0.15">
      <c r="A1580" s="135"/>
      <c r="B1580" s="135"/>
      <c r="C1580" s="135"/>
      <c r="D1580" s="135" t="s">
        <v>341</v>
      </c>
    </row>
    <row r="1581" spans="1:4" x14ac:dyDescent="0.15">
      <c r="A1581" s="135" t="s">
        <v>448</v>
      </c>
      <c r="B1581" s="135" t="s">
        <v>278</v>
      </c>
      <c r="C1581" s="135" t="s">
        <v>345</v>
      </c>
      <c r="D1581" s="135" t="s">
        <v>346</v>
      </c>
    </row>
    <row r="1582" spans="1:4" x14ac:dyDescent="0.15">
      <c r="A1582" s="135"/>
      <c r="B1582" s="135"/>
      <c r="C1582" s="135"/>
      <c r="D1582" s="135" t="s">
        <v>340</v>
      </c>
    </row>
    <row r="1583" spans="1:4" x14ac:dyDescent="0.15">
      <c r="A1583" s="135"/>
      <c r="B1583" s="135"/>
      <c r="C1583" s="135"/>
      <c r="D1583" s="135" t="s">
        <v>341</v>
      </c>
    </row>
    <row r="1584" spans="1:4" x14ac:dyDescent="0.15">
      <c r="A1584" s="135" t="s">
        <v>495</v>
      </c>
      <c r="B1584" s="135" t="s">
        <v>325</v>
      </c>
      <c r="C1584" s="135" t="s">
        <v>345</v>
      </c>
      <c r="D1584" s="135" t="s">
        <v>340</v>
      </c>
    </row>
    <row r="1585" spans="1:4" x14ac:dyDescent="0.15">
      <c r="A1585" s="135"/>
      <c r="B1585" s="135"/>
      <c r="C1585" s="135"/>
      <c r="D1585" s="135" t="s">
        <v>341</v>
      </c>
    </row>
    <row r="1586" spans="1:4" x14ac:dyDescent="0.15">
      <c r="A1586" s="135" t="s">
        <v>440</v>
      </c>
      <c r="B1586" s="135" t="s">
        <v>270</v>
      </c>
      <c r="C1586" s="135" t="s">
        <v>345</v>
      </c>
      <c r="D1586" s="135" t="s">
        <v>340</v>
      </c>
    </row>
    <row r="1587" spans="1:4" x14ac:dyDescent="0.15">
      <c r="A1587" s="135"/>
      <c r="B1587" s="135"/>
      <c r="C1587" s="135"/>
      <c r="D1587" s="135" t="s">
        <v>341</v>
      </c>
    </row>
    <row r="1588" spans="1:4" x14ac:dyDescent="0.15">
      <c r="A1588" s="135" t="s">
        <v>482</v>
      </c>
      <c r="B1588" s="135" t="s">
        <v>312</v>
      </c>
      <c r="C1588" s="135" t="s">
        <v>345</v>
      </c>
      <c r="D1588" s="135" t="s">
        <v>340</v>
      </c>
    </row>
    <row r="1589" spans="1:4" x14ac:dyDescent="0.15">
      <c r="A1589" s="135"/>
      <c r="B1589" s="135"/>
      <c r="C1589" s="135"/>
      <c r="D1589" s="135" t="s">
        <v>341</v>
      </c>
    </row>
    <row r="1590" spans="1:4" x14ac:dyDescent="0.15">
      <c r="A1590" s="135" t="s">
        <v>463</v>
      </c>
      <c r="B1590" s="135" t="s">
        <v>293</v>
      </c>
      <c r="C1590" s="135" t="s">
        <v>345</v>
      </c>
      <c r="D1590" s="135" t="s">
        <v>340</v>
      </c>
    </row>
    <row r="1591" spans="1:4" x14ac:dyDescent="0.15">
      <c r="A1591" s="135"/>
      <c r="B1591" s="135"/>
      <c r="C1591" s="135"/>
      <c r="D1591" s="135" t="s">
        <v>341</v>
      </c>
    </row>
    <row r="1592" spans="1:4" x14ac:dyDescent="0.15">
      <c r="A1592" s="135" t="s">
        <v>483</v>
      </c>
      <c r="B1592" s="135" t="s">
        <v>313</v>
      </c>
      <c r="C1592" s="135" t="s">
        <v>345</v>
      </c>
      <c r="D1592" s="135" t="s">
        <v>340</v>
      </c>
    </row>
    <row r="1593" spans="1:4" x14ac:dyDescent="0.15">
      <c r="A1593" s="135"/>
      <c r="B1593" s="135"/>
      <c r="C1593" s="135"/>
      <c r="D1593" s="135" t="s">
        <v>341</v>
      </c>
    </row>
    <row r="1594" spans="1:4" x14ac:dyDescent="0.15">
      <c r="A1594" s="135" t="s">
        <v>479</v>
      </c>
      <c r="B1594" s="135" t="s">
        <v>309</v>
      </c>
      <c r="C1594" s="135" t="s">
        <v>345</v>
      </c>
      <c r="D1594" s="135" t="s">
        <v>340</v>
      </c>
    </row>
    <row r="1595" spans="1:4" x14ac:dyDescent="0.15">
      <c r="A1595" s="135"/>
      <c r="B1595" s="135"/>
      <c r="C1595" s="135"/>
      <c r="D1595" s="135" t="s">
        <v>341</v>
      </c>
    </row>
    <row r="1596" spans="1:4" x14ac:dyDescent="0.15">
      <c r="A1596" s="135" t="s">
        <v>525</v>
      </c>
      <c r="B1596" s="135" t="s">
        <v>367</v>
      </c>
      <c r="C1596" s="135" t="s">
        <v>345</v>
      </c>
      <c r="D1596" s="135" t="s">
        <v>340</v>
      </c>
    </row>
    <row r="1597" spans="1:4" x14ac:dyDescent="0.15">
      <c r="A1597" s="135" t="s">
        <v>467</v>
      </c>
      <c r="B1597" s="135" t="s">
        <v>297</v>
      </c>
      <c r="C1597" s="135" t="s">
        <v>345</v>
      </c>
      <c r="D1597" s="135" t="s">
        <v>340</v>
      </c>
    </row>
    <row r="1598" spans="1:4" x14ac:dyDescent="0.15">
      <c r="A1598" s="135"/>
      <c r="B1598" s="135"/>
      <c r="C1598" s="135"/>
      <c r="D1598" s="135" t="s">
        <v>341</v>
      </c>
    </row>
    <row r="1599" spans="1:4" x14ac:dyDescent="0.15">
      <c r="A1599" s="135" t="s">
        <v>444</v>
      </c>
      <c r="B1599" s="135" t="s">
        <v>274</v>
      </c>
      <c r="C1599" s="135" t="s">
        <v>345</v>
      </c>
      <c r="D1599" s="135" t="s">
        <v>340</v>
      </c>
    </row>
    <row r="1600" spans="1:4" x14ac:dyDescent="0.15">
      <c r="A1600" s="135"/>
      <c r="B1600" s="135"/>
      <c r="C1600" s="135"/>
      <c r="D1600" s="135" t="s">
        <v>341</v>
      </c>
    </row>
    <row r="1601" spans="1:4" x14ac:dyDescent="0.15">
      <c r="A1601" s="135" t="s">
        <v>475</v>
      </c>
      <c r="B1601" s="135" t="s">
        <v>305</v>
      </c>
      <c r="C1601" s="135" t="s">
        <v>345</v>
      </c>
      <c r="D1601" s="135" t="s">
        <v>340</v>
      </c>
    </row>
    <row r="1602" spans="1:4" x14ac:dyDescent="0.15">
      <c r="A1602" s="135"/>
      <c r="B1602" s="135"/>
      <c r="C1602" s="135"/>
      <c r="D1602" s="135" t="s">
        <v>341</v>
      </c>
    </row>
    <row r="1603" spans="1:4" x14ac:dyDescent="0.15">
      <c r="A1603" s="135" t="s">
        <v>523</v>
      </c>
      <c r="B1603" s="135" t="s">
        <v>365</v>
      </c>
      <c r="C1603" s="135" t="s">
        <v>345</v>
      </c>
      <c r="D1603" s="135" t="s">
        <v>340</v>
      </c>
    </row>
    <row r="1604" spans="1:4" x14ac:dyDescent="0.15">
      <c r="A1604" s="135"/>
      <c r="B1604" s="135"/>
      <c r="C1604" s="135"/>
      <c r="D1604" s="135" t="s">
        <v>341</v>
      </c>
    </row>
    <row r="1605" spans="1:4" x14ac:dyDescent="0.15">
      <c r="A1605" s="135" t="s">
        <v>414</v>
      </c>
      <c r="B1605" s="135" t="s">
        <v>244</v>
      </c>
      <c r="C1605" s="135" t="s">
        <v>345</v>
      </c>
      <c r="D1605" s="135" t="s">
        <v>342</v>
      </c>
    </row>
    <row r="1606" spans="1:4" x14ac:dyDescent="0.15">
      <c r="A1606" s="135"/>
      <c r="B1606" s="135"/>
      <c r="C1606" s="135"/>
      <c r="D1606" s="135" t="s">
        <v>340</v>
      </c>
    </row>
    <row r="1607" spans="1:4" x14ac:dyDescent="0.15">
      <c r="A1607" s="135"/>
      <c r="B1607" s="135"/>
      <c r="C1607" s="135"/>
      <c r="D1607" s="135" t="s">
        <v>341</v>
      </c>
    </row>
    <row r="1608" spans="1:4" x14ac:dyDescent="0.15">
      <c r="A1608" s="135" t="s">
        <v>488</v>
      </c>
      <c r="B1608" s="135" t="s">
        <v>318</v>
      </c>
      <c r="C1608" s="135" t="s">
        <v>345</v>
      </c>
      <c r="D1608" s="135" t="s">
        <v>340</v>
      </c>
    </row>
    <row r="1609" spans="1:4" x14ac:dyDescent="0.15">
      <c r="A1609" s="135"/>
      <c r="B1609" s="135"/>
      <c r="C1609" s="135"/>
      <c r="D1609" s="135" t="s">
        <v>341</v>
      </c>
    </row>
    <row r="1610" spans="1:4" x14ac:dyDescent="0.15">
      <c r="A1610" s="135" t="s">
        <v>844</v>
      </c>
      <c r="B1610" s="135" t="s">
        <v>394</v>
      </c>
      <c r="C1610" s="135" t="s">
        <v>345</v>
      </c>
      <c r="D1610" s="135" t="s">
        <v>340</v>
      </c>
    </row>
    <row r="1611" spans="1:4" x14ac:dyDescent="0.15">
      <c r="A1611" s="135"/>
      <c r="B1611" s="135"/>
      <c r="C1611" s="135"/>
      <c r="D1611" s="135" t="s">
        <v>341</v>
      </c>
    </row>
    <row r="1612" spans="1:4" x14ac:dyDescent="0.15">
      <c r="A1612" s="135" t="s">
        <v>511</v>
      </c>
      <c r="B1612" s="135" t="s">
        <v>353</v>
      </c>
      <c r="C1612" s="135" t="s">
        <v>345</v>
      </c>
      <c r="D1612" s="135" t="s">
        <v>340</v>
      </c>
    </row>
    <row r="1613" spans="1:4" x14ac:dyDescent="0.15">
      <c r="A1613" s="135"/>
      <c r="B1613" s="135"/>
      <c r="C1613" s="135"/>
      <c r="D1613" s="135" t="s">
        <v>341</v>
      </c>
    </row>
    <row r="1614" spans="1:4" x14ac:dyDescent="0.15">
      <c r="A1614" s="135" t="s">
        <v>427</v>
      </c>
      <c r="B1614" s="135" t="s">
        <v>257</v>
      </c>
      <c r="C1614" s="135" t="s">
        <v>345</v>
      </c>
      <c r="D1614" s="135" t="s">
        <v>340</v>
      </c>
    </row>
    <row r="1615" spans="1:4" x14ac:dyDescent="0.15">
      <c r="A1615" s="135"/>
      <c r="B1615" s="135"/>
      <c r="C1615" s="135"/>
      <c r="D1615" s="135" t="s">
        <v>341</v>
      </c>
    </row>
    <row r="1616" spans="1:4" x14ac:dyDescent="0.15">
      <c r="A1616" s="135" t="s">
        <v>473</v>
      </c>
      <c r="B1616" s="135" t="s">
        <v>303</v>
      </c>
      <c r="C1616" s="135" t="s">
        <v>345</v>
      </c>
      <c r="D1616" s="135" t="s">
        <v>340</v>
      </c>
    </row>
    <row r="1617" spans="1:4" x14ac:dyDescent="0.15">
      <c r="A1617" s="135"/>
      <c r="B1617" s="135"/>
      <c r="C1617" s="135"/>
      <c r="D1617" s="135" t="s">
        <v>341</v>
      </c>
    </row>
    <row r="1618" spans="1:4" x14ac:dyDescent="0.15">
      <c r="A1618" s="135" t="s">
        <v>514</v>
      </c>
      <c r="B1618" s="135" t="s">
        <v>356</v>
      </c>
      <c r="C1618" s="135" t="s">
        <v>345</v>
      </c>
      <c r="D1618" s="135" t="s">
        <v>340</v>
      </c>
    </row>
    <row r="1619" spans="1:4" x14ac:dyDescent="0.15">
      <c r="A1619" s="135"/>
      <c r="B1619" s="135"/>
      <c r="C1619" s="135"/>
      <c r="D1619" s="135" t="s">
        <v>341</v>
      </c>
    </row>
    <row r="1620" spans="1:4" x14ac:dyDescent="0.15">
      <c r="A1620" s="135" t="s">
        <v>493</v>
      </c>
      <c r="B1620" s="135" t="s">
        <v>323</v>
      </c>
      <c r="C1620" s="135" t="s">
        <v>345</v>
      </c>
      <c r="D1620" s="135" t="s">
        <v>340</v>
      </c>
    </row>
    <row r="1621" spans="1:4" x14ac:dyDescent="0.15">
      <c r="A1621" s="135"/>
      <c r="B1621" s="135"/>
      <c r="C1621" s="135"/>
      <c r="D1621" s="135" t="s">
        <v>341</v>
      </c>
    </row>
    <row r="1622" spans="1:4" x14ac:dyDescent="0.15">
      <c r="A1622" s="135" t="s">
        <v>471</v>
      </c>
      <c r="B1622" s="135" t="s">
        <v>301</v>
      </c>
      <c r="C1622" s="135" t="s">
        <v>345</v>
      </c>
      <c r="D1622" s="135" t="s">
        <v>340</v>
      </c>
    </row>
    <row r="1623" spans="1:4" x14ac:dyDescent="0.15">
      <c r="A1623" s="135"/>
      <c r="B1623" s="135"/>
      <c r="C1623" s="135"/>
      <c r="D1623" s="135" t="s">
        <v>341</v>
      </c>
    </row>
    <row r="1624" spans="1:4" x14ac:dyDescent="0.15">
      <c r="A1624" s="135" t="s">
        <v>515</v>
      </c>
      <c r="B1624" s="135" t="s">
        <v>357</v>
      </c>
      <c r="C1624" s="135" t="s">
        <v>345</v>
      </c>
      <c r="D1624" s="135" t="s">
        <v>340</v>
      </c>
    </row>
    <row r="1625" spans="1:4" x14ac:dyDescent="0.15">
      <c r="A1625" s="135"/>
      <c r="B1625" s="135"/>
      <c r="C1625" s="135"/>
      <c r="D1625" s="135" t="s">
        <v>341</v>
      </c>
    </row>
    <row r="1626" spans="1:4" x14ac:dyDescent="0.15">
      <c r="A1626" s="135" t="s">
        <v>509</v>
      </c>
      <c r="B1626" s="135" t="s">
        <v>351</v>
      </c>
      <c r="C1626" s="135" t="s">
        <v>345</v>
      </c>
      <c r="D1626" s="135" t="s">
        <v>340</v>
      </c>
    </row>
    <row r="1627" spans="1:4" x14ac:dyDescent="0.15">
      <c r="A1627" s="135"/>
      <c r="B1627" s="135"/>
      <c r="C1627" s="135"/>
      <c r="D1627" s="135" t="s">
        <v>341</v>
      </c>
    </row>
    <row r="1628" spans="1:4" x14ac:dyDescent="0.15">
      <c r="A1628" s="135" t="s">
        <v>845</v>
      </c>
      <c r="B1628" s="135" t="s">
        <v>395</v>
      </c>
      <c r="C1628" s="135" t="s">
        <v>345</v>
      </c>
      <c r="D1628" s="135" t="s">
        <v>340</v>
      </c>
    </row>
    <row r="1629" spans="1:4" x14ac:dyDescent="0.15">
      <c r="A1629" s="135"/>
      <c r="B1629" s="135"/>
      <c r="C1629" s="135"/>
      <c r="D1629" s="135" t="s">
        <v>341</v>
      </c>
    </row>
    <row r="1630" spans="1:4" x14ac:dyDescent="0.15">
      <c r="A1630" s="135" t="s">
        <v>413</v>
      </c>
      <c r="B1630" s="135" t="s">
        <v>243</v>
      </c>
      <c r="C1630" s="135" t="s">
        <v>345</v>
      </c>
      <c r="D1630" s="135" t="s">
        <v>340</v>
      </c>
    </row>
    <row r="1631" spans="1:4" x14ac:dyDescent="0.15">
      <c r="A1631" s="135"/>
      <c r="B1631" s="135"/>
      <c r="C1631" s="135"/>
      <c r="D1631" s="135" t="s">
        <v>341</v>
      </c>
    </row>
    <row r="1632" spans="1:4" x14ac:dyDescent="0.15">
      <c r="A1632" s="135" t="s">
        <v>468</v>
      </c>
      <c r="B1632" s="135" t="s">
        <v>298</v>
      </c>
      <c r="C1632" s="135" t="s">
        <v>345</v>
      </c>
      <c r="D1632" s="135" t="s">
        <v>340</v>
      </c>
    </row>
    <row r="1633" spans="1:4" x14ac:dyDescent="0.15">
      <c r="A1633" s="135"/>
      <c r="B1633" s="135"/>
      <c r="C1633" s="135"/>
      <c r="D1633" s="135" t="s">
        <v>341</v>
      </c>
    </row>
    <row r="1634" spans="1:4" x14ac:dyDescent="0.15">
      <c r="A1634" s="135" t="s">
        <v>481</v>
      </c>
      <c r="B1634" s="135" t="s">
        <v>311</v>
      </c>
      <c r="C1634" s="135" t="s">
        <v>345</v>
      </c>
      <c r="D1634" s="135" t="s">
        <v>340</v>
      </c>
    </row>
    <row r="1635" spans="1:4" x14ac:dyDescent="0.15">
      <c r="A1635" s="135"/>
      <c r="B1635" s="135"/>
      <c r="C1635" s="135"/>
      <c r="D1635" s="135" t="s">
        <v>341</v>
      </c>
    </row>
    <row r="1636" spans="1:4" x14ac:dyDescent="0.15">
      <c r="A1636" s="135" t="s">
        <v>441</v>
      </c>
      <c r="B1636" s="135" t="s">
        <v>271</v>
      </c>
      <c r="C1636" s="135" t="s">
        <v>345</v>
      </c>
      <c r="D1636" s="135" t="s">
        <v>340</v>
      </c>
    </row>
    <row r="1637" spans="1:4" x14ac:dyDescent="0.15">
      <c r="A1637" s="135"/>
      <c r="B1637" s="135"/>
      <c r="C1637" s="135"/>
      <c r="D1637" s="135" t="s">
        <v>341</v>
      </c>
    </row>
    <row r="1638" spans="1:4" x14ac:dyDescent="0.15">
      <c r="A1638" s="135" t="s">
        <v>502</v>
      </c>
      <c r="B1638" s="135" t="s">
        <v>332</v>
      </c>
      <c r="C1638" s="135" t="s">
        <v>345</v>
      </c>
      <c r="D1638" s="135" t="s">
        <v>340</v>
      </c>
    </row>
    <row r="1639" spans="1:4" x14ac:dyDescent="0.15">
      <c r="A1639" s="135"/>
      <c r="B1639" s="135"/>
      <c r="C1639" s="135"/>
      <c r="D1639" s="135" t="s">
        <v>341</v>
      </c>
    </row>
    <row r="1640" spans="1:4" x14ac:dyDescent="0.15">
      <c r="A1640" s="135" t="s">
        <v>423</v>
      </c>
      <c r="B1640" s="135" t="s">
        <v>253</v>
      </c>
      <c r="C1640" s="135" t="s">
        <v>345</v>
      </c>
      <c r="D1640" s="135" t="s">
        <v>340</v>
      </c>
    </row>
    <row r="1641" spans="1:4" x14ac:dyDescent="0.15">
      <c r="A1641" s="135"/>
      <c r="B1641" s="135"/>
      <c r="C1641" s="135"/>
      <c r="D1641" s="135" t="s">
        <v>341</v>
      </c>
    </row>
    <row r="1642" spans="1:4" x14ac:dyDescent="0.15">
      <c r="A1642" s="135" t="s">
        <v>529</v>
      </c>
      <c r="B1642" s="135" t="s">
        <v>371</v>
      </c>
      <c r="C1642" s="135" t="s">
        <v>345</v>
      </c>
      <c r="D1642" s="135" t="s">
        <v>340</v>
      </c>
    </row>
    <row r="1643" spans="1:4" x14ac:dyDescent="0.15">
      <c r="A1643" s="135"/>
      <c r="B1643" s="135"/>
      <c r="C1643" s="135"/>
      <c r="D1643" s="135" t="s">
        <v>341</v>
      </c>
    </row>
    <row r="1644" spans="1:4" x14ac:dyDescent="0.15">
      <c r="A1644" s="135" t="s">
        <v>486</v>
      </c>
      <c r="B1644" s="135" t="s">
        <v>316</v>
      </c>
      <c r="C1644" s="135" t="s">
        <v>345</v>
      </c>
      <c r="D1644" s="135" t="s">
        <v>340</v>
      </c>
    </row>
    <row r="1645" spans="1:4" x14ac:dyDescent="0.15">
      <c r="A1645" s="135"/>
      <c r="B1645" s="135"/>
      <c r="C1645" s="135"/>
      <c r="D1645" s="135" t="s">
        <v>341</v>
      </c>
    </row>
    <row r="1646" spans="1:4" x14ac:dyDescent="0.15">
      <c r="A1646" s="135" t="s">
        <v>454</v>
      </c>
      <c r="B1646" s="135" t="s">
        <v>284</v>
      </c>
      <c r="C1646" s="135" t="s">
        <v>345</v>
      </c>
      <c r="D1646" s="135" t="s">
        <v>340</v>
      </c>
    </row>
    <row r="1647" spans="1:4" x14ac:dyDescent="0.15">
      <c r="A1647" s="135"/>
      <c r="B1647" s="135"/>
      <c r="C1647" s="135"/>
      <c r="D1647" s="135" t="s">
        <v>341</v>
      </c>
    </row>
    <row r="1648" spans="1:4" x14ac:dyDescent="0.15">
      <c r="A1648" s="135" t="s">
        <v>492</v>
      </c>
      <c r="B1648" s="135" t="s">
        <v>322</v>
      </c>
      <c r="C1648" s="135" t="s">
        <v>345</v>
      </c>
      <c r="D1648" s="135" t="s">
        <v>340</v>
      </c>
    </row>
    <row r="1649" spans="1:4" x14ac:dyDescent="0.15">
      <c r="A1649" s="135"/>
      <c r="B1649" s="135"/>
      <c r="C1649" s="135"/>
      <c r="D1649" s="135" t="s">
        <v>341</v>
      </c>
    </row>
    <row r="1650" spans="1:4" x14ac:dyDescent="0.15">
      <c r="A1650" s="135" t="s">
        <v>501</v>
      </c>
      <c r="B1650" s="135" t="s">
        <v>331</v>
      </c>
      <c r="C1650" s="135" t="s">
        <v>345</v>
      </c>
      <c r="D1650" s="135" t="s">
        <v>340</v>
      </c>
    </row>
    <row r="1651" spans="1:4" x14ac:dyDescent="0.15">
      <c r="A1651" s="135" t="s">
        <v>452</v>
      </c>
      <c r="B1651" s="135" t="s">
        <v>282</v>
      </c>
      <c r="C1651" s="135" t="s">
        <v>345</v>
      </c>
      <c r="D1651" s="135" t="s">
        <v>340</v>
      </c>
    </row>
    <row r="1652" spans="1:4" x14ac:dyDescent="0.15">
      <c r="A1652" s="135"/>
      <c r="B1652" s="135"/>
      <c r="C1652" s="135"/>
      <c r="D1652" s="135" t="s">
        <v>341</v>
      </c>
    </row>
    <row r="1653" spans="1:4" x14ac:dyDescent="0.15">
      <c r="A1653" s="135" t="s">
        <v>462</v>
      </c>
      <c r="B1653" s="135" t="s">
        <v>292</v>
      </c>
      <c r="C1653" s="135" t="s">
        <v>345</v>
      </c>
      <c r="D1653" s="135" t="s">
        <v>340</v>
      </c>
    </row>
    <row r="1654" spans="1:4" x14ac:dyDescent="0.15">
      <c r="A1654" s="135"/>
      <c r="B1654" s="135"/>
      <c r="C1654" s="135"/>
      <c r="D1654" s="135" t="s">
        <v>341</v>
      </c>
    </row>
    <row r="1655" spans="1:4" x14ac:dyDescent="0.15">
      <c r="A1655" s="135" t="s">
        <v>476</v>
      </c>
      <c r="B1655" s="135" t="s">
        <v>306</v>
      </c>
      <c r="C1655" s="135" t="s">
        <v>345</v>
      </c>
      <c r="D1655" s="135" t="s">
        <v>340</v>
      </c>
    </row>
    <row r="1656" spans="1:4" x14ac:dyDescent="0.15">
      <c r="A1656" s="135"/>
      <c r="B1656" s="135"/>
      <c r="C1656" s="135"/>
      <c r="D1656" s="135" t="s">
        <v>341</v>
      </c>
    </row>
    <row r="1657" spans="1:4" x14ac:dyDescent="0.15">
      <c r="A1657" s="135" t="s">
        <v>477</v>
      </c>
      <c r="B1657" s="135" t="s">
        <v>307</v>
      </c>
      <c r="C1657" s="135" t="s">
        <v>345</v>
      </c>
      <c r="D1657" s="135" t="s">
        <v>346</v>
      </c>
    </row>
    <row r="1658" spans="1:4" x14ac:dyDescent="0.15">
      <c r="A1658" s="135"/>
      <c r="B1658" s="135"/>
      <c r="C1658" s="135"/>
      <c r="D1658" s="135" t="s">
        <v>340</v>
      </c>
    </row>
    <row r="1659" spans="1:4" x14ac:dyDescent="0.15">
      <c r="A1659" s="135"/>
      <c r="B1659" s="135"/>
      <c r="C1659" s="135"/>
      <c r="D1659" s="135" t="s">
        <v>341</v>
      </c>
    </row>
    <row r="1660" spans="1:4" x14ac:dyDescent="0.15">
      <c r="A1660" s="135" t="s">
        <v>412</v>
      </c>
      <c r="B1660" s="135" t="s">
        <v>242</v>
      </c>
      <c r="C1660" s="135" t="s">
        <v>345</v>
      </c>
      <c r="D1660" s="135" t="s">
        <v>340</v>
      </c>
    </row>
    <row r="1661" spans="1:4" x14ac:dyDescent="0.15">
      <c r="A1661" s="135"/>
      <c r="B1661" s="135"/>
      <c r="C1661" s="135"/>
      <c r="D1661" s="135" t="s">
        <v>341</v>
      </c>
    </row>
    <row r="1662" spans="1:4" x14ac:dyDescent="0.15">
      <c r="A1662" s="135" t="s">
        <v>453</v>
      </c>
      <c r="B1662" s="135" t="s">
        <v>283</v>
      </c>
      <c r="C1662" s="135" t="s">
        <v>345</v>
      </c>
      <c r="D1662" s="135" t="s">
        <v>340</v>
      </c>
    </row>
    <row r="1663" spans="1:4" x14ac:dyDescent="0.15">
      <c r="A1663" s="135"/>
      <c r="B1663" s="135"/>
      <c r="C1663" s="135"/>
      <c r="D1663" s="135" t="s">
        <v>341</v>
      </c>
    </row>
    <row r="1664" spans="1:4" x14ac:dyDescent="0.15">
      <c r="A1664" s="135" t="s">
        <v>496</v>
      </c>
      <c r="B1664" s="135" t="s">
        <v>326</v>
      </c>
      <c r="C1664" s="135" t="s">
        <v>345</v>
      </c>
      <c r="D1664" s="135" t="s">
        <v>346</v>
      </c>
    </row>
    <row r="1665" spans="1:4" x14ac:dyDescent="0.15">
      <c r="A1665" s="135"/>
      <c r="B1665" s="135"/>
      <c r="C1665" s="135"/>
      <c r="D1665" s="135" t="s">
        <v>340</v>
      </c>
    </row>
    <row r="1666" spans="1:4" x14ac:dyDescent="0.15">
      <c r="A1666" s="135"/>
      <c r="B1666" s="135"/>
      <c r="C1666" s="135"/>
      <c r="D1666" s="135" t="s">
        <v>341</v>
      </c>
    </row>
    <row r="1667" spans="1:4" x14ac:dyDescent="0.15">
      <c r="A1667" s="135" t="s">
        <v>411</v>
      </c>
      <c r="B1667" s="135" t="s">
        <v>241</v>
      </c>
      <c r="C1667" s="135" t="s">
        <v>345</v>
      </c>
      <c r="D1667" s="135" t="s">
        <v>342</v>
      </c>
    </row>
    <row r="1668" spans="1:4" x14ac:dyDescent="0.15">
      <c r="A1668" s="135"/>
      <c r="B1668" s="135"/>
      <c r="C1668" s="135"/>
      <c r="D1668" s="135" t="s">
        <v>340</v>
      </c>
    </row>
    <row r="1669" spans="1:4" x14ac:dyDescent="0.15">
      <c r="A1669" s="135"/>
      <c r="B1669" s="135"/>
      <c r="C1669" s="135"/>
      <c r="D1669" s="135" t="s">
        <v>341</v>
      </c>
    </row>
    <row r="1670" spans="1:4" x14ac:dyDescent="0.15">
      <c r="A1670" s="135" t="s">
        <v>437</v>
      </c>
      <c r="B1670" s="135" t="s">
        <v>267</v>
      </c>
      <c r="C1670" s="135" t="s">
        <v>345</v>
      </c>
      <c r="D1670" s="135" t="s">
        <v>341</v>
      </c>
    </row>
    <row r="1671" spans="1:4" x14ac:dyDescent="0.15">
      <c r="A1671" s="135" t="s">
        <v>415</v>
      </c>
      <c r="B1671" s="135" t="s">
        <v>245</v>
      </c>
      <c r="C1671" s="135" t="s">
        <v>345</v>
      </c>
      <c r="D1671" s="135" t="s">
        <v>340</v>
      </c>
    </row>
    <row r="1672" spans="1:4" x14ac:dyDescent="0.15">
      <c r="A1672" s="135"/>
      <c r="B1672" s="135"/>
      <c r="C1672" s="135"/>
      <c r="D1672" s="135" t="s">
        <v>341</v>
      </c>
    </row>
    <row r="1673" spans="1:4" x14ac:dyDescent="0.15">
      <c r="A1673" s="135" t="s">
        <v>434</v>
      </c>
      <c r="B1673" s="135" t="s">
        <v>264</v>
      </c>
      <c r="C1673" s="135" t="s">
        <v>345</v>
      </c>
      <c r="D1673" s="135" t="s">
        <v>340</v>
      </c>
    </row>
    <row r="1674" spans="1:4" x14ac:dyDescent="0.15">
      <c r="A1674" s="135"/>
      <c r="B1674" s="135"/>
      <c r="C1674" s="135"/>
      <c r="D1674" s="135" t="s">
        <v>341</v>
      </c>
    </row>
    <row r="1675" spans="1:4" x14ac:dyDescent="0.15">
      <c r="A1675" s="135" t="s">
        <v>410</v>
      </c>
      <c r="B1675" s="135" t="s">
        <v>239</v>
      </c>
      <c r="C1675" s="135" t="s">
        <v>345</v>
      </c>
      <c r="D1675" s="135" t="s">
        <v>342</v>
      </c>
    </row>
    <row r="1676" spans="1:4" x14ac:dyDescent="0.15">
      <c r="A1676" s="135"/>
      <c r="B1676" s="135"/>
      <c r="C1676" s="135"/>
      <c r="D1676" s="135" t="s">
        <v>340</v>
      </c>
    </row>
    <row r="1677" spans="1:4" x14ac:dyDescent="0.15">
      <c r="A1677" s="135"/>
      <c r="B1677" s="135"/>
      <c r="C1677" s="135"/>
      <c r="D1677" s="135" t="s">
        <v>341</v>
      </c>
    </row>
    <row r="1678" spans="1:4" x14ac:dyDescent="0.15">
      <c r="A1678" s="135" t="s">
        <v>445</v>
      </c>
      <c r="B1678" s="135" t="s">
        <v>275</v>
      </c>
      <c r="C1678" s="135" t="s">
        <v>345</v>
      </c>
      <c r="D1678" s="135" t="s">
        <v>340</v>
      </c>
    </row>
    <row r="1679" spans="1:4" x14ac:dyDescent="0.15">
      <c r="A1679" s="135"/>
      <c r="B1679" s="135"/>
      <c r="C1679" s="135"/>
      <c r="D1679" s="135" t="s">
        <v>341</v>
      </c>
    </row>
    <row r="1680" spans="1:4" x14ac:dyDescent="0.15">
      <c r="A1680" s="135" t="s">
        <v>419</v>
      </c>
      <c r="B1680" s="135" t="s">
        <v>249</v>
      </c>
      <c r="C1680" s="135" t="s">
        <v>345</v>
      </c>
      <c r="D1680" s="135" t="s">
        <v>346</v>
      </c>
    </row>
    <row r="1681" spans="1:4" x14ac:dyDescent="0.15">
      <c r="A1681" s="135"/>
      <c r="B1681" s="135"/>
      <c r="C1681" s="135"/>
      <c r="D1681" s="135" t="s">
        <v>340</v>
      </c>
    </row>
    <row r="1682" spans="1:4" x14ac:dyDescent="0.15">
      <c r="A1682" s="135"/>
      <c r="B1682" s="135"/>
      <c r="C1682" s="135"/>
      <c r="D1682" s="135" t="s">
        <v>341</v>
      </c>
    </row>
    <row r="1683" spans="1:4" x14ac:dyDescent="0.15">
      <c r="A1683" s="135" t="s">
        <v>519</v>
      </c>
      <c r="B1683" s="135" t="s">
        <v>361</v>
      </c>
      <c r="C1683" s="135" t="s">
        <v>345</v>
      </c>
      <c r="D1683" s="135" t="s">
        <v>340</v>
      </c>
    </row>
    <row r="1684" spans="1:4" x14ac:dyDescent="0.15">
      <c r="A1684" s="135"/>
      <c r="B1684" s="135"/>
      <c r="C1684" s="135"/>
      <c r="D1684" s="135" t="s">
        <v>341</v>
      </c>
    </row>
    <row r="1685" spans="1:4" x14ac:dyDescent="0.15">
      <c r="A1685" s="135" t="s">
        <v>513</v>
      </c>
      <c r="B1685" s="135" t="s">
        <v>355</v>
      </c>
      <c r="C1685" s="135" t="s">
        <v>345</v>
      </c>
      <c r="D1685" s="135" t="s">
        <v>340</v>
      </c>
    </row>
    <row r="1686" spans="1:4" x14ac:dyDescent="0.15">
      <c r="A1686" s="135"/>
      <c r="B1686" s="135"/>
      <c r="C1686" s="135"/>
      <c r="D1686" s="135" t="s">
        <v>341</v>
      </c>
    </row>
    <row r="1687" spans="1:4" x14ac:dyDescent="0.15">
      <c r="A1687" s="135" t="s">
        <v>547</v>
      </c>
      <c r="B1687" s="135" t="s">
        <v>389</v>
      </c>
      <c r="C1687" s="135" t="s">
        <v>345</v>
      </c>
      <c r="D1687" s="135" t="s">
        <v>340</v>
      </c>
    </row>
    <row r="1688" spans="1:4" x14ac:dyDescent="0.15">
      <c r="A1688" s="135"/>
      <c r="B1688" s="135"/>
      <c r="C1688" s="135"/>
      <c r="D1688" s="135" t="s">
        <v>341</v>
      </c>
    </row>
    <row r="1689" spans="1:4" x14ac:dyDescent="0.15">
      <c r="A1689" s="135" t="s">
        <v>499</v>
      </c>
      <c r="B1689" s="135" t="s">
        <v>329</v>
      </c>
      <c r="C1689" s="135" t="s">
        <v>345</v>
      </c>
      <c r="D1689" s="135" t="s">
        <v>340</v>
      </c>
    </row>
    <row r="1690" spans="1:4" x14ac:dyDescent="0.15">
      <c r="A1690" s="135"/>
      <c r="B1690" s="135"/>
      <c r="C1690" s="135"/>
      <c r="D1690" s="135" t="s">
        <v>341</v>
      </c>
    </row>
    <row r="1691" spans="1:4" x14ac:dyDescent="0.15">
      <c r="A1691" s="135" t="s">
        <v>510</v>
      </c>
      <c r="B1691" s="135" t="s">
        <v>352</v>
      </c>
      <c r="C1691" s="135" t="s">
        <v>345</v>
      </c>
      <c r="D1691" s="135" t="s">
        <v>340</v>
      </c>
    </row>
    <row r="1692" spans="1:4" x14ac:dyDescent="0.15">
      <c r="A1692" s="135"/>
      <c r="B1692" s="135"/>
      <c r="C1692" s="135"/>
      <c r="D1692" s="135" t="s">
        <v>341</v>
      </c>
    </row>
    <row r="1693" spans="1:4" x14ac:dyDescent="0.15">
      <c r="A1693" s="135" t="s">
        <v>426</v>
      </c>
      <c r="B1693" s="135" t="s">
        <v>256</v>
      </c>
      <c r="C1693" s="135" t="s">
        <v>345</v>
      </c>
      <c r="D1693" s="135" t="s">
        <v>340</v>
      </c>
    </row>
    <row r="1694" spans="1:4" x14ac:dyDescent="0.15">
      <c r="A1694" s="135"/>
      <c r="B1694" s="135"/>
      <c r="C1694" s="135"/>
      <c r="D1694" s="135" t="s">
        <v>341</v>
      </c>
    </row>
    <row r="1695" spans="1:4" x14ac:dyDescent="0.15">
      <c r="A1695" s="135" t="s">
        <v>522</v>
      </c>
      <c r="B1695" s="135" t="s">
        <v>364</v>
      </c>
      <c r="C1695" s="135" t="s">
        <v>345</v>
      </c>
      <c r="D1695" s="135" t="s">
        <v>340</v>
      </c>
    </row>
    <row r="1696" spans="1:4" x14ac:dyDescent="0.15">
      <c r="A1696" s="135"/>
      <c r="B1696" s="135"/>
      <c r="C1696" s="135"/>
      <c r="D1696" s="135" t="s">
        <v>341</v>
      </c>
    </row>
    <row r="1697" spans="1:4" x14ac:dyDescent="0.15">
      <c r="A1697" s="135" t="s">
        <v>507</v>
      </c>
      <c r="B1697" s="135" t="s">
        <v>337</v>
      </c>
      <c r="C1697" s="135" t="s">
        <v>345</v>
      </c>
      <c r="D1697" s="135" t="s">
        <v>340</v>
      </c>
    </row>
    <row r="1698" spans="1:4" x14ac:dyDescent="0.15">
      <c r="A1698" s="135"/>
      <c r="B1698" s="135"/>
      <c r="C1698" s="135"/>
      <c r="D1698" s="135" t="s">
        <v>341</v>
      </c>
    </row>
    <row r="1699" spans="1:4" x14ac:dyDescent="0.15">
      <c r="A1699" s="135" t="s">
        <v>435</v>
      </c>
      <c r="B1699" s="135" t="s">
        <v>265</v>
      </c>
      <c r="C1699" s="135" t="s">
        <v>345</v>
      </c>
      <c r="D1699" s="135" t="s">
        <v>340</v>
      </c>
    </row>
    <row r="1700" spans="1:4" x14ac:dyDescent="0.15">
      <c r="A1700" s="135"/>
      <c r="B1700" s="135"/>
      <c r="C1700" s="135"/>
      <c r="D1700" s="135" t="s">
        <v>341</v>
      </c>
    </row>
    <row r="1701" spans="1:4" x14ac:dyDescent="0.15">
      <c r="A1701" s="135" t="s">
        <v>480</v>
      </c>
      <c r="B1701" s="135" t="s">
        <v>310</v>
      </c>
      <c r="C1701" s="135" t="s">
        <v>345</v>
      </c>
      <c r="D1701" s="135" t="s">
        <v>340</v>
      </c>
    </row>
    <row r="1702" spans="1:4" x14ac:dyDescent="0.15">
      <c r="A1702" s="135"/>
      <c r="B1702" s="135"/>
      <c r="C1702" s="135"/>
      <c r="D1702" s="135" t="s">
        <v>341</v>
      </c>
    </row>
    <row r="1703" spans="1:4" x14ac:dyDescent="0.15">
      <c r="A1703" s="135" t="s">
        <v>543</v>
      </c>
      <c r="B1703" s="135" t="s">
        <v>385</v>
      </c>
      <c r="C1703" s="135" t="s">
        <v>345</v>
      </c>
      <c r="D1703" s="135" t="s">
        <v>340</v>
      </c>
    </row>
    <row r="1704" spans="1:4" x14ac:dyDescent="0.15">
      <c r="A1704" s="135"/>
      <c r="B1704" s="135"/>
      <c r="C1704" s="135"/>
      <c r="D1704" s="135" t="s">
        <v>341</v>
      </c>
    </row>
    <row r="1705" spans="1:4" x14ac:dyDescent="0.15">
      <c r="A1705" s="135" t="s">
        <v>548</v>
      </c>
      <c r="B1705" s="135" t="s">
        <v>390</v>
      </c>
      <c r="C1705" s="135" t="s">
        <v>345</v>
      </c>
      <c r="D1705" s="135" t="s">
        <v>340</v>
      </c>
    </row>
    <row r="1706" spans="1:4" x14ac:dyDescent="0.15">
      <c r="A1706" s="135"/>
      <c r="B1706" s="135"/>
      <c r="C1706" s="135"/>
      <c r="D1706" s="135" t="s">
        <v>341</v>
      </c>
    </row>
    <row r="1707" spans="1:4" x14ac:dyDescent="0.15">
      <c r="A1707" s="135" t="s">
        <v>432</v>
      </c>
      <c r="B1707" s="135" t="s">
        <v>262</v>
      </c>
      <c r="C1707" s="135" t="s">
        <v>345</v>
      </c>
      <c r="D1707" s="135" t="s">
        <v>340</v>
      </c>
    </row>
    <row r="1708" spans="1:4" x14ac:dyDescent="0.15">
      <c r="A1708" s="135"/>
      <c r="B1708" s="135"/>
      <c r="C1708" s="135"/>
      <c r="D1708" s="135" t="s">
        <v>341</v>
      </c>
    </row>
    <row r="1709" spans="1:4" x14ac:dyDescent="0.15">
      <c r="A1709" s="135" t="s">
        <v>544</v>
      </c>
      <c r="B1709" s="135" t="s">
        <v>386</v>
      </c>
      <c r="C1709" s="135" t="s">
        <v>345</v>
      </c>
      <c r="D1709" s="135" t="s">
        <v>340</v>
      </c>
    </row>
    <row r="1710" spans="1:4" x14ac:dyDescent="0.15">
      <c r="A1710" s="135"/>
      <c r="B1710" s="135"/>
      <c r="C1710" s="135"/>
      <c r="D1710" s="135" t="s">
        <v>341</v>
      </c>
    </row>
    <row r="1711" spans="1:4" x14ac:dyDescent="0.15">
      <c r="A1711" s="135" t="s">
        <v>549</v>
      </c>
      <c r="B1711" s="135" t="s">
        <v>391</v>
      </c>
      <c r="C1711" s="135" t="s">
        <v>345</v>
      </c>
      <c r="D1711" s="135" t="s">
        <v>340</v>
      </c>
    </row>
    <row r="1712" spans="1:4" x14ac:dyDescent="0.15">
      <c r="A1712" s="135"/>
      <c r="B1712" s="135"/>
      <c r="C1712" s="135"/>
      <c r="D1712" s="135" t="s">
        <v>341</v>
      </c>
    </row>
    <row r="1713" spans="1:4" x14ac:dyDescent="0.15">
      <c r="A1713" s="135" t="s">
        <v>464</v>
      </c>
      <c r="B1713" s="135" t="s">
        <v>294</v>
      </c>
      <c r="C1713" s="135" t="s">
        <v>345</v>
      </c>
      <c r="D1713" s="135" t="s">
        <v>340</v>
      </c>
    </row>
    <row r="1714" spans="1:4" x14ac:dyDescent="0.15">
      <c r="A1714" s="135"/>
      <c r="B1714" s="135"/>
      <c r="C1714" s="135"/>
      <c r="D1714" s="135" t="s">
        <v>341</v>
      </c>
    </row>
    <row r="1715" spans="1:4" x14ac:dyDescent="0.15">
      <c r="A1715" s="135" t="s">
        <v>504</v>
      </c>
      <c r="B1715" s="135" t="s">
        <v>334</v>
      </c>
      <c r="C1715" s="135" t="s">
        <v>345</v>
      </c>
      <c r="D1715" s="135" t="s">
        <v>340</v>
      </c>
    </row>
    <row r="1716" spans="1:4" x14ac:dyDescent="0.15">
      <c r="A1716" s="135"/>
      <c r="B1716" s="135"/>
      <c r="C1716" s="135"/>
      <c r="D1716" s="135" t="s">
        <v>341</v>
      </c>
    </row>
    <row r="1717" spans="1:4" x14ac:dyDescent="0.15">
      <c r="A1717" s="135" t="s">
        <v>526</v>
      </c>
      <c r="B1717" s="135" t="s">
        <v>368</v>
      </c>
      <c r="C1717" s="135" t="s">
        <v>345</v>
      </c>
      <c r="D1717" s="135" t="s">
        <v>340</v>
      </c>
    </row>
    <row r="1718" spans="1:4" x14ac:dyDescent="0.15">
      <c r="A1718" s="135"/>
      <c r="B1718" s="135"/>
      <c r="C1718" s="135"/>
      <c r="D1718" s="135" t="s">
        <v>341</v>
      </c>
    </row>
    <row r="1719" spans="1:4" x14ac:dyDescent="0.15">
      <c r="A1719" s="135" t="s">
        <v>550</v>
      </c>
      <c r="B1719" s="135" t="s">
        <v>392</v>
      </c>
      <c r="C1719" s="135" t="s">
        <v>345</v>
      </c>
      <c r="D1719" s="135" t="s">
        <v>340</v>
      </c>
    </row>
    <row r="1720" spans="1:4" x14ac:dyDescent="0.15">
      <c r="A1720" s="135"/>
      <c r="B1720" s="135"/>
      <c r="C1720" s="135"/>
      <c r="D1720" s="135" t="s">
        <v>341</v>
      </c>
    </row>
    <row r="1721" spans="1:4" x14ac:dyDescent="0.15">
      <c r="A1721" s="135" t="s">
        <v>545</v>
      </c>
      <c r="B1721" s="135" t="s">
        <v>387</v>
      </c>
      <c r="C1721" s="135" t="s">
        <v>345</v>
      </c>
      <c r="D1721" s="135" t="s">
        <v>340</v>
      </c>
    </row>
    <row r="1722" spans="1:4" x14ac:dyDescent="0.15">
      <c r="A1722" s="135"/>
      <c r="B1722" s="135"/>
      <c r="C1722" s="135"/>
      <c r="D1722" s="135" t="s">
        <v>341</v>
      </c>
    </row>
    <row r="1723" spans="1:4" x14ac:dyDescent="0.15">
      <c r="A1723" s="135" t="s">
        <v>447</v>
      </c>
      <c r="B1723" s="135" t="s">
        <v>277</v>
      </c>
      <c r="C1723" s="135" t="s">
        <v>345</v>
      </c>
      <c r="D1723" s="135" t="s">
        <v>340</v>
      </c>
    </row>
    <row r="1724" spans="1:4" x14ac:dyDescent="0.15">
      <c r="A1724" s="135"/>
      <c r="B1724" s="135"/>
      <c r="C1724" s="135"/>
      <c r="D1724" s="135" t="s">
        <v>341</v>
      </c>
    </row>
    <row r="1725" spans="1:4" x14ac:dyDescent="0.15">
      <c r="A1725" s="135" t="s">
        <v>484</v>
      </c>
      <c r="B1725" s="135" t="s">
        <v>314</v>
      </c>
      <c r="C1725" s="135" t="s">
        <v>345</v>
      </c>
      <c r="D1725" s="135" t="s">
        <v>340</v>
      </c>
    </row>
    <row r="1726" spans="1:4" x14ac:dyDescent="0.15">
      <c r="A1726" s="135"/>
      <c r="B1726" s="135"/>
      <c r="C1726" s="135"/>
      <c r="D1726" s="135" t="s">
        <v>341</v>
      </c>
    </row>
    <row r="1727" spans="1:4" x14ac:dyDescent="0.15">
      <c r="A1727" s="135" t="s">
        <v>487</v>
      </c>
      <c r="B1727" s="135" t="s">
        <v>317</v>
      </c>
      <c r="C1727" s="135" t="s">
        <v>345</v>
      </c>
      <c r="D1727" s="135" t="s">
        <v>340</v>
      </c>
    </row>
    <row r="1728" spans="1:4" x14ac:dyDescent="0.15">
      <c r="A1728" s="135"/>
      <c r="B1728" s="135"/>
      <c r="C1728" s="135"/>
      <c r="D1728" s="135" t="s">
        <v>341</v>
      </c>
    </row>
    <row r="1729" spans="1:4" x14ac:dyDescent="0.15">
      <c r="A1729" s="136" t="s">
        <v>503</v>
      </c>
      <c r="B1729" s="136" t="s">
        <v>333</v>
      </c>
      <c r="C1729" s="136" t="s">
        <v>345</v>
      </c>
      <c r="D1729" s="136" t="s">
        <v>340</v>
      </c>
    </row>
    <row r="1730" spans="1:4" x14ac:dyDescent="0.15">
      <c r="A1730" s="136"/>
      <c r="B1730" s="136"/>
      <c r="C1730" s="136"/>
      <c r="D1730" s="136" t="s">
        <v>341</v>
      </c>
    </row>
    <row r="1731" spans="1:4" x14ac:dyDescent="0.15">
      <c r="A1731" s="136" t="s">
        <v>521</v>
      </c>
      <c r="B1731" s="136" t="s">
        <v>363</v>
      </c>
      <c r="C1731" s="136" t="s">
        <v>345</v>
      </c>
      <c r="D1731" s="136" t="s">
        <v>340</v>
      </c>
    </row>
    <row r="1732" spans="1:4" x14ac:dyDescent="0.15">
      <c r="A1732" s="136"/>
      <c r="B1732" s="136"/>
      <c r="C1732" s="136"/>
      <c r="D1732" s="136" t="s">
        <v>341</v>
      </c>
    </row>
    <row r="1733" spans="1:4" x14ac:dyDescent="0.15">
      <c r="A1733" s="136" t="s">
        <v>439</v>
      </c>
      <c r="B1733" s="136" t="s">
        <v>269</v>
      </c>
      <c r="C1733" s="136" t="s">
        <v>345</v>
      </c>
      <c r="D1733" s="136" t="s">
        <v>340</v>
      </c>
    </row>
    <row r="1734" spans="1:4" x14ac:dyDescent="0.15">
      <c r="A1734" s="136"/>
      <c r="B1734" s="136"/>
      <c r="C1734" s="136"/>
      <c r="D1734" s="136" t="s">
        <v>341</v>
      </c>
    </row>
    <row r="1735" spans="1:4" x14ac:dyDescent="0.15">
      <c r="A1735" s="136" t="s">
        <v>546</v>
      </c>
      <c r="B1735" s="136" t="s">
        <v>388</v>
      </c>
      <c r="C1735" s="136" t="s">
        <v>345</v>
      </c>
      <c r="D1735" s="136" t="s">
        <v>340</v>
      </c>
    </row>
    <row r="1736" spans="1:4" x14ac:dyDescent="0.15">
      <c r="A1736" s="136"/>
      <c r="B1736" s="136"/>
      <c r="C1736" s="136"/>
      <c r="D1736" s="136" t="s">
        <v>341</v>
      </c>
    </row>
    <row r="1737" spans="1:4" x14ac:dyDescent="0.15">
      <c r="A1737" s="136" t="s">
        <v>843</v>
      </c>
      <c r="B1737" s="136" t="s">
        <v>393</v>
      </c>
      <c r="C1737" s="136" t="s">
        <v>345</v>
      </c>
      <c r="D1737" s="136" t="s">
        <v>340</v>
      </c>
    </row>
    <row r="1738" spans="1:4" x14ac:dyDescent="0.15">
      <c r="A1738" s="136"/>
      <c r="B1738" s="136"/>
      <c r="C1738" s="136"/>
      <c r="D1738" s="136" t="s">
        <v>341</v>
      </c>
    </row>
    <row r="1739" spans="1:4" x14ac:dyDescent="0.15">
      <c r="A1739" s="136" t="s">
        <v>527</v>
      </c>
      <c r="B1739" s="136" t="s">
        <v>369</v>
      </c>
      <c r="C1739" s="136" t="s">
        <v>345</v>
      </c>
      <c r="D1739" s="136" t="s">
        <v>340</v>
      </c>
    </row>
    <row r="1740" spans="1:4" x14ac:dyDescent="0.15">
      <c r="A1740" s="136"/>
      <c r="B1740" s="136"/>
      <c r="C1740" s="136"/>
      <c r="D1740" s="136" t="s">
        <v>341</v>
      </c>
    </row>
    <row r="1741" spans="1:4" x14ac:dyDescent="0.15">
      <c r="A1741" s="136" t="s">
        <v>470</v>
      </c>
      <c r="B1741" s="136" t="s">
        <v>300</v>
      </c>
      <c r="C1741" s="136" t="s">
        <v>345</v>
      </c>
      <c r="D1741" s="136" t="s">
        <v>340</v>
      </c>
    </row>
    <row r="1742" spans="1:4" x14ac:dyDescent="0.15">
      <c r="A1742" s="136"/>
      <c r="B1742" s="136"/>
      <c r="C1742" s="136"/>
      <c r="D1742" s="136" t="s">
        <v>341</v>
      </c>
    </row>
    <row r="1743" spans="1:4" x14ac:dyDescent="0.15">
      <c r="A1743" s="136" t="s">
        <v>518</v>
      </c>
      <c r="B1743" s="136" t="s">
        <v>360</v>
      </c>
      <c r="C1743" s="136" t="s">
        <v>345</v>
      </c>
      <c r="D1743" s="136" t="s">
        <v>340</v>
      </c>
    </row>
    <row r="1744" spans="1:4" x14ac:dyDescent="0.15">
      <c r="A1744" s="136" t="s">
        <v>461</v>
      </c>
      <c r="B1744" s="136" t="s">
        <v>291</v>
      </c>
      <c r="C1744" s="136" t="s">
        <v>345</v>
      </c>
      <c r="D1744" s="136" t="s">
        <v>340</v>
      </c>
    </row>
    <row r="1745" spans="1:4" x14ac:dyDescent="0.15">
      <c r="A1745" s="136"/>
      <c r="B1745" s="136"/>
      <c r="C1745" s="136"/>
      <c r="D1745" s="136" t="s">
        <v>341</v>
      </c>
    </row>
    <row r="1746" spans="1:4" x14ac:dyDescent="0.15">
      <c r="A1746" s="136" t="s">
        <v>500</v>
      </c>
      <c r="B1746" s="136" t="s">
        <v>330</v>
      </c>
      <c r="C1746" s="136" t="s">
        <v>345</v>
      </c>
      <c r="D1746" s="136" t="s">
        <v>340</v>
      </c>
    </row>
    <row r="1747" spans="1:4" x14ac:dyDescent="0.15">
      <c r="A1747" s="136"/>
      <c r="B1747" s="136"/>
      <c r="C1747" s="136"/>
      <c r="D1747" s="136" t="s">
        <v>341</v>
      </c>
    </row>
    <row r="1748" spans="1:4" x14ac:dyDescent="0.15">
      <c r="A1748" s="136" t="s">
        <v>433</v>
      </c>
      <c r="B1748" s="136" t="s">
        <v>263</v>
      </c>
      <c r="C1748" s="136" t="s">
        <v>345</v>
      </c>
      <c r="D1748" s="136" t="s">
        <v>340</v>
      </c>
    </row>
    <row r="1749" spans="1:4" x14ac:dyDescent="0.15">
      <c r="A1749" s="135"/>
      <c r="B1749" s="135"/>
      <c r="C1749" s="135"/>
      <c r="D1749" s="135" t="s">
        <v>341</v>
      </c>
    </row>
    <row r="1750" spans="1:4" x14ac:dyDescent="0.15">
      <c r="A1750" s="135" t="s">
        <v>455</v>
      </c>
      <c r="B1750" s="135" t="s">
        <v>285</v>
      </c>
      <c r="C1750" s="135" t="s">
        <v>345</v>
      </c>
      <c r="D1750" s="135" t="s">
        <v>346</v>
      </c>
    </row>
    <row r="1751" spans="1:4" x14ac:dyDescent="0.15">
      <c r="A1751" s="135"/>
      <c r="B1751" s="135"/>
      <c r="C1751" s="135"/>
      <c r="D1751" s="135" t="s">
        <v>340</v>
      </c>
    </row>
    <row r="1752" spans="1:4" x14ac:dyDescent="0.15">
      <c r="A1752" s="135"/>
      <c r="B1752" s="135"/>
      <c r="C1752" s="135"/>
      <c r="D1752" s="135" t="s">
        <v>341</v>
      </c>
    </row>
    <row r="1753" spans="1:4" x14ac:dyDescent="0.15">
      <c r="A1753" s="135" t="s">
        <v>506</v>
      </c>
      <c r="B1753" s="135" t="s">
        <v>336</v>
      </c>
      <c r="C1753" s="135" t="s">
        <v>345</v>
      </c>
      <c r="D1753" s="135" t="s">
        <v>340</v>
      </c>
    </row>
    <row r="1754" spans="1:4" x14ac:dyDescent="0.15">
      <c r="A1754" s="135"/>
      <c r="B1754" s="135"/>
      <c r="C1754" s="135"/>
      <c r="D1754" s="135" t="s">
        <v>341</v>
      </c>
    </row>
    <row r="1755" spans="1:4" x14ac:dyDescent="0.15">
      <c r="A1755" s="135" t="s">
        <v>505</v>
      </c>
      <c r="B1755" s="135" t="s">
        <v>335</v>
      </c>
      <c r="C1755" s="135" t="s">
        <v>345</v>
      </c>
      <c r="D1755" s="135" t="s">
        <v>340</v>
      </c>
    </row>
    <row r="1756" spans="1:4" x14ac:dyDescent="0.15">
      <c r="A1756" s="135"/>
      <c r="B1756" s="135"/>
      <c r="C1756" s="135"/>
      <c r="D1756" s="135" t="s">
        <v>341</v>
      </c>
    </row>
    <row r="1757" spans="1:4" x14ac:dyDescent="0.15">
      <c r="A1757" s="135" t="s">
        <v>465</v>
      </c>
      <c r="B1757" s="135" t="s">
        <v>295</v>
      </c>
      <c r="C1757" s="135" t="s">
        <v>345</v>
      </c>
      <c r="D1757" s="135" t="s">
        <v>340</v>
      </c>
    </row>
    <row r="1758" spans="1:4" x14ac:dyDescent="0.15">
      <c r="A1758" s="135"/>
      <c r="B1758" s="135"/>
      <c r="C1758" s="135"/>
      <c r="D1758" s="135" t="s">
        <v>341</v>
      </c>
    </row>
    <row r="1759" spans="1:4" x14ac:dyDescent="0.15">
      <c r="A1759" s="135" t="s">
        <v>438</v>
      </c>
      <c r="B1759" s="135" t="s">
        <v>268</v>
      </c>
      <c r="C1759" s="135" t="s">
        <v>345</v>
      </c>
      <c r="D1759" s="135" t="s">
        <v>340</v>
      </c>
    </row>
    <row r="1760" spans="1:4" x14ac:dyDescent="0.15">
      <c r="A1760" s="135"/>
      <c r="B1760" s="135"/>
      <c r="C1760" s="135"/>
      <c r="D1760" s="135" t="s">
        <v>341</v>
      </c>
    </row>
    <row r="1761" spans="1:4" x14ac:dyDescent="0.15">
      <c r="A1761" s="135" t="s">
        <v>421</v>
      </c>
      <c r="B1761" s="135" t="s">
        <v>251</v>
      </c>
      <c r="C1761" s="135" t="s">
        <v>345</v>
      </c>
      <c r="D1761" s="135" t="s">
        <v>340</v>
      </c>
    </row>
    <row r="1762" spans="1:4" x14ac:dyDescent="0.15">
      <c r="A1762" s="135"/>
      <c r="B1762" s="135"/>
      <c r="C1762" s="135"/>
      <c r="D1762" s="135" t="s">
        <v>341</v>
      </c>
    </row>
    <row r="1763" spans="1:4" x14ac:dyDescent="0.15">
      <c r="A1763" s="135" t="s">
        <v>469</v>
      </c>
      <c r="B1763" s="135" t="s">
        <v>299</v>
      </c>
      <c r="C1763" s="135" t="s">
        <v>345</v>
      </c>
      <c r="D1763" s="135" t="s">
        <v>340</v>
      </c>
    </row>
    <row r="1764" spans="1:4" x14ac:dyDescent="0.15">
      <c r="A1764" s="135"/>
      <c r="B1764" s="135"/>
      <c r="C1764" s="135"/>
      <c r="D1764" s="135" t="s">
        <v>341</v>
      </c>
    </row>
    <row r="1765" spans="1:4" x14ac:dyDescent="0.15">
      <c r="A1765" s="135" t="s">
        <v>409</v>
      </c>
      <c r="B1765" s="135" t="s">
        <v>238</v>
      </c>
      <c r="C1765" s="135" t="s">
        <v>345</v>
      </c>
      <c r="D1765" s="135" t="s">
        <v>342</v>
      </c>
    </row>
    <row r="1766" spans="1:4" x14ac:dyDescent="0.15">
      <c r="A1766" s="135"/>
      <c r="B1766" s="135"/>
      <c r="C1766" s="135"/>
      <c r="D1766" s="135" t="s">
        <v>340</v>
      </c>
    </row>
    <row r="1767" spans="1:4" x14ac:dyDescent="0.15">
      <c r="A1767" s="135"/>
      <c r="B1767" s="135"/>
      <c r="C1767" s="135"/>
      <c r="D1767" s="135" t="s">
        <v>341</v>
      </c>
    </row>
    <row r="1768" spans="1:4" x14ac:dyDescent="0.15">
      <c r="A1768" s="135" t="s">
        <v>530</v>
      </c>
      <c r="B1768" s="135" t="s">
        <v>372</v>
      </c>
      <c r="C1768" s="135" t="s">
        <v>1440</v>
      </c>
      <c r="D1768" s="135" t="s">
        <v>340</v>
      </c>
    </row>
    <row r="1769" spans="1:4" x14ac:dyDescent="0.15">
      <c r="A1769" s="135"/>
      <c r="B1769" s="135"/>
      <c r="C1769" s="135"/>
      <c r="D1769" s="135" t="s">
        <v>1431</v>
      </c>
    </row>
    <row r="1770" spans="1:4" x14ac:dyDescent="0.15">
      <c r="A1770" s="135" t="s">
        <v>535</v>
      </c>
      <c r="B1770" s="135" t="s">
        <v>377</v>
      </c>
      <c r="C1770" s="135" t="s">
        <v>1440</v>
      </c>
      <c r="D1770" s="135" t="s">
        <v>340</v>
      </c>
    </row>
    <row r="1771" spans="1:4" x14ac:dyDescent="0.15">
      <c r="A1771" s="135"/>
      <c r="B1771" s="135"/>
      <c r="C1771" s="135"/>
      <c r="D1771" s="135" t="s">
        <v>1431</v>
      </c>
    </row>
    <row r="1772" spans="1:4" x14ac:dyDescent="0.15">
      <c r="A1772" s="135" t="s">
        <v>534</v>
      </c>
      <c r="B1772" s="135" t="s">
        <v>376</v>
      </c>
      <c r="C1772" s="135" t="s">
        <v>1440</v>
      </c>
      <c r="D1772" s="135" t="s">
        <v>340</v>
      </c>
    </row>
    <row r="1773" spans="1:4" x14ac:dyDescent="0.15">
      <c r="A1773" s="135"/>
      <c r="B1773" s="135"/>
      <c r="C1773" s="135"/>
      <c r="D1773" s="135" t="s">
        <v>1431</v>
      </c>
    </row>
    <row r="1774" spans="1:4" x14ac:dyDescent="0.15">
      <c r="A1774" s="135" t="s">
        <v>536</v>
      </c>
      <c r="B1774" s="135" t="s">
        <v>378</v>
      </c>
      <c r="C1774" s="135" t="s">
        <v>1440</v>
      </c>
      <c r="D1774" s="135" t="s">
        <v>340</v>
      </c>
    </row>
    <row r="1775" spans="1:4" x14ac:dyDescent="0.15">
      <c r="A1775" s="135"/>
      <c r="B1775" s="135"/>
      <c r="C1775" s="135"/>
      <c r="D1775" s="135" t="s">
        <v>1431</v>
      </c>
    </row>
    <row r="1776" spans="1:4" x14ac:dyDescent="0.15">
      <c r="A1776" s="135" t="s">
        <v>531</v>
      </c>
      <c r="B1776" s="135" t="s">
        <v>373</v>
      </c>
      <c r="C1776" s="135" t="s">
        <v>1440</v>
      </c>
      <c r="D1776" s="135" t="s">
        <v>340</v>
      </c>
    </row>
    <row r="1777" spans="1:4" x14ac:dyDescent="0.15">
      <c r="A1777" s="135"/>
      <c r="B1777" s="135"/>
      <c r="C1777" s="135"/>
      <c r="D1777" s="135" t="s">
        <v>1431</v>
      </c>
    </row>
    <row r="1778" spans="1:4" x14ac:dyDescent="0.15">
      <c r="A1778" s="135" t="s">
        <v>538</v>
      </c>
      <c r="B1778" s="135" t="s">
        <v>380</v>
      </c>
      <c r="C1778" s="135" t="s">
        <v>1440</v>
      </c>
      <c r="D1778" s="135" t="s">
        <v>340</v>
      </c>
    </row>
    <row r="1779" spans="1:4" x14ac:dyDescent="0.15">
      <c r="A1779" s="135"/>
      <c r="B1779" s="135"/>
      <c r="C1779" s="135"/>
      <c r="D1779" s="135" t="s">
        <v>1431</v>
      </c>
    </row>
    <row r="1780" spans="1:4" x14ac:dyDescent="0.15">
      <c r="A1780" s="135" t="s">
        <v>532</v>
      </c>
      <c r="B1780" s="135" t="s">
        <v>374</v>
      </c>
      <c r="C1780" s="135" t="s">
        <v>1440</v>
      </c>
      <c r="D1780" s="135" t="s">
        <v>340</v>
      </c>
    </row>
    <row r="1781" spans="1:4" x14ac:dyDescent="0.15">
      <c r="A1781" s="135"/>
      <c r="B1781" s="135"/>
      <c r="C1781" s="135"/>
      <c r="D1781" s="135" t="s">
        <v>1431</v>
      </c>
    </row>
    <row r="1782" spans="1:4" x14ac:dyDescent="0.15">
      <c r="A1782" s="135" t="s">
        <v>537</v>
      </c>
      <c r="B1782" s="135" t="s">
        <v>379</v>
      </c>
      <c r="C1782" s="135" t="s">
        <v>1440</v>
      </c>
      <c r="D1782" s="135" t="s">
        <v>340</v>
      </c>
    </row>
    <row r="1783" spans="1:4" x14ac:dyDescent="0.15">
      <c r="A1783" s="135"/>
      <c r="B1783" s="135"/>
      <c r="C1783" s="135"/>
      <c r="D1783" s="135" t="s">
        <v>1431</v>
      </c>
    </row>
    <row r="1784" spans="1:4" x14ac:dyDescent="0.15">
      <c r="A1784" s="135" t="s">
        <v>533</v>
      </c>
      <c r="B1784" s="135" t="s">
        <v>375</v>
      </c>
      <c r="C1784" s="135" t="s">
        <v>1440</v>
      </c>
      <c r="D1784" s="135" t="s">
        <v>340</v>
      </c>
    </row>
    <row r="1785" spans="1:4" x14ac:dyDescent="0.15">
      <c r="A1785" s="135"/>
      <c r="B1785" s="135"/>
      <c r="C1785" s="135"/>
      <c r="D1785" s="135" t="s">
        <v>1431</v>
      </c>
    </row>
    <row r="1786" spans="1:4" x14ac:dyDescent="0.15">
      <c r="A1786" s="135" t="s">
        <v>1859</v>
      </c>
      <c r="B1786" s="135" t="s">
        <v>2017</v>
      </c>
      <c r="C1786" s="135" t="s">
        <v>1441</v>
      </c>
      <c r="D1786" s="135" t="s">
        <v>1434</v>
      </c>
    </row>
    <row r="1787" spans="1:4" x14ac:dyDescent="0.15">
      <c r="A1787" s="135" t="s">
        <v>1859</v>
      </c>
      <c r="B1787" s="135" t="s">
        <v>193</v>
      </c>
      <c r="C1787" s="135" t="s">
        <v>1441</v>
      </c>
      <c r="D1787" s="135" t="s">
        <v>1434</v>
      </c>
    </row>
    <row r="1788" spans="1:4" x14ac:dyDescent="0.15">
      <c r="A1788" s="135" t="s">
        <v>1861</v>
      </c>
      <c r="B1788" s="135" t="s">
        <v>2019</v>
      </c>
      <c r="C1788" s="135" t="s">
        <v>1442</v>
      </c>
      <c r="D1788" s="135" t="s">
        <v>1434</v>
      </c>
    </row>
    <row r="1789" spans="1:4" x14ac:dyDescent="0.15">
      <c r="A1789" s="135" t="s">
        <v>1864</v>
      </c>
      <c r="B1789" s="135" t="s">
        <v>2022</v>
      </c>
      <c r="C1789" s="135" t="s">
        <v>1442</v>
      </c>
      <c r="D1789" s="135" t="s">
        <v>1434</v>
      </c>
    </row>
    <row r="1790" spans="1:4" x14ac:dyDescent="0.15">
      <c r="A1790" s="135" t="s">
        <v>1863</v>
      </c>
      <c r="B1790" s="135" t="s">
        <v>2021</v>
      </c>
      <c r="C1790" s="135" t="s">
        <v>1442</v>
      </c>
      <c r="D1790" s="135" t="s">
        <v>1434</v>
      </c>
    </row>
    <row r="1791" spans="1:4" x14ac:dyDescent="0.15">
      <c r="A1791" s="135" t="s">
        <v>1860</v>
      </c>
      <c r="B1791" s="135" t="s">
        <v>2018</v>
      </c>
      <c r="C1791" s="135" t="s">
        <v>1442</v>
      </c>
      <c r="D1791" s="135" t="s">
        <v>1434</v>
      </c>
    </row>
    <row r="1792" spans="1:4" x14ac:dyDescent="0.15">
      <c r="A1792" s="135" t="s">
        <v>1862</v>
      </c>
      <c r="B1792" s="135" t="s">
        <v>2020</v>
      </c>
      <c r="C1792" s="135" t="s">
        <v>1442</v>
      </c>
      <c r="D1792" s="135" t="s">
        <v>1434</v>
      </c>
    </row>
    <row r="1793" spans="1:4" x14ac:dyDescent="0.15">
      <c r="A1793" s="135" t="s">
        <v>1866</v>
      </c>
      <c r="B1793" s="135" t="s">
        <v>2024</v>
      </c>
      <c r="C1793" s="135" t="s">
        <v>1442</v>
      </c>
      <c r="D1793" s="135" t="s">
        <v>1434</v>
      </c>
    </row>
    <row r="1794" spans="1:4" x14ac:dyDescent="0.15">
      <c r="A1794" s="135" t="s">
        <v>1865</v>
      </c>
      <c r="B1794" s="135" t="s">
        <v>2023</v>
      </c>
      <c r="C1794" s="135" t="s">
        <v>1442</v>
      </c>
      <c r="D1794" s="135" t="s">
        <v>1434</v>
      </c>
    </row>
    <row r="1795" spans="1:4" x14ac:dyDescent="0.15">
      <c r="A1795" s="135" t="s">
        <v>449</v>
      </c>
      <c r="B1795" s="135" t="s">
        <v>279</v>
      </c>
      <c r="C1795" s="135" t="s">
        <v>1443</v>
      </c>
      <c r="D1795" s="135" t="s">
        <v>341</v>
      </c>
    </row>
    <row r="1796" spans="1:4" x14ac:dyDescent="0.15">
      <c r="A1796" s="135" t="s">
        <v>460</v>
      </c>
      <c r="B1796" s="135" t="s">
        <v>290</v>
      </c>
      <c r="C1796" s="135" t="s">
        <v>1443</v>
      </c>
      <c r="D1796" s="135" t="s">
        <v>341</v>
      </c>
    </row>
    <row r="1797" spans="1:4" x14ac:dyDescent="0.15">
      <c r="A1797" s="135" t="s">
        <v>1867</v>
      </c>
      <c r="B1797" s="135" t="s">
        <v>2025</v>
      </c>
      <c r="C1797" s="135" t="s">
        <v>1442</v>
      </c>
      <c r="D1797" s="135" t="s">
        <v>1434</v>
      </c>
    </row>
    <row r="1798" spans="1:4" x14ac:dyDescent="0.15">
      <c r="A1798" s="135" t="s">
        <v>456</v>
      </c>
      <c r="B1798" s="135" t="s">
        <v>286</v>
      </c>
      <c r="C1798" s="135" t="s">
        <v>1443</v>
      </c>
      <c r="D1798" s="135" t="s">
        <v>341</v>
      </c>
    </row>
    <row r="1799" spans="1:4" x14ac:dyDescent="0.15">
      <c r="A1799" s="135" t="s">
        <v>491</v>
      </c>
      <c r="B1799" s="135" t="s">
        <v>321</v>
      </c>
      <c r="C1799" s="135" t="s">
        <v>1443</v>
      </c>
      <c r="D1799" s="135" t="s">
        <v>341</v>
      </c>
    </row>
    <row r="1800" spans="1:4" x14ac:dyDescent="0.15">
      <c r="A1800" s="135" t="s">
        <v>418</v>
      </c>
      <c r="B1800" s="135" t="s">
        <v>248</v>
      </c>
      <c r="C1800" s="135" t="s">
        <v>1443</v>
      </c>
      <c r="D1800" s="135" t="s">
        <v>341</v>
      </c>
    </row>
    <row r="1801" spans="1:4" x14ac:dyDescent="0.15">
      <c r="A1801" s="135" t="s">
        <v>497</v>
      </c>
      <c r="B1801" s="135" t="s">
        <v>327</v>
      </c>
      <c r="C1801" s="135" t="s">
        <v>1443</v>
      </c>
      <c r="D1801" s="135" t="s">
        <v>341</v>
      </c>
    </row>
    <row r="1802" spans="1:4" x14ac:dyDescent="0.15">
      <c r="A1802" s="135" t="s">
        <v>1868</v>
      </c>
      <c r="B1802" s="135" t="s">
        <v>2026</v>
      </c>
      <c r="C1802" s="135" t="s">
        <v>1442</v>
      </c>
      <c r="D1802" s="135" t="s">
        <v>1434</v>
      </c>
    </row>
    <row r="1803" spans="1:4" x14ac:dyDescent="0.15">
      <c r="A1803" s="135" t="s">
        <v>431</v>
      </c>
      <c r="B1803" s="135" t="s">
        <v>261</v>
      </c>
      <c r="C1803" s="135" t="s">
        <v>1443</v>
      </c>
      <c r="D1803" s="135" t="s">
        <v>342</v>
      </c>
    </row>
    <row r="1804" spans="1:4" x14ac:dyDescent="0.15">
      <c r="A1804" s="135"/>
      <c r="B1804" s="135"/>
      <c r="C1804" s="135"/>
      <c r="D1804" s="135" t="s">
        <v>341</v>
      </c>
    </row>
    <row r="1805" spans="1:4" x14ac:dyDescent="0.15">
      <c r="A1805" s="135" t="s">
        <v>516</v>
      </c>
      <c r="B1805" s="135" t="s">
        <v>358</v>
      </c>
      <c r="C1805" s="135" t="s">
        <v>1443</v>
      </c>
      <c r="D1805" s="135" t="s">
        <v>341</v>
      </c>
    </row>
    <row r="1806" spans="1:4" x14ac:dyDescent="0.15">
      <c r="A1806" s="135" t="s">
        <v>428</v>
      </c>
      <c r="B1806" s="135" t="s">
        <v>258</v>
      </c>
      <c r="C1806" s="135" t="s">
        <v>1443</v>
      </c>
      <c r="D1806" s="135" t="s">
        <v>341</v>
      </c>
    </row>
    <row r="1807" spans="1:4" x14ac:dyDescent="0.15">
      <c r="A1807" s="135" t="s">
        <v>424</v>
      </c>
      <c r="B1807" s="135" t="s">
        <v>254</v>
      </c>
      <c r="C1807" s="135" t="s">
        <v>1443</v>
      </c>
      <c r="D1807" s="135" t="s">
        <v>342</v>
      </c>
    </row>
    <row r="1808" spans="1:4" x14ac:dyDescent="0.15">
      <c r="A1808" s="135"/>
      <c r="B1808" s="135"/>
      <c r="C1808" s="135"/>
      <c r="D1808" s="135" t="s">
        <v>341</v>
      </c>
    </row>
    <row r="1809" spans="1:4" x14ac:dyDescent="0.15">
      <c r="A1809" s="135" t="s">
        <v>436</v>
      </c>
      <c r="B1809" s="135" t="s">
        <v>266</v>
      </c>
      <c r="C1809" s="135" t="s">
        <v>1443</v>
      </c>
      <c r="D1809" s="135" t="s">
        <v>341</v>
      </c>
    </row>
    <row r="1810" spans="1:4" x14ac:dyDescent="0.15">
      <c r="A1810" s="135" t="s">
        <v>450</v>
      </c>
      <c r="B1810" s="135" t="s">
        <v>280</v>
      </c>
      <c r="C1810" s="135" t="s">
        <v>1443</v>
      </c>
      <c r="D1810" s="135" t="s">
        <v>341</v>
      </c>
    </row>
    <row r="1811" spans="1:4" x14ac:dyDescent="0.15">
      <c r="A1811" s="135" t="s">
        <v>478</v>
      </c>
      <c r="B1811" s="135" t="s">
        <v>308</v>
      </c>
      <c r="C1811" s="135" t="s">
        <v>1443</v>
      </c>
      <c r="D1811" s="135" t="s">
        <v>341</v>
      </c>
    </row>
    <row r="1812" spans="1:4" x14ac:dyDescent="0.15">
      <c r="A1812" s="135" t="s">
        <v>466</v>
      </c>
      <c r="B1812" s="135" t="s">
        <v>296</v>
      </c>
      <c r="C1812" s="135" t="s">
        <v>1443</v>
      </c>
      <c r="D1812" s="135" t="s">
        <v>341</v>
      </c>
    </row>
    <row r="1813" spans="1:4" x14ac:dyDescent="0.15">
      <c r="A1813" s="135" t="s">
        <v>2010</v>
      </c>
      <c r="B1813" s="135" t="s">
        <v>2027</v>
      </c>
      <c r="C1813" s="135" t="s">
        <v>1442</v>
      </c>
      <c r="D1813" s="135" t="s">
        <v>1434</v>
      </c>
    </row>
    <row r="1814" spans="1:4" x14ac:dyDescent="0.15">
      <c r="A1814" s="135" t="s">
        <v>446</v>
      </c>
      <c r="B1814" s="135" t="s">
        <v>276</v>
      </c>
      <c r="C1814" s="135" t="s">
        <v>1443</v>
      </c>
      <c r="D1814" s="135" t="s">
        <v>341</v>
      </c>
    </row>
    <row r="1815" spans="1:4" x14ac:dyDescent="0.15">
      <c r="A1815" s="135" t="s">
        <v>846</v>
      </c>
      <c r="B1815" s="135" t="s">
        <v>396</v>
      </c>
      <c r="C1815" s="135" t="s">
        <v>1443</v>
      </c>
      <c r="D1815" s="135" t="s">
        <v>341</v>
      </c>
    </row>
    <row r="1816" spans="1:4" x14ac:dyDescent="0.15">
      <c r="A1816" s="135" t="s">
        <v>524</v>
      </c>
      <c r="B1816" s="135" t="s">
        <v>366</v>
      </c>
      <c r="C1816" s="135" t="s">
        <v>1443</v>
      </c>
      <c r="D1816" s="135" t="s">
        <v>341</v>
      </c>
    </row>
    <row r="1817" spans="1:4" x14ac:dyDescent="0.15">
      <c r="A1817" s="135" t="s">
        <v>848</v>
      </c>
      <c r="B1817" s="135" t="s">
        <v>405</v>
      </c>
      <c r="C1817" s="135" t="s">
        <v>1443</v>
      </c>
      <c r="D1817" s="135" t="s">
        <v>341</v>
      </c>
    </row>
    <row r="1818" spans="1:4" x14ac:dyDescent="0.15">
      <c r="A1818" s="135" t="s">
        <v>849</v>
      </c>
      <c r="B1818" s="135" t="s">
        <v>406</v>
      </c>
      <c r="C1818" s="135" t="s">
        <v>1443</v>
      </c>
      <c r="D1818" s="135" t="s">
        <v>341</v>
      </c>
    </row>
    <row r="1819" spans="1:4" x14ac:dyDescent="0.15">
      <c r="A1819" s="135" t="s">
        <v>425</v>
      </c>
      <c r="B1819" s="135" t="s">
        <v>255</v>
      </c>
      <c r="C1819" s="135" t="s">
        <v>1443</v>
      </c>
      <c r="D1819" s="135" t="s">
        <v>341</v>
      </c>
    </row>
    <row r="1820" spans="1:4" x14ac:dyDescent="0.15">
      <c r="A1820" s="135" t="s">
        <v>442</v>
      </c>
      <c r="B1820" s="135" t="s">
        <v>272</v>
      </c>
      <c r="C1820" s="135" t="s">
        <v>1443</v>
      </c>
      <c r="D1820" s="135" t="s">
        <v>341</v>
      </c>
    </row>
    <row r="1821" spans="1:4" x14ac:dyDescent="0.15">
      <c r="A1821" s="135" t="s">
        <v>508</v>
      </c>
      <c r="B1821" s="135" t="s">
        <v>350</v>
      </c>
      <c r="C1821" s="135" t="s">
        <v>1443</v>
      </c>
      <c r="D1821" s="135" t="s">
        <v>341</v>
      </c>
    </row>
    <row r="1822" spans="1:4" x14ac:dyDescent="0.15">
      <c r="A1822" s="135" t="s">
        <v>422</v>
      </c>
      <c r="B1822" s="135" t="s">
        <v>252</v>
      </c>
      <c r="C1822" s="135" t="s">
        <v>1443</v>
      </c>
      <c r="D1822" s="135" t="s">
        <v>341</v>
      </c>
    </row>
    <row r="1823" spans="1:4" x14ac:dyDescent="0.15">
      <c r="A1823" s="135" t="s">
        <v>490</v>
      </c>
      <c r="B1823" s="135" t="s">
        <v>320</v>
      </c>
      <c r="C1823" s="135" t="s">
        <v>1443</v>
      </c>
      <c r="D1823" s="135" t="s">
        <v>341</v>
      </c>
    </row>
    <row r="1824" spans="1:4" x14ac:dyDescent="0.15">
      <c r="A1824" s="135" t="s">
        <v>850</v>
      </c>
      <c r="B1824" s="135" t="s">
        <v>407</v>
      </c>
      <c r="C1824" s="135" t="s">
        <v>1443</v>
      </c>
      <c r="D1824" s="135" t="s">
        <v>341</v>
      </c>
    </row>
    <row r="1825" spans="1:4" x14ac:dyDescent="0.15">
      <c r="A1825" s="135" t="s">
        <v>520</v>
      </c>
      <c r="B1825" s="135" t="s">
        <v>362</v>
      </c>
      <c r="C1825" s="135" t="s">
        <v>1443</v>
      </c>
      <c r="D1825" s="135" t="s">
        <v>341</v>
      </c>
    </row>
    <row r="1826" spans="1:4" x14ac:dyDescent="0.15">
      <c r="A1826" s="135" t="s">
        <v>847</v>
      </c>
      <c r="B1826" s="135" t="s">
        <v>404</v>
      </c>
      <c r="C1826" s="135" t="s">
        <v>1443</v>
      </c>
      <c r="D1826" s="135" t="s">
        <v>341</v>
      </c>
    </row>
    <row r="1827" spans="1:4" x14ac:dyDescent="0.15">
      <c r="A1827" s="135" t="s">
        <v>408</v>
      </c>
      <c r="B1827" s="135" t="s">
        <v>237</v>
      </c>
      <c r="C1827" s="135" t="s">
        <v>1444</v>
      </c>
      <c r="D1827" s="135" t="s">
        <v>1422</v>
      </c>
    </row>
    <row r="1828" spans="1:4" x14ac:dyDescent="0.15">
      <c r="A1828" s="135"/>
      <c r="B1828" s="135"/>
      <c r="C1828" s="135"/>
      <c r="D1828" s="135" t="s">
        <v>342</v>
      </c>
    </row>
    <row r="1829" spans="1:4" x14ac:dyDescent="0.15">
      <c r="A1829" s="137"/>
      <c r="B1829" s="137"/>
      <c r="C1829" s="137"/>
      <c r="D1829" s="137" t="s">
        <v>341</v>
      </c>
    </row>
    <row r="1831" spans="1:4" x14ac:dyDescent="0.15">
      <c r="A1831" s="129" t="s">
        <v>347</v>
      </c>
      <c r="B1831" s="130" t="s">
        <v>1054</v>
      </c>
      <c r="C1831" s="131" t="s">
        <v>582</v>
      </c>
      <c r="D1831" s="130" t="s">
        <v>338</v>
      </c>
    </row>
    <row r="1832" spans="1:4" x14ac:dyDescent="0.15">
      <c r="A1832" s="132"/>
      <c r="B1832" s="132"/>
      <c r="C1832" s="133"/>
      <c r="D1832" s="132"/>
    </row>
    <row r="1833" spans="1:4" x14ac:dyDescent="0.15">
      <c r="A1833" s="134" t="s">
        <v>209</v>
      </c>
      <c r="B1833" s="134" t="s">
        <v>197</v>
      </c>
      <c r="C1833" s="134" t="s">
        <v>1445</v>
      </c>
      <c r="D1833" s="135" t="s">
        <v>340</v>
      </c>
    </row>
    <row r="1834" spans="1:4" x14ac:dyDescent="0.15">
      <c r="A1834" s="135"/>
      <c r="B1834" s="135"/>
      <c r="C1834" s="135"/>
      <c r="D1834" s="135" t="s">
        <v>341</v>
      </c>
    </row>
    <row r="1835" spans="1:4" x14ac:dyDescent="0.15">
      <c r="A1835" s="135" t="s">
        <v>210</v>
      </c>
      <c r="B1835" s="135" t="s">
        <v>198</v>
      </c>
      <c r="C1835" s="135" t="s">
        <v>1445</v>
      </c>
      <c r="D1835" s="135" t="s">
        <v>340</v>
      </c>
    </row>
    <row r="1836" spans="1:4" x14ac:dyDescent="0.15">
      <c r="A1836" s="135"/>
      <c r="B1836" s="135"/>
      <c r="C1836" s="135"/>
      <c r="D1836" s="135" t="s">
        <v>341</v>
      </c>
    </row>
    <row r="1837" spans="1:4" x14ac:dyDescent="0.15">
      <c r="A1837" s="135" t="s">
        <v>1799</v>
      </c>
      <c r="B1837" s="135" t="s">
        <v>1780</v>
      </c>
      <c r="C1837" s="135" t="s">
        <v>1445</v>
      </c>
      <c r="D1837" s="135" t="s">
        <v>340</v>
      </c>
    </row>
    <row r="1838" spans="1:4" x14ac:dyDescent="0.15">
      <c r="A1838" s="135"/>
      <c r="B1838" s="135"/>
      <c r="C1838" s="135"/>
      <c r="D1838" s="135" t="s">
        <v>341</v>
      </c>
    </row>
    <row r="1839" spans="1:4" x14ac:dyDescent="0.15">
      <c r="A1839" s="135" t="s">
        <v>211</v>
      </c>
      <c r="B1839" s="135" t="s">
        <v>199</v>
      </c>
      <c r="C1839" s="135" t="s">
        <v>1445</v>
      </c>
      <c r="D1839" s="135" t="s">
        <v>340</v>
      </c>
    </row>
    <row r="1840" spans="1:4" x14ac:dyDescent="0.15">
      <c r="A1840" s="135" t="s">
        <v>1803</v>
      </c>
      <c r="B1840" s="135" t="s">
        <v>1784</v>
      </c>
      <c r="C1840" s="135" t="s">
        <v>1445</v>
      </c>
      <c r="D1840" s="135" t="s">
        <v>340</v>
      </c>
    </row>
    <row r="1841" spans="1:4" x14ac:dyDescent="0.15">
      <c r="A1841" s="135"/>
      <c r="B1841" s="135"/>
      <c r="C1841" s="135"/>
      <c r="D1841" s="135" t="s">
        <v>341</v>
      </c>
    </row>
    <row r="1842" spans="1:4" x14ac:dyDescent="0.15">
      <c r="A1842" s="135" t="s">
        <v>212</v>
      </c>
      <c r="B1842" s="135" t="s">
        <v>200</v>
      </c>
      <c r="C1842" s="135" t="s">
        <v>1445</v>
      </c>
      <c r="D1842" s="135" t="s">
        <v>340</v>
      </c>
    </row>
    <row r="1843" spans="1:4" x14ac:dyDescent="0.15">
      <c r="A1843" s="135" t="s">
        <v>1804</v>
      </c>
      <c r="B1843" s="135" t="s">
        <v>1785</v>
      </c>
      <c r="C1843" s="135" t="s">
        <v>1445</v>
      </c>
      <c r="D1843" s="135" t="s">
        <v>340</v>
      </c>
    </row>
    <row r="1844" spans="1:4" x14ac:dyDescent="0.15">
      <c r="A1844" s="135"/>
      <c r="B1844" s="135"/>
      <c r="C1844" s="135"/>
      <c r="D1844" s="135" t="s">
        <v>341</v>
      </c>
    </row>
    <row r="1845" spans="1:4" x14ac:dyDescent="0.15">
      <c r="A1845" s="135" t="s">
        <v>1800</v>
      </c>
      <c r="B1845" s="135" t="s">
        <v>1781</v>
      </c>
      <c r="C1845" s="135" t="s">
        <v>1445</v>
      </c>
      <c r="D1845" s="135" t="s">
        <v>340</v>
      </c>
    </row>
    <row r="1846" spans="1:4" x14ac:dyDescent="0.15">
      <c r="A1846" s="135"/>
      <c r="B1846" s="135"/>
      <c r="C1846" s="135"/>
      <c r="D1846" s="135" t="s">
        <v>341</v>
      </c>
    </row>
    <row r="1847" spans="1:4" x14ac:dyDescent="0.15">
      <c r="A1847" s="135" t="s">
        <v>213</v>
      </c>
      <c r="B1847" s="135" t="s">
        <v>201</v>
      </c>
      <c r="C1847" s="135" t="s">
        <v>1445</v>
      </c>
      <c r="D1847" s="135" t="s">
        <v>340</v>
      </c>
    </row>
    <row r="1848" spans="1:4" x14ac:dyDescent="0.15">
      <c r="A1848" s="135"/>
      <c r="B1848" s="135"/>
      <c r="C1848" s="135"/>
      <c r="D1848" s="135" t="s">
        <v>341</v>
      </c>
    </row>
    <row r="1849" spans="1:4" x14ac:dyDescent="0.15">
      <c r="A1849" s="135" t="s">
        <v>1805</v>
      </c>
      <c r="B1849" s="135" t="s">
        <v>1786</v>
      </c>
      <c r="C1849" s="135" t="s">
        <v>1445</v>
      </c>
      <c r="D1849" s="135" t="s">
        <v>340</v>
      </c>
    </row>
    <row r="1850" spans="1:4" x14ac:dyDescent="0.15">
      <c r="A1850" s="135"/>
      <c r="B1850" s="135"/>
      <c r="C1850" s="135"/>
      <c r="D1850" s="135" t="s">
        <v>341</v>
      </c>
    </row>
    <row r="1851" spans="1:4" x14ac:dyDescent="0.15">
      <c r="A1851" s="135" t="s">
        <v>214</v>
      </c>
      <c r="B1851" s="135" t="s">
        <v>202</v>
      </c>
      <c r="C1851" s="135" t="s">
        <v>1445</v>
      </c>
      <c r="D1851" s="135" t="s">
        <v>340</v>
      </c>
    </row>
    <row r="1852" spans="1:4" x14ac:dyDescent="0.15">
      <c r="A1852" s="135"/>
      <c r="B1852" s="135"/>
      <c r="C1852" s="135"/>
      <c r="D1852" s="135" t="s">
        <v>341</v>
      </c>
    </row>
    <row r="1853" spans="1:4" x14ac:dyDescent="0.15">
      <c r="A1853" s="135" t="s">
        <v>348</v>
      </c>
      <c r="B1853" s="135" t="s">
        <v>203</v>
      </c>
      <c r="C1853" s="135" t="s">
        <v>1445</v>
      </c>
      <c r="D1853" s="135" t="s">
        <v>340</v>
      </c>
    </row>
    <row r="1854" spans="1:4" x14ac:dyDescent="0.15">
      <c r="A1854" s="135"/>
      <c r="B1854" s="135"/>
      <c r="C1854" s="135"/>
      <c r="D1854" s="135" t="s">
        <v>341</v>
      </c>
    </row>
    <row r="1855" spans="1:4" x14ac:dyDescent="0.15">
      <c r="A1855" s="135" t="s">
        <v>215</v>
      </c>
      <c r="B1855" s="135" t="s">
        <v>204</v>
      </c>
      <c r="C1855" s="135" t="s">
        <v>1445</v>
      </c>
      <c r="D1855" s="135" t="s">
        <v>340</v>
      </c>
    </row>
    <row r="1856" spans="1:4" x14ac:dyDescent="0.15">
      <c r="A1856" s="135"/>
      <c r="B1856" s="135"/>
      <c r="C1856" s="135"/>
      <c r="D1856" s="135" t="s">
        <v>341</v>
      </c>
    </row>
    <row r="1857" spans="1:4" x14ac:dyDescent="0.15">
      <c r="A1857" s="135" t="s">
        <v>1801</v>
      </c>
      <c r="B1857" s="135" t="s">
        <v>1782</v>
      </c>
      <c r="C1857" s="135" t="s">
        <v>1445</v>
      </c>
      <c r="D1857" s="135" t="s">
        <v>340</v>
      </c>
    </row>
    <row r="1858" spans="1:4" x14ac:dyDescent="0.15">
      <c r="A1858" s="135"/>
      <c r="B1858" s="135"/>
      <c r="C1858" s="135"/>
      <c r="D1858" s="135" t="s">
        <v>341</v>
      </c>
    </row>
    <row r="1859" spans="1:4" x14ac:dyDescent="0.15">
      <c r="A1859" s="135" t="s">
        <v>216</v>
      </c>
      <c r="B1859" s="135" t="s">
        <v>205</v>
      </c>
      <c r="C1859" s="135" t="s">
        <v>1445</v>
      </c>
      <c r="D1859" s="135" t="s">
        <v>340</v>
      </c>
    </row>
    <row r="1860" spans="1:4" x14ac:dyDescent="0.15">
      <c r="A1860" s="135" t="s">
        <v>1798</v>
      </c>
      <c r="B1860" s="135" t="s">
        <v>1779</v>
      </c>
      <c r="C1860" s="135" t="s">
        <v>1445</v>
      </c>
      <c r="D1860" s="135" t="s">
        <v>340</v>
      </c>
    </row>
    <row r="1861" spans="1:4" x14ac:dyDescent="0.15">
      <c r="A1861" s="135"/>
      <c r="B1861" s="135"/>
      <c r="C1861" s="135"/>
      <c r="D1861" s="135" t="s">
        <v>341</v>
      </c>
    </row>
    <row r="1862" spans="1:4" x14ac:dyDescent="0.15">
      <c r="A1862" s="135" t="s">
        <v>217</v>
      </c>
      <c r="B1862" s="135" t="s">
        <v>206</v>
      </c>
      <c r="C1862" s="135" t="s">
        <v>1445</v>
      </c>
      <c r="D1862" s="135" t="s">
        <v>340</v>
      </c>
    </row>
    <row r="1863" spans="1:4" x14ac:dyDescent="0.15">
      <c r="A1863" s="135" t="s">
        <v>1802</v>
      </c>
      <c r="B1863" s="135" t="s">
        <v>1783</v>
      </c>
      <c r="C1863" s="135" t="s">
        <v>1445</v>
      </c>
      <c r="D1863" s="135" t="s">
        <v>340</v>
      </c>
    </row>
    <row r="1864" spans="1:4" x14ac:dyDescent="0.15">
      <c r="A1864" s="135"/>
      <c r="B1864" s="135"/>
      <c r="C1864" s="135"/>
      <c r="D1864" s="135" t="s">
        <v>341</v>
      </c>
    </row>
    <row r="1865" spans="1:4" x14ac:dyDescent="0.15">
      <c r="A1865" s="135" t="s">
        <v>1809</v>
      </c>
      <c r="B1865" s="135" t="s">
        <v>1790</v>
      </c>
      <c r="C1865" s="135" t="s">
        <v>1445</v>
      </c>
      <c r="D1865" s="135" t="s">
        <v>340</v>
      </c>
    </row>
    <row r="1866" spans="1:4" x14ac:dyDescent="0.15">
      <c r="A1866" s="135"/>
      <c r="B1866" s="135"/>
      <c r="C1866" s="135"/>
      <c r="D1866" s="135" t="s">
        <v>341</v>
      </c>
    </row>
    <row r="1867" spans="1:4" x14ac:dyDescent="0.15">
      <c r="A1867" s="135" t="s">
        <v>218</v>
      </c>
      <c r="B1867" s="135" t="s">
        <v>207</v>
      </c>
      <c r="C1867" s="135" t="s">
        <v>1445</v>
      </c>
      <c r="D1867" s="135" t="s">
        <v>340</v>
      </c>
    </row>
    <row r="1868" spans="1:4" x14ac:dyDescent="0.15">
      <c r="A1868" s="135"/>
      <c r="B1868" s="135"/>
      <c r="C1868" s="135"/>
      <c r="D1868" s="135" t="s">
        <v>341</v>
      </c>
    </row>
    <row r="1869" spans="1:4" x14ac:dyDescent="0.15">
      <c r="A1869" s="135" t="s">
        <v>1810</v>
      </c>
      <c r="B1869" s="135" t="s">
        <v>1791</v>
      </c>
      <c r="C1869" s="135" t="s">
        <v>1445</v>
      </c>
      <c r="D1869" s="135" t="s">
        <v>340</v>
      </c>
    </row>
    <row r="1870" spans="1:4" x14ac:dyDescent="0.15">
      <c r="A1870" s="135"/>
      <c r="B1870" s="135"/>
      <c r="C1870" s="135"/>
      <c r="D1870" s="135" t="s">
        <v>341</v>
      </c>
    </row>
    <row r="1871" spans="1:4" x14ac:dyDescent="0.15">
      <c r="A1871" s="135" t="s">
        <v>219</v>
      </c>
      <c r="B1871" s="135" t="s">
        <v>208</v>
      </c>
      <c r="C1871" s="135" t="s">
        <v>1445</v>
      </c>
      <c r="D1871" s="135" t="s">
        <v>340</v>
      </c>
    </row>
    <row r="1872" spans="1:4" x14ac:dyDescent="0.15">
      <c r="A1872" s="135"/>
      <c r="B1872" s="135"/>
      <c r="C1872" s="135"/>
      <c r="D1872" s="135" t="s">
        <v>341</v>
      </c>
    </row>
    <row r="1873" spans="1:4" x14ac:dyDescent="0.15">
      <c r="A1873" s="135" t="s">
        <v>1797</v>
      </c>
      <c r="B1873" s="135" t="s">
        <v>1778</v>
      </c>
      <c r="C1873" s="135" t="s">
        <v>1446</v>
      </c>
      <c r="D1873" s="135" t="s">
        <v>1447</v>
      </c>
    </row>
    <row r="1874" spans="1:4" x14ac:dyDescent="0.15">
      <c r="A1874" s="135" t="s">
        <v>1811</v>
      </c>
      <c r="B1874" s="135" t="s">
        <v>1792</v>
      </c>
      <c r="C1874" s="135" t="s">
        <v>1440</v>
      </c>
      <c r="D1874" s="135" t="s">
        <v>340</v>
      </c>
    </row>
    <row r="1875" spans="1:4" x14ac:dyDescent="0.15">
      <c r="A1875" s="135"/>
      <c r="B1875" s="135"/>
      <c r="C1875" s="135"/>
      <c r="D1875" s="135" t="s">
        <v>1431</v>
      </c>
    </row>
    <row r="1876" spans="1:4" x14ac:dyDescent="0.15">
      <c r="A1876" s="135" t="s">
        <v>1808</v>
      </c>
      <c r="B1876" s="135" t="s">
        <v>1789</v>
      </c>
      <c r="C1876" s="135" t="s">
        <v>1440</v>
      </c>
      <c r="D1876" s="135" t="s">
        <v>340</v>
      </c>
    </row>
    <row r="1877" spans="1:4" x14ac:dyDescent="0.15">
      <c r="A1877" s="135"/>
      <c r="B1877" s="135"/>
      <c r="C1877" s="135"/>
      <c r="D1877" s="135" t="s">
        <v>1431</v>
      </c>
    </row>
    <row r="1878" spans="1:4" x14ac:dyDescent="0.15">
      <c r="A1878" s="135" t="s">
        <v>1519</v>
      </c>
      <c r="B1878" s="135" t="s">
        <v>1520</v>
      </c>
      <c r="C1878" s="135" t="s">
        <v>1440</v>
      </c>
      <c r="D1878" s="135" t="s">
        <v>340</v>
      </c>
    </row>
    <row r="1879" spans="1:4" x14ac:dyDescent="0.15">
      <c r="A1879" s="135"/>
      <c r="B1879" s="135"/>
      <c r="C1879" s="135"/>
      <c r="D1879" s="135" t="s">
        <v>1431</v>
      </c>
    </row>
    <row r="1880" spans="1:4" x14ac:dyDescent="0.15">
      <c r="A1880" s="135" t="s">
        <v>1796</v>
      </c>
      <c r="B1880" s="135" t="s">
        <v>1777</v>
      </c>
      <c r="C1880" s="135" t="s">
        <v>1440</v>
      </c>
      <c r="D1880" s="135" t="s">
        <v>340</v>
      </c>
    </row>
    <row r="1881" spans="1:4" x14ac:dyDescent="0.15">
      <c r="A1881" s="135"/>
      <c r="B1881" s="135"/>
      <c r="C1881" s="135"/>
      <c r="D1881" s="135" t="s">
        <v>1431</v>
      </c>
    </row>
    <row r="1882" spans="1:4" x14ac:dyDescent="0.15">
      <c r="A1882" s="135" t="s">
        <v>1242</v>
      </c>
      <c r="B1882" s="135" t="s">
        <v>1245</v>
      </c>
      <c r="C1882" s="135" t="s">
        <v>1442</v>
      </c>
      <c r="D1882" s="135" t="s">
        <v>1434</v>
      </c>
    </row>
    <row r="1883" spans="1:4" x14ac:dyDescent="0.15">
      <c r="A1883" s="135" t="s">
        <v>1243</v>
      </c>
      <c r="B1883" s="135" t="s">
        <v>1246</v>
      </c>
      <c r="C1883" s="135" t="s">
        <v>1442</v>
      </c>
      <c r="D1883" s="135" t="s">
        <v>1434</v>
      </c>
    </row>
    <row r="1884" spans="1:4" x14ac:dyDescent="0.15">
      <c r="A1884" s="135" t="s">
        <v>1448</v>
      </c>
      <c r="B1884" s="135" t="s">
        <v>1795</v>
      </c>
      <c r="C1884" s="135" t="s">
        <v>1442</v>
      </c>
      <c r="D1884" s="135" t="s">
        <v>1434</v>
      </c>
    </row>
    <row r="1885" spans="1:4" x14ac:dyDescent="0.15">
      <c r="A1885" s="135" t="s">
        <v>1241</v>
      </c>
      <c r="B1885" s="135" t="s">
        <v>1244</v>
      </c>
      <c r="C1885" s="135" t="s">
        <v>1442</v>
      </c>
      <c r="D1885" s="135" t="s">
        <v>1434</v>
      </c>
    </row>
    <row r="1886" spans="1:4" x14ac:dyDescent="0.15">
      <c r="A1886" s="135" t="s">
        <v>1449</v>
      </c>
      <c r="B1886" s="135" t="s">
        <v>1787</v>
      </c>
      <c r="C1886" s="135" t="s">
        <v>1442</v>
      </c>
      <c r="D1886" s="135" t="s">
        <v>1434</v>
      </c>
    </row>
    <row r="1887" spans="1:4" x14ac:dyDescent="0.15">
      <c r="A1887" s="135" t="s">
        <v>1450</v>
      </c>
      <c r="B1887" s="135" t="s">
        <v>1793</v>
      </c>
      <c r="C1887" s="135" t="s">
        <v>1442</v>
      </c>
      <c r="D1887" s="135" t="s">
        <v>1434</v>
      </c>
    </row>
    <row r="1888" spans="1:4" x14ac:dyDescent="0.15">
      <c r="A1888" s="135" t="s">
        <v>1451</v>
      </c>
      <c r="B1888" s="135" t="s">
        <v>1794</v>
      </c>
      <c r="C1888" s="135" t="s">
        <v>1442</v>
      </c>
      <c r="D1888" s="135" t="s">
        <v>1434</v>
      </c>
    </row>
    <row r="1889" spans="1:4" x14ac:dyDescent="0.15">
      <c r="A1889" s="137" t="s">
        <v>1452</v>
      </c>
      <c r="B1889" s="137" t="s">
        <v>1788</v>
      </c>
      <c r="C1889" s="137" t="s">
        <v>1442</v>
      </c>
      <c r="D1889" s="137" t="s">
        <v>1434</v>
      </c>
    </row>
    <row r="1891" spans="1:4" x14ac:dyDescent="0.15">
      <c r="A1891" s="140" t="s">
        <v>986</v>
      </c>
    </row>
  </sheetData>
  <phoneticPr fontId="2" type="noConversion"/>
  <pageMargins left="0.75" right="0.75" top="1" bottom="1" header="0.5" footer="0.5"/>
  <pageSetup paperSize="9" scale="68" fitToHeight="0"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XTF Exchange Traded Funds</vt:lpstr>
      <vt:lpstr>XTF - Cascade OTC</vt:lpstr>
      <vt:lpstr>Exchange Traded Commodities</vt:lpstr>
      <vt:lpstr>Exchange Traded Notes</vt:lpstr>
      <vt:lpstr>Designated Sponsors</vt:lpstr>
      <vt:lpstr>'XTF - Cascade OTC'!Print_Titles</vt:lpstr>
      <vt:lpstr>'XTF Exchange Traded Funds'!Print_Titles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Microsoft Office User</cp:lastModifiedBy>
  <cp:lastPrinted>2011-01-12T15:49:52Z</cp:lastPrinted>
  <dcterms:created xsi:type="dcterms:W3CDTF">2008-04-23T07:36:26Z</dcterms:created>
  <dcterms:modified xsi:type="dcterms:W3CDTF">2022-10-31T17:49:15Z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3;&#10;&lt;root reqver=&quot;17819&quot;&gt;&lt;version val=&quot;17868&quot;/&gt;&lt;CXlWorkbook id=&quot;1&quot;&gt;&lt;m_cxllink/&gt;&lt;/CXlWorkbook&gt;&lt;/root&gt;">
    <vt:bool>false</vt:bool>
  </property>
</Properties>
</file>